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bsp.nl\besturend\DRI\DVZ\DOS\Werk\Berichtgeverscommunicatie\Onderzoeken\WATAMM\Uploadformulier\"/>
    </mc:Choice>
  </mc:AlternateContent>
  <xr:revisionPtr revIDLastSave="0" documentId="8_{77FE4EB6-1C3D-4EBF-9C2B-C61B1ACF408D}" xr6:coauthVersionLast="47" xr6:coauthVersionMax="47" xr10:uidLastSave="{00000000-0000-0000-0000-000000000000}"/>
  <bookViews>
    <workbookView xWindow="-120" yWindow="-120" windowWidth="21840" windowHeight="13020" tabRatio="793" xr2:uid="{00000000-000D-0000-FFFF-FFFF00000000}"/>
  </bookViews>
  <sheets>
    <sheet name="Toelichting" sheetId="11" r:id="rId1"/>
    <sheet name="Contactgegevens en opmerkingen" sheetId="2" r:id="rId2"/>
    <sheet name="Productie H2 en NH3" sheetId="14" r:id="rId3"/>
    <sheet name="Hulpenergie productie H2 en NH3" sheetId="12" r:id="rId4"/>
    <sheet name="Verbruik H2 Raffinage&amp;Petrochem" sheetId="15" r:id="rId5"/>
    <sheet name="Energiebalans H2 en NH3" sheetId="13" r:id="rId6"/>
    <sheet name="AfleveringenH2" sheetId="16" r:id="rId7"/>
    <sheet name="Industrieel_proces" sheetId="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6" l="1"/>
  <c r="C27" i="16"/>
  <c r="C21" i="16"/>
  <c r="B1" i="16"/>
  <c r="I53" i="14"/>
  <c r="J53" i="14"/>
  <c r="K53" i="14"/>
  <c r="L53" i="14"/>
  <c r="M53" i="14"/>
  <c r="N53" i="14"/>
  <c r="O53" i="14"/>
  <c r="P53" i="14"/>
  <c r="Q53" i="14"/>
  <c r="H53" i="14"/>
  <c r="J51" i="14"/>
  <c r="F101" i="11"/>
  <c r="B28" i="13"/>
  <c r="Q51" i="14"/>
  <c r="P51" i="14"/>
  <c r="O51" i="14"/>
  <c r="N51" i="14"/>
  <c r="M51" i="14"/>
  <c r="L51" i="14"/>
  <c r="K51" i="14"/>
  <c r="I51" i="14"/>
  <c r="H51" i="14"/>
  <c r="F5" i="15"/>
  <c r="F11" i="15" s="1"/>
  <c r="B26" i="13" s="1"/>
  <c r="F35" i="12"/>
  <c r="B1" i="15" l="1"/>
  <c r="B1" i="13"/>
  <c r="I21" i="14"/>
  <c r="J21" i="14"/>
  <c r="J52" i="14" s="1"/>
  <c r="K21" i="14"/>
  <c r="L21" i="14"/>
  <c r="M21" i="14"/>
  <c r="N21" i="14"/>
  <c r="O21" i="14"/>
  <c r="P21" i="14"/>
  <c r="Q21" i="14"/>
  <c r="H21" i="14"/>
  <c r="H52" i="14" s="1"/>
  <c r="G20" i="14"/>
  <c r="G19" i="14" l="1"/>
  <c r="H46" i="14" l="1"/>
  <c r="B1" i="12" l="1"/>
  <c r="B1" i="14"/>
  <c r="C28" i="13" l="1"/>
  <c r="C8" i="13"/>
  <c r="B8" i="13"/>
  <c r="Q46" i="14"/>
  <c r="P46" i="14"/>
  <c r="O46" i="14"/>
  <c r="N46" i="14"/>
  <c r="M46" i="14"/>
  <c r="L46" i="14"/>
  <c r="K46" i="14"/>
  <c r="J46" i="14"/>
  <c r="G46" i="14" s="1"/>
  <c r="I46" i="14"/>
  <c r="G50" i="14"/>
  <c r="G49" i="14"/>
  <c r="G48" i="14"/>
  <c r="G47" i="14"/>
  <c r="G44" i="14"/>
  <c r="G43" i="14"/>
  <c r="G42" i="14"/>
  <c r="G40" i="14"/>
  <c r="G39" i="14"/>
  <c r="G38" i="14"/>
  <c r="G36" i="14"/>
  <c r="G34" i="14"/>
  <c r="G33" i="14"/>
  <c r="G32" i="14"/>
  <c r="G31" i="14"/>
  <c r="G30" i="14"/>
  <c r="G28" i="14"/>
  <c r="G27" i="14"/>
  <c r="G25" i="14"/>
  <c r="C27" i="13" s="1"/>
  <c r="C30" i="13" s="1"/>
  <c r="G24" i="14"/>
  <c r="B27" i="13" s="1"/>
  <c r="G18" i="14"/>
  <c r="G17" i="14"/>
  <c r="C21" i="13" s="1"/>
  <c r="G16" i="14"/>
  <c r="B21" i="13" s="1"/>
  <c r="G10" i="14"/>
  <c r="G53" i="14" s="1"/>
  <c r="C12" i="13"/>
  <c r="C11" i="13" s="1"/>
  <c r="B12" i="13"/>
  <c r="B11" i="13" s="1"/>
  <c r="B23" i="13" l="1"/>
  <c r="B30" i="13"/>
  <c r="C23" i="13"/>
  <c r="C32" i="13" s="1"/>
  <c r="B32" i="13" l="1"/>
  <c r="Q52" i="14"/>
  <c r="P52" i="14"/>
  <c r="O52" i="14"/>
  <c r="N52" i="14"/>
  <c r="M52" i="14"/>
  <c r="L52" i="14"/>
  <c r="K52" i="14"/>
  <c r="I52" i="14"/>
  <c r="G51" i="14" l="1"/>
  <c r="G21" i="14"/>
  <c r="G5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Mantel, S.M. (Sebastiaan)</author>
  </authors>
  <commentList>
    <comment ref="B101" authorId="0" shapeId="0" xr:uid="{FFAB85E3-4278-4259-941B-2444B6C113D0}">
      <text>
        <r>
          <rPr>
            <sz val="9"/>
            <color indexed="81"/>
            <rFont val="Tahoma"/>
            <family val="2"/>
          </rPr>
          <t xml:space="preserve">Tel hier waterstofrijke gasmengsels mee.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Segers, R. (Reinoud)</author>
    <author>Geurts, L.S. (Laura)</author>
    <author>Mantel, S.M. (Sebastiaan)</author>
  </authors>
  <commentList>
    <comment ref="D4" authorId="0" shapeId="0" xr:uid="{00000000-0006-0000-0200-000001000000}">
      <text>
        <r>
          <rPr>
            <b/>
            <sz val="9"/>
            <color indexed="81"/>
            <rFont val="Tahoma"/>
            <family val="2"/>
          </rPr>
          <t>Graag niet invullen</t>
        </r>
        <r>
          <rPr>
            <sz val="9"/>
            <color indexed="81"/>
            <rFont val="Tahoma"/>
            <family val="2"/>
          </rPr>
          <t xml:space="preserve">
</t>
        </r>
      </text>
    </comment>
    <comment ref="D10" authorId="1" shapeId="0" xr:uid="{00000000-0006-0000-0200-000002000000}">
      <text>
        <r>
          <rPr>
            <sz val="9"/>
            <color indexed="81"/>
            <rFont val="Tahoma"/>
            <family val="2"/>
          </rPr>
          <t>Productiecapaciteit aan het einde van het jaar</t>
        </r>
      </text>
    </comment>
    <comment ref="D18" authorId="0" shapeId="0" xr:uid="{00000000-0006-0000-0200-000003000000}">
      <text>
        <r>
          <rPr>
            <b/>
            <sz val="9"/>
            <color indexed="81"/>
            <rFont val="Tahoma"/>
            <family val="2"/>
          </rPr>
          <t>Alleen energiehoudende producten, zoals bijvoorbeeld syngas, koolstofmonixide of restgas. Maar bijvoorbeeld dus geen CO2</t>
        </r>
      </text>
    </comment>
    <comment ref="D19" authorId="2" shapeId="0" xr:uid="{018018A8-A743-4DC8-A23E-2F6F37B9EF6E}">
      <text>
        <r>
          <rPr>
            <sz val="9"/>
            <color indexed="81"/>
            <rFont val="Tahoma"/>
            <family val="2"/>
          </rPr>
          <t>Geen stoom opgeven wat teruggaat in het proces.</t>
        </r>
      </text>
    </comment>
    <comment ref="D20" authorId="2" shapeId="0" xr:uid="{1659DD51-AA1F-463F-B5F6-4F83159660EF}">
      <text>
        <r>
          <rPr>
            <sz val="9"/>
            <color indexed="81"/>
            <rFont val="Tahoma"/>
            <family val="2"/>
          </rPr>
          <t>Geen stoom opgeven wat teruggaat in het proces.</t>
        </r>
      </text>
    </comment>
    <comment ref="D22" authorId="1" shapeId="0" xr:uid="{00000000-0006-0000-0200-000004000000}">
      <text>
        <r>
          <rPr>
            <sz val="9"/>
            <color indexed="81"/>
            <rFont val="Tahoma"/>
            <family val="2"/>
          </rPr>
          <t>Rapporteer welk deel van de bij de omzetting ontstane CO2 wordt afgevangen en opgeslagen. Let op: CO2 ontstaan bij ondervuring niet meetellen.</t>
        </r>
      </text>
    </comment>
    <comment ref="D30" authorId="2" shapeId="0" xr:uid="{77AD8D35-B21C-4B9B-8311-9541F10AFBAD}">
      <text>
        <r>
          <rPr>
            <sz val="9"/>
            <color indexed="81"/>
            <rFont val="Tahoma"/>
            <family val="2"/>
          </rPr>
          <t xml:space="preserve">Tel hier waterstofrijke gasmengsels mee, met zuiverheid kleiner dan 98 procent waterstof.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Mantel, S.M. (Sebastiaan)</author>
  </authors>
  <commentList>
    <comment ref="A5" authorId="0" shapeId="0" xr:uid="{85DE72C5-1841-406F-9E81-659E6C952DEA}">
      <text>
        <r>
          <rPr>
            <sz val="9"/>
            <color indexed="81"/>
            <rFont val="Tahoma"/>
            <family val="2"/>
          </rPr>
          <t>Dit is exclusief de inzet van pure waterstof voor de productie van pure waterstof of ammoniak zoals opgegeven op "Productie H2 en NH3" en "Hulpenergie productie H2 en NH3".</t>
        </r>
      </text>
    </comment>
    <comment ref="A6" authorId="0" shapeId="0" xr:uid="{45F3E40C-C0D4-4337-9300-FBCFC515D49C}">
      <text>
        <r>
          <rPr>
            <sz val="9"/>
            <color indexed="81"/>
            <rFont val="Tahoma"/>
            <family val="2"/>
          </rPr>
          <t xml:space="preserve">Alleen waterstof met 98 procent zuiverheid meetellen voor de inzet. Dit geldt voor alle posten.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Steeman, B. (Bart)</author>
  </authors>
  <commentList>
    <comment ref="A14" authorId="0" shapeId="0" xr:uid="{8991FF1C-05D1-4F60-8B36-5F409896F9B7}">
      <text>
        <r>
          <rPr>
            <b/>
            <sz val="9"/>
            <color indexed="81"/>
            <rFont val="Tahoma"/>
            <family val="2"/>
          </rPr>
          <t>Dit bevat alleen aflevering naar andere Olieraffinaderijen. Verbruik binnen de eigen raffinaderij wordt ingevuld op verbruik H2 Raffinage&amp;Petrochem.</t>
        </r>
      </text>
    </comment>
    <comment ref="A16" authorId="0" shapeId="0" xr:uid="{DF9F9569-3C07-482D-B96C-903D1A0E159B}">
      <text>
        <r>
          <rPr>
            <b/>
            <sz val="9"/>
            <color indexed="81"/>
            <rFont val="Tahoma"/>
            <charset val="1"/>
          </rPr>
          <t xml:space="preserve">Alleen waterstof/ammoniak die verbruikt wordt voor vervoer over weg. </t>
        </r>
      </text>
    </comment>
    <comment ref="A17" authorId="0" shapeId="0" xr:uid="{13D53A4D-E49B-4D7C-8B73-6A103C166877}">
      <text>
        <r>
          <rPr>
            <b/>
            <sz val="9"/>
            <color indexed="81"/>
            <rFont val="Tahoma"/>
            <charset val="1"/>
          </rPr>
          <t xml:space="preserve">Alleen waterstof/ammoniak die verbruikt wordt voor vervoer over water. </t>
        </r>
      </text>
    </comment>
  </commentList>
</comments>
</file>

<file path=xl/sharedStrings.xml><?xml version="1.0" encoding="utf-8"?>
<sst xmlns="http://schemas.openxmlformats.org/spreadsheetml/2006/main" count="337" uniqueCount="223">
  <si>
    <t>Inzet energiedragers</t>
  </si>
  <si>
    <t>Bedrijfsgegevens</t>
  </si>
  <si>
    <t>Bedrijf</t>
  </si>
  <si>
    <t>Betreft</t>
  </si>
  <si>
    <t>Beid</t>
  </si>
  <si>
    <t>Volgnummer</t>
  </si>
  <si>
    <t>Ingevuld door</t>
  </si>
  <si>
    <t>Naam</t>
  </si>
  <si>
    <t>Telefoon (facultatief)</t>
  </si>
  <si>
    <t>E-mailadres bedrijf (facultatief)</t>
  </si>
  <si>
    <t>Opmerkingen</t>
  </si>
  <si>
    <t>Installatiegegevens</t>
  </si>
  <si>
    <t>Productiegegevens</t>
  </si>
  <si>
    <t>CBS-code installatie</t>
  </si>
  <si>
    <t>Totaal productie</t>
  </si>
  <si>
    <t>Energiedragers</t>
  </si>
  <si>
    <t>Eenheid</t>
  </si>
  <si>
    <t>Totaal</t>
  </si>
  <si>
    <t>Petroleumcokes</t>
  </si>
  <si>
    <t>Andere herwonnen gassen</t>
  </si>
  <si>
    <t>Stoom</t>
  </si>
  <si>
    <t>Waterstof en ammoniak</t>
  </si>
  <si>
    <t>Ammoniak</t>
  </si>
  <si>
    <t>Bruto productie van ammoniak</t>
  </si>
  <si>
    <t>stoomreforming (SMR)</t>
  </si>
  <si>
    <t>elektrolyse (water)</t>
  </si>
  <si>
    <t>ammoniakproductie</t>
  </si>
  <si>
    <t>waarden van installaties</t>
  </si>
  <si>
    <t>Thema</t>
  </si>
  <si>
    <t>Onderwerp</t>
  </si>
  <si>
    <t>Volgnummer van de installatie</t>
  </si>
  <si>
    <t>postcode + huisnummer</t>
  </si>
  <si>
    <t>industrieel proces</t>
  </si>
  <si>
    <t>keuzemenu</t>
  </si>
  <si>
    <t>percentage</t>
  </si>
  <si>
    <t>Productiecapaciteit (waterstof/ammoniak)</t>
  </si>
  <si>
    <t>MW</t>
  </si>
  <si>
    <t>Rendement</t>
  </si>
  <si>
    <t>Bedrijfsuren</t>
  </si>
  <si>
    <t>datum</t>
  </si>
  <si>
    <t>Binnenlands</t>
  </si>
  <si>
    <t>Industrie</t>
  </si>
  <si>
    <t>elektrolyse (overig, inclusief chloor-alkali)</t>
  </si>
  <si>
    <t>vollasturen</t>
  </si>
  <si>
    <t>Kool en koolproducten</t>
  </si>
  <si>
    <t>1000 kg</t>
  </si>
  <si>
    <t>Cokesovengas</t>
  </si>
  <si>
    <t>1000 m3ae</t>
  </si>
  <si>
    <t>Hoogovengas</t>
  </si>
  <si>
    <t>Olieproducten</t>
  </si>
  <si>
    <t xml:space="preserve">Ethaan                                                 </t>
  </si>
  <si>
    <t xml:space="preserve">Nafta's / Overige lichte oliën                                         </t>
  </si>
  <si>
    <t>Stookolie  &lt;= 0,5% zwavel</t>
  </si>
  <si>
    <t>Stookolie   &gt; 0,5% zwavel</t>
  </si>
  <si>
    <t>Overige producten hfd 27</t>
  </si>
  <si>
    <t>Aardgas</t>
  </si>
  <si>
    <t xml:space="preserve">Aardgas </t>
  </si>
  <si>
    <t>Hernieuwbare Brandstoffen</t>
  </si>
  <si>
    <t>Fermentatiegas / Biogas</t>
  </si>
  <si>
    <t>Vaste biomassa</t>
  </si>
  <si>
    <t>Vloeibare biomassa</t>
  </si>
  <si>
    <t>Overige brandstoffen</t>
  </si>
  <si>
    <t xml:space="preserve">Overig afval (niet biogeen) </t>
  </si>
  <si>
    <t>Elektriciteit en warmte</t>
  </si>
  <si>
    <t xml:space="preserve">Elektriciteit </t>
  </si>
  <si>
    <t>1000 kWh</t>
  </si>
  <si>
    <t xml:space="preserve">Warm water </t>
  </si>
  <si>
    <t>GJ NCV</t>
  </si>
  <si>
    <t>Waterstof (&gt;98% zuiver)</t>
  </si>
  <si>
    <t>Bruto productie van pure waterstof (&gt;98% zuiver)</t>
  </si>
  <si>
    <t>Dichtheid waterstofgas</t>
  </si>
  <si>
    <t>Dichtheid vloeibare waterstof</t>
  </si>
  <si>
    <t>Energiedichtheid waterstofgas</t>
  </si>
  <si>
    <t>Energiedichtheid vloeibare waterstof</t>
  </si>
  <si>
    <t>Onderste verbrandingswaarde</t>
  </si>
  <si>
    <t>Bovenste verbrandingswaarde</t>
  </si>
  <si>
    <t>0.0899 kg/Nm3</t>
  </si>
  <si>
    <t>0.0708 kg/L</t>
  </si>
  <si>
    <t>10.8 MJ/Nm3</t>
  </si>
  <si>
    <t>8.495 MJ/L</t>
  </si>
  <si>
    <t>120 MJ/kg</t>
  </si>
  <si>
    <t>142 MJ/kg</t>
  </si>
  <si>
    <t>Maximale capaciteit van elektriciteitstoevoer naar herkomst</t>
  </si>
  <si>
    <t>van het net</t>
  </si>
  <si>
    <t>van hernieuwbaar (direct line)</t>
  </si>
  <si>
    <t>van nucleaire elektriciteit (direct line)</t>
  </si>
  <si>
    <t>van fossiele bronnen (direct line)</t>
  </si>
  <si>
    <t xml:space="preserve">LPG             </t>
  </si>
  <si>
    <t>Totaal energiedragers</t>
  </si>
  <si>
    <t>verbrandingswaarde</t>
  </si>
  <si>
    <t>eenheid</t>
  </si>
  <si>
    <t>Totaal aanbod</t>
  </si>
  <si>
    <t>Totaal verbruik</t>
  </si>
  <si>
    <t>Beginvoorraad</t>
  </si>
  <si>
    <t>Eindvoorraad</t>
  </si>
  <si>
    <t>Statistisch verschil (totaal aanbod - totaal verbruik)</t>
  </si>
  <si>
    <t>Verbruik</t>
  </si>
  <si>
    <t>Voorraden</t>
  </si>
  <si>
    <t>Aanbod</t>
  </si>
  <si>
    <t>Invoer</t>
  </si>
  <si>
    <t>Uitvoer</t>
  </si>
  <si>
    <t>Controle variabelen</t>
  </si>
  <si>
    <t>Installatie definitief uit gebruik? Zo ja, per wanneer?</t>
  </si>
  <si>
    <t>Naam installatie</t>
  </si>
  <si>
    <t>Pure waterstof (&gt;98% zuiver)</t>
  </si>
  <si>
    <t>Productie waterstof en ammoniak per installatie</t>
  </si>
  <si>
    <t>Code Z029</t>
  </si>
  <si>
    <t>Raffinaderijgas (olierestgas)</t>
  </si>
  <si>
    <t>Restgassen vrijgekomen bij de productie van H2 of NH3</t>
  </si>
  <si>
    <t>Hulpenergie: energie ter ondersteuning van het productieproces van waterstof ammoniak, bijvoorbeeld voor het verhitten van de SMR reactor</t>
  </si>
  <si>
    <t>Code_EWOV</t>
  </si>
  <si>
    <t>Diesel</t>
  </si>
  <si>
    <t>Hernieuwbare brandstoffen</t>
  </si>
  <si>
    <t>Elektriciteit</t>
  </si>
  <si>
    <t>Totaal inzet energiedragers</t>
  </si>
  <si>
    <t>Opbouw vragenlijst</t>
  </si>
  <si>
    <t>Verslagjaar</t>
  </si>
  <si>
    <t>Afbakening</t>
  </si>
  <si>
    <t>Het gaat hierbij alleen om waterstof in pure vorm, dat wil zeggen met een zuiverheid van 98% of meer.</t>
  </si>
  <si>
    <t>Indicatieve parameters om eenheden om te rekenen</t>
  </si>
  <si>
    <t>Contactgegevens en opmerkingen</t>
  </si>
  <si>
    <t>Productie H2 en NH3</t>
  </si>
  <si>
    <t>Energiebalans H2 en NH3</t>
  </si>
  <si>
    <t>Hulpenergie productie H2 en NH3</t>
  </si>
  <si>
    <t xml:space="preserve">Op dit tabblad wordt gevraagd naar gegevens over de installaties waarmee H2 en NH3 wordt gemaakt. </t>
  </si>
  <si>
    <t>Blok 3: de inzet van energiedragers voor het maken van H2 en NH3</t>
  </si>
  <si>
    <t>Blok 1: vaste eigenschappen van de installaties</t>
  </si>
  <si>
    <t>Industrieel proces</t>
  </si>
  <si>
    <t>Adres</t>
  </si>
  <si>
    <t>GJ NCV per jaar</t>
  </si>
  <si>
    <t>CBS-code installatie: Dit veld zal het CBS later zelf invullen en is bedoeld om in de loop der jaren de installatie te kunnen volgen.</t>
  </si>
  <si>
    <t>Maximale capaciteit van elektriciteitstoevoer naar herkomst: Dit is alleen relevant bij elektrolyse. Het gaat om de capaciteit van de elektriciteitsaansluitingen en bij de directe lijnen ook om de capaciteit van de achterliggende installaties.</t>
  </si>
  <si>
    <t>Blok 2: productiegegevens</t>
  </si>
  <si>
    <t>Balans voor productie van waterstof en ammoniak in GJ</t>
  </si>
  <si>
    <t xml:space="preserve">Productie </t>
  </si>
  <si>
    <t>Aanvoer</t>
  </si>
  <si>
    <t>Aflevering</t>
  </si>
  <si>
    <t>Totaal binnenland</t>
  </si>
  <si>
    <t>Huishoudelijk afval</t>
  </si>
  <si>
    <t>Verbruik van hulpenergie</t>
  </si>
  <si>
    <t>Olieraffinaderijen</t>
  </si>
  <si>
    <t>Biobrandstofproductiefabrieken</t>
  </si>
  <si>
    <t>Binnenlands vervoer over weg</t>
  </si>
  <si>
    <t>Binnenlands vervoer over water</t>
  </si>
  <si>
    <t>Bunkering voor internationale scheepvaart</t>
  </si>
  <si>
    <t>Bij aflevering gaat het om aflevering buiten de waterstof/ammoniakproductie-installatie. Het kan gaan om aflevering aan fabrieken van andere bedrijven. Het kan ook gaan om aflevering aan eigen fabrieken (zoals olieraffinaderijen) op dezelfde of een andere locatie.</t>
  </si>
  <si>
    <t>Overig binnenlands verbruik</t>
  </si>
  <si>
    <t>Hieronder volgt voor sommige energiedragers een nadere toelichting.</t>
  </si>
  <si>
    <t>Aardgas en kolengassen</t>
  </si>
  <si>
    <t>Waterstof (H2)</t>
  </si>
  <si>
    <t>De samenstelling van deze restgassen kan sterk verschillen. We vragen om dit om te rekenen naar 1000kg met een stookwaarde van 45,1962 MJ/kg.</t>
  </si>
  <si>
    <t xml:space="preserve">LPG,  propaan, butaan         </t>
  </si>
  <si>
    <t>Overige olieproducten</t>
  </si>
  <si>
    <t>De productie en de inzet wordt overgenomen van het tabblad 'productie H2 en NH3'.</t>
  </si>
  <si>
    <t>Het verbruik van hulpenergie wordt overgenomen van het tabblad 'Hulpenergie productie H2 en NH3'.</t>
  </si>
  <si>
    <t>Het verbruik van H2 en NH3 wordt berekend als inzet plus verbruik van hulpenergie</t>
  </si>
  <si>
    <t>Het statistisch verschil is het verschil tussen aanbod en verbruik. We verwachten dat dit kleiner is dan 2 procent van de productie.</t>
  </si>
  <si>
    <t>Blok 4: controle berekeningen</t>
  </si>
  <si>
    <t>anders (graag toelichten bij opmerkingen)</t>
  </si>
  <si>
    <t>In te vullen cellen</t>
  </si>
  <si>
    <t>Industrieel proces: Er is een keuzemenu waar u uit kunt kiezen.</t>
  </si>
  <si>
    <t>Binnenlands vervoer over water betreft levering aan schepen met haven van vertrek en aankomst in Nederland. Schepen die naar het het buitenland varen, hetzij via de zee, hetzij via binnenwateren zoals een rivier, vallen onder internationaal vervoer over water.</t>
  </si>
  <si>
    <t>Balansposten</t>
  </si>
  <si>
    <t>omzetting ammoniak naar waterstof</t>
  </si>
  <si>
    <t>CO2 afgevangen (CCS)</t>
  </si>
  <si>
    <t>Bruto productie van stoom</t>
  </si>
  <si>
    <t>Bruto productie van warm water</t>
  </si>
  <si>
    <t>CO2 afgevangen (CCS): Rapporteer welk deel van de bij de omzetting ontstane CO2 wordt afgevangen en opgeslagen. Let op: CO2 ontstaan bij ondervuring niet meetellen.</t>
  </si>
  <si>
    <t>Bij aflevering naar binnelands vervoer over weg of over water gaat het om H2/NH3 die verbruikt wordt door het vervoer. Het gaat n.b. niet over H2/NH3 die via weg of water vervoerd wordt naar een andere locatie.</t>
  </si>
  <si>
    <t>Finaal verbruik</t>
  </si>
  <si>
    <t>Inzet voor productie van elektriciteit, stoom en/of warm water via WKK</t>
  </si>
  <si>
    <t>Waarde Raffinaderij</t>
  </si>
  <si>
    <t>Standaard verbrandingswaarde</t>
  </si>
  <si>
    <t>Bij de voorraden gaat het steeds om de voorraad aan het einde van het betreffende verslagjaar</t>
  </si>
  <si>
    <t>Invoer en uitvoer betreft de invoer en uitvoer van waterstof of ammoniak uit het buitenland, waar fysieke passage van de landsgrens het criterium is.</t>
  </si>
  <si>
    <t>Bruto productie van overige producten</t>
  </si>
  <si>
    <t>Inzet installaties voor productie H2 en  NH3</t>
  </si>
  <si>
    <t>Verbruik van hulpenergie installaties voor productie H2 en NH3</t>
  </si>
  <si>
    <t>Inzet voor omzetting in andere producten, totaal</t>
  </si>
  <si>
    <t>Inzet voor omzetting in andere producten, ontzwaveling</t>
  </si>
  <si>
    <t>Inzet voor omzetting in andere producten, hydrocracking</t>
  </si>
  <si>
    <t>Verbruik van pure waterstof (&gt;98% zuiver) in eigen raffinaderijen of eigen petrochemisch bedrijf in GJ</t>
  </si>
  <si>
    <t>Verbruik in eigen raffinaderij of eigen petrochemisch bedrijf</t>
  </si>
  <si>
    <t>Verbruik H2 raffinaderijen en petrochemische bedrijven</t>
  </si>
  <si>
    <t>EENHEDEN</t>
  </si>
  <si>
    <t xml:space="preserve">Stoom dient in deze vragenlijst te worden opgegeven in eenheden van GJ Normaalstoom. </t>
  </si>
  <si>
    <t>Rekenvoorbeeld: bij een inzet van 100 ton olierestgas met een verbrandingswaarde van 50 MJ/kg, dan moet worden opgegeven in de vragenlijst:</t>
  </si>
  <si>
    <t>geeft:</t>
  </si>
  <si>
    <t>Inzet voor omzetting in andere producten, overige omzetting</t>
  </si>
  <si>
    <t>Inzet voor omzetting naar (niet in WKK) geproduceerde en verkochte stoom of warm water</t>
  </si>
  <si>
    <t xml:space="preserve"> Centraal Bureau voor de Statistiek</t>
  </si>
  <si>
    <t>Deze vragenlijst heeft alleen betrekking op de installaties die gebruikt worden voor de productie van waterstof of ammoniak en de opslagen van waterstof en ammoniak binnen uw bedrijf. Dat wil zeggen dat u in deze vragenlijst alleen de inzet en het verbruik van energiedragers voor de productie van waterstof en ammoniak invult, en niet het verbruik van energiedragers voor andere doeleinden. Het gaat hierbij alleen om waterstof in pure vorm, dat wil zeggen met een zuiverheid van 98% op volumebasis of meer. Waterstof als een van de componenten van een restgas wordt nog niet als waterstof beschouwd. Wat wel kan is productie van (pure) waterstof uit een restgas. Waterstof in een mengsel met stikstof (N2), een tussenproduct bij het maken van ammoniak, telt ook niet mee. Ammoniakproductie uit aardgas via H2/N2 wordt gezien als omzetting van aardgas in ammoniak.</t>
  </si>
  <si>
    <t>In de vragenlijst wordt gevraagd om waterstof en ammoniak op te geven in gigajoule netto calorische waarde. Hieronder staan indicatieve omrekenparameters vanuit andere eenheden uitgaande van volumes bij 0 graden en atmosfeer.</t>
  </si>
  <si>
    <t>We vragen u de geel gearceerde velden in te vullen. Posten die niet voorkomen kunt u leeglaten. Blauw of oranje gearceerde velden bevatten berekeningen. Graag onderliggende formules niet aanpasssen.</t>
  </si>
  <si>
    <t>Het gaat hier om de inzet van energiedragers voor het primaire omzettingsproces. Energie voor ondersteunende processen wordt opgegeven op het tabblad hulpenergie. Waterstofrijke gasmengels ingezet voor de productie van pure waterstof kunnen worden genoteerd bij Raffinaderijgas (olierestgas), nummer 30100</t>
  </si>
  <si>
    <t>Het gaat hier om berekeningen te controle van de plausibilteit. Deze zijn hopelijk nuttig voor uzelf en voor ons. We verwachten dat het rendement kleiner is dan 100 procent en we verwachten in de toekomst meer kennis op te doen voor plausibele rendementen per type installatie. We verwachten dat het aantal equivalente vollasturen kleiner is dan 9000.</t>
  </si>
  <si>
    <t>Hulpenergie is energie ter ondersteuning van het productieproces van waterstof of ammoniak, bijvoorbeeld voor het verhitten van de SMR reactor. Deze energie kunt u opgeven voor alle waterstof- en ammoniakproductieinstallaties samen.</t>
  </si>
  <si>
    <t>Op dit tabblad wordt gevraagd naar het verbruik van pure waterstof in de eigen raffinaderij of eigen petrochemisch bedrijf. Dit tabblad hoeft alleen door raffinaderijen en petrochemische bedrijven ingevuld te worden. Dit totale verbruik is exclusief eventuele inzet van pure waterstof in de productie-installaties, zoals die opgegeven is op de tabbladen "Productie H2 en NH3" en "Hulpenergie productie H2 en NH3". De uitgevraagde onderwerpen sluiten aan bij de definities van inzet en finaal verbruik zoals in de Z029 jaarenquête.</t>
  </si>
  <si>
    <t>Op dit tabblad vragen we naar de hele balans van waterstof en ammoniak. Een aantal variabelen wordt overgenomen van de tabbladen "productie H2 en NH3", "Hulpenenergie productie H2 en NH3" en "Verbruik H2 Raffinage&amp;Petrochem".</t>
  </si>
  <si>
    <t>Het aanbod van energie wordt berekend als aanvoer plus beginvoorraad plus productie minus eindvoorraad minus afleveringen.</t>
  </si>
  <si>
    <t>Zowel op tabblad Productie H2 en NH3 als op het tabblad Hulpenergie productie H2 en NH3 worden gevraagd naar diverse energiedragers. Op de vragenlijst staan voor de energiedragers codes. Deze codes komen terug in andere vragenlijsten over energie van het CBS. De Z029 verwijst naar de vragenlijst over olie die raffinaderijen en petrochemische bedrijven ontvangen. EWOV verwijst naar de vragenlijst Energie Winning Omzetting en Verbruik die veel elektriciteit producerende bedrijven ontvangen.</t>
  </si>
  <si>
    <t>Aardgasgegevens opgeven in 1000 m3 meet een stookwaarde Groningen equivalent (1000 m3ae). Bij rechtstreekse aanvoer en verbruik van hoogcalorisch aardgas moeten de aardgasgegevens dus worden omgerekend naar het Groningen equivalent: 31,65 GJ per 1000 m3. Dit geldt ook voor Cokesovengas en Hoogovengas.</t>
  </si>
  <si>
    <t>Alle getallen moeten zonder decimalen worden opgegeven. De te gebruiken eenheid voor aardoliegrondstoffen, aardolieproducten is 1000 kg en voor elektriciteit 1000 kWh. Aardgas dient te worden vermeld in 1000 m3  met een onderste verbrandingswaarde van 31,65 GJ per 1000 m3 bij 0oC en 101,3 kPa (100 kPa=1 bar).</t>
  </si>
  <si>
    <t xml:space="preserve">Hier vult u de gegevens in van de inhoudelijke contactpersoon die informatie kan geven bij inhoudelijke vragen. Meestal gaat het daarbij om degene die de vragenlijst heeft ingevuld. U kunt op dit tabblad ook nadere uitleg en uw opmerkingen kwijt. </t>
  </si>
  <si>
    <r>
      <t xml:space="preserve">Toelichting bij vragenlijst: </t>
    </r>
    <r>
      <rPr>
        <b/>
        <sz val="20"/>
        <color rgb="FFFF0000"/>
        <rFont val="Arial"/>
        <family val="2"/>
      </rPr>
      <t>Lees deze informatie goed door voordat u gaat invullen!</t>
    </r>
  </si>
  <si>
    <t>100 * (50/45,1962)</t>
  </si>
  <si>
    <t>Met deze vragenlijst vraagt CBS gegevens op over de productie van waterstof (H2) en ammoniak (NH3) door uw bedrijf in bovengenoemd verslagjaar. Het gaat daarbij om eigenschappen van de installaties, de productie van H2 en NH3 en het verbruik van energie voor deze productie. Ook vragen we naar de bestemming van de geproduceerde H2 en NH3. Hierbij gaat het telkens om de daadwerkelijke fysieke stromen van waterstof, ammoniak en andere energiedragers. Verhandelde certificaten dienen nergens in dit formulier opgegeven of verrekend te worden. We gebruiken deze gegevens voor het maken van energiestatistieken welke we verplicht moeten aanleveren aan Eurostat, het statistisch bureau van de EU.</t>
  </si>
  <si>
    <t>De gehanteerde definities zijn in overeenstemming met de internationaal hierover gemaakte afspraken. De opbouw van de vragenlijst en de indeling van de energiedragers sluit aan bij bestaande vragenlijsten van CBS over olie en elektriciteitsproductie. Deze vragenlijst heeft geen betrekking op de afnameverplichting van RFNBO's voor bedrijven.</t>
  </si>
  <si>
    <t>Naam installatie: Kies hierbij de korte naam van de installatie die binnen uw organisatie gangbaar is.</t>
  </si>
  <si>
    <t>Installatie definitief uit gebruik? Zo ja, per wanneer? : Indien de installatie aan het einde van het jaar er nog staat en op enig moment weer in gebruik kan worden genomen, dan dit veld graag leeglaten.</t>
  </si>
  <si>
    <t>Productiecapaciteit (waterstof/ammoniak):  De maximale hoeveelheid H2 of NH3 die u zou kunnen maken per jaar als de installatie een jaar lang storingsvrij zou draaien met als peildatum 31 december van het verslagjaar.</t>
  </si>
  <si>
    <t xml:space="preserve">Het gaat hier om de bruto productie van de productie-installaties. Bij "overige producten" gaat het om energiedragende producten waarvan de productie een integraal onderdeel is van het waterstof- en/of ammoniakproductieproces. Voorbeelden zijn de productie van pure koolstofmonoxide, syngas of restgas. Bij stoom en warm water geeft u alleen het deel van de productie op wat niet weer wordt ingezet in het waterstof/ammoniak productie proces. Als geproduceerde overige producten gebruikt worden voor de ondervuring van de productie-installatie moeten deze ook op het tabblad Hulpenergie ingevuld worden. </t>
  </si>
  <si>
    <t>Binnenlandse afleveringen waterstof per afnemer</t>
  </si>
  <si>
    <t>Naam afnemer</t>
  </si>
  <si>
    <t>Loactie afnemer</t>
  </si>
  <si>
    <t>Totaal industrie</t>
  </si>
  <si>
    <t>Totaal olieraffinaderijen</t>
  </si>
  <si>
    <t>Hoeveelheid in GJ NCV</t>
  </si>
  <si>
    <t>De vragenlijst bestaat uit 7 tabbladen: "Toelichting" (dit tabblad), “Contactgegevens en opmerkingen”, “Productie H2 en NH3” ,  "Hulpenergie productie H2 en NH3", "Verbruik H2 raffinaderijen", "Energiebalans H2 en NH3" en "Afleveringen H2". Hieronder volgt per tabblad de toelichting.</t>
  </si>
  <si>
    <t>Afleveringen H2</t>
  </si>
  <si>
    <t>Op dit tabblad vragen we naar afleveringen van waterstof per afnemer voor de industrie, olieraffinaderijen en biobrandstofproductiefabrieken</t>
  </si>
  <si>
    <t>We vragen om de naam, de locatie en de hoeveelheid geleverde waterstof. Deze informatie gebruiken we om de data te vergelijken met andere databronnen en om zo elke hoeveelheid geleverde waterstof precies een keer te kunnen tellen.</t>
  </si>
  <si>
    <t xml:space="preserve">Bedrijven die relatief kleine hoeveelheden waterstof afnemenen (&lt; 10 000 GJ) kunnen indien gewenst samengenomen worden onder vermelding van het type industrie. Bijvoorbeeld "Kleine afnemers in de voedingsmiddelenindustrie".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</si>
</sst>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i/>
      <sz val="10"/>
      <name val="Arial"/>
      <family val="2"/>
    </font>
    <font>
      <sz val="9"/>
      <color indexed="81"/>
      <name val="Tahoma"/>
      <family val="2"/>
    </font>
    <font>
      <b/>
      <sz val="9"/>
      <color indexed="81"/>
      <name val="Tahoma"/>
      <family val="2"/>
    </font>
    <font>
      <sz val="22"/>
      <name val="Arial"/>
      <family val="2"/>
    </font>
    <font>
      <sz val="10"/>
      <color rgb="FF00B050"/>
      <name val="Arial"/>
      <family val="2"/>
    </font>
    <font>
      <sz val="10"/>
      <color theme="1"/>
      <name val="Calibri"/>
      <family val="2"/>
      <scheme val="minor"/>
    </font>
    <font>
      <sz val="12"/>
      <color rgb="FF00B050"/>
      <name val="Calibri"/>
      <family val="2"/>
      <scheme val="minor"/>
    </font>
    <font>
      <sz val="11"/>
      <color rgb="FF00B050"/>
      <name val="Calibri"/>
      <family val="2"/>
      <scheme val="minor"/>
    </font>
    <font>
      <sz val="10"/>
      <name val="Arial"/>
      <family val="2"/>
    </font>
    <font>
      <b/>
      <sz val="20"/>
      <name val="Arial"/>
      <family val="2"/>
    </font>
    <font>
      <i/>
      <sz val="10"/>
      <name val="Arial"/>
      <family val="2"/>
    </font>
    <font>
      <sz val="10"/>
      <color rgb="FFFF0000"/>
      <name val="Arial"/>
      <family val="2"/>
    </font>
    <font>
      <sz val="10"/>
      <color theme="1"/>
      <name val="Arial"/>
      <family val="2"/>
    </font>
    <font>
      <b/>
      <sz val="10"/>
      <color theme="1"/>
      <name val="Arial"/>
      <family val="2"/>
    </font>
    <font>
      <b/>
      <sz val="9"/>
      <color indexed="81"/>
      <name val="Tahoma"/>
      <charset val="1"/>
    </font>
    <font>
      <b/>
      <sz val="8"/>
      <color rgb="FF28C8FA"/>
      <name val="Calibri-Bold"/>
    </font>
    <font>
      <b/>
      <sz val="12"/>
      <name val="Arial"/>
      <family val="2"/>
    </font>
    <font>
      <b/>
      <sz val="10"/>
      <color rgb="FFFF0000"/>
      <name val="Arial"/>
      <family val="2"/>
    </font>
    <font>
      <b/>
      <sz val="20"/>
      <color rgb="FFFF0000"/>
      <name val="Arial"/>
      <family val="2"/>
    </font>
  </fonts>
  <fills count="9">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99"/>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theme="0" tint="-0.14999847407452621"/>
      </bottom>
      <diagonal/>
    </border>
    <border>
      <left/>
      <right style="thin">
        <color indexed="64"/>
      </right>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theme="0" tint="-0.14999847407452621"/>
      </bottom>
      <diagonal/>
    </border>
    <border>
      <left style="thin">
        <color indexed="64"/>
      </left>
      <right/>
      <top style="thin">
        <color indexed="64"/>
      </top>
      <bottom style="thin">
        <color theme="0" tint="-0.14999847407452621"/>
      </bottom>
      <diagonal/>
    </border>
    <border>
      <left style="thin">
        <color indexed="64"/>
      </left>
      <right/>
      <top/>
      <bottom style="thin">
        <color theme="0" tint="-0.14999847407452621"/>
      </bottom>
      <diagonal/>
    </border>
    <border>
      <left/>
      <right style="thick">
        <color indexed="64"/>
      </right>
      <top style="medium">
        <color indexed="64"/>
      </top>
      <bottom style="medium">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medium">
        <color indexed="64"/>
      </bottom>
      <diagonal/>
    </border>
  </borders>
  <cellStyleXfs count="5">
    <xf numFmtId="0" fontId="0" fillId="0" borderId="0"/>
    <xf numFmtId="0" fontId="6" fillId="0" borderId="0"/>
    <xf numFmtId="0" fontId="8" fillId="0" borderId="0"/>
    <xf numFmtId="0" fontId="3" fillId="0" borderId="0"/>
    <xf numFmtId="9" fontId="17" fillId="0" borderId="0" applyFont="0" applyFill="0" applyBorder="0" applyAlignment="0" applyProtection="0"/>
  </cellStyleXfs>
  <cellXfs count="435">
    <xf numFmtId="0" fontId="0" fillId="0" borderId="0" xfId="0"/>
    <xf numFmtId="0" fontId="0" fillId="0" borderId="0" xfId="0" applyAlignment="1" applyProtection="1">
      <alignment horizontal="left"/>
      <protection locked="0"/>
    </xf>
    <xf numFmtId="0" fontId="9" fillId="0" borderId="0" xfId="0" applyFont="1" applyAlignment="1" applyProtection="1">
      <alignment horizontal="left"/>
      <protection locked="0"/>
    </xf>
    <xf numFmtId="0" fontId="0" fillId="0" borderId="0" xfId="0" applyAlignment="1" applyProtection="1">
      <alignment wrapText="1"/>
      <protection locked="0"/>
    </xf>
    <xf numFmtId="0" fontId="0" fillId="0" borderId="0" xfId="0"/>
    <xf numFmtId="0" fontId="8" fillId="0" borderId="0" xfId="0" applyFont="1"/>
    <xf numFmtId="0" fontId="7" fillId="2" borderId="6" xfId="0" applyFont="1" applyFill="1" applyBorder="1" applyAlignment="1">
      <alignment vertical="center"/>
    </xf>
    <xf numFmtId="0" fontId="7" fillId="2" borderId="7" xfId="0" applyFont="1" applyFill="1" applyBorder="1" applyAlignment="1">
      <alignment vertical="center"/>
    </xf>
    <xf numFmtId="0" fontId="7" fillId="2" borderId="18" xfId="0" applyFont="1" applyFill="1" applyBorder="1" applyAlignment="1">
      <alignment vertical="center"/>
    </xf>
    <xf numFmtId="0" fontId="7" fillId="0" borderId="0" xfId="0" applyFont="1"/>
    <xf numFmtId="0" fontId="6" fillId="0" borderId="0" xfId="1"/>
    <xf numFmtId="0" fontId="6" fillId="0" borderId="0" xfId="1" applyBorder="1" applyAlignment="1">
      <alignment wrapText="1"/>
    </xf>
    <xf numFmtId="0" fontId="5" fillId="0" borderId="0" xfId="1" applyFont="1" applyAlignment="1">
      <alignment wrapText="1"/>
    </xf>
    <xf numFmtId="0" fontId="4" fillId="0" borderId="0" xfId="1" applyFont="1" applyAlignment="1">
      <alignment wrapText="1"/>
    </xf>
    <xf numFmtId="0" fontId="6" fillId="0" borderId="0" xfId="1" applyAlignment="1">
      <alignment wrapText="1"/>
    </xf>
    <xf numFmtId="0" fontId="8" fillId="0" borderId="5" xfId="0" applyFont="1" applyBorder="1"/>
    <xf numFmtId="0" fontId="3" fillId="0" borderId="0" xfId="3"/>
    <xf numFmtId="0" fontId="3" fillId="0" borderId="0" xfId="3" applyAlignment="1">
      <alignment horizontal="left"/>
    </xf>
    <xf numFmtId="0" fontId="8" fillId="0" borderId="25" xfId="2" applyFont="1" applyBorder="1" applyAlignment="1">
      <alignment horizontal="left"/>
    </xf>
    <xf numFmtId="0" fontId="12" fillId="0" borderId="0" xfId="0" applyFont="1"/>
    <xf numFmtId="0" fontId="13" fillId="0" borderId="0" xfId="0" applyFont="1"/>
    <xf numFmtId="0" fontId="14" fillId="0" borderId="0" xfId="3" applyFont="1"/>
    <xf numFmtId="0" fontId="15" fillId="0" borderId="0" xfId="3" applyFont="1" applyAlignment="1">
      <alignment horizontal="left"/>
    </xf>
    <xf numFmtId="0" fontId="15" fillId="0" borderId="0" xfId="3" applyFont="1"/>
    <xf numFmtId="0" fontId="16" fillId="0" borderId="0" xfId="3" applyFont="1" applyAlignment="1">
      <alignment horizontal="left"/>
    </xf>
    <xf numFmtId="0" fontId="16" fillId="0" borderId="0" xfId="3" applyFont="1"/>
    <xf numFmtId="0" fontId="3" fillId="0" borderId="0" xfId="3" applyAlignment="1">
      <alignment wrapText="1"/>
    </xf>
    <xf numFmtId="0" fontId="7" fillId="0" borderId="34" xfId="2" applyFont="1" applyBorder="1" applyAlignment="1">
      <alignment horizontal="left"/>
    </xf>
    <xf numFmtId="0" fontId="7" fillId="0" borderId="15" xfId="0" applyFont="1" applyBorder="1" applyAlignment="1">
      <alignment horizontal="left"/>
    </xf>
    <xf numFmtId="0" fontId="8" fillId="0" borderId="0" xfId="0" applyFont="1" applyBorder="1" applyAlignment="1">
      <alignment horizontal="left"/>
    </xf>
    <xf numFmtId="0" fontId="8" fillId="0" borderId="24" xfId="0" applyFont="1" applyBorder="1" applyAlignment="1">
      <alignment wrapText="1"/>
    </xf>
    <xf numFmtId="0" fontId="7" fillId="0" borderId="0" xfId="2" applyFont="1" applyBorder="1" applyProtection="1">
      <protection hidden="1"/>
    </xf>
    <xf numFmtId="0" fontId="8" fillId="0" borderId="24" xfId="2" applyFont="1" applyBorder="1" applyAlignment="1" applyProtection="1">
      <protection hidden="1"/>
    </xf>
    <xf numFmtId="0" fontId="8" fillId="3" borderId="28" xfId="2" applyFont="1" applyFill="1" applyBorder="1" applyAlignment="1" applyProtection="1">
      <alignment horizontal="left" indent="1"/>
      <protection hidden="1"/>
    </xf>
    <xf numFmtId="0" fontId="7" fillId="3" borderId="34" xfId="2" applyFont="1" applyFill="1" applyBorder="1" applyAlignment="1" applyProtection="1">
      <protection hidden="1"/>
    </xf>
    <xf numFmtId="0" fontId="8" fillId="3" borderId="25" xfId="2" applyFont="1" applyFill="1" applyBorder="1" applyAlignment="1" applyProtection="1">
      <alignment horizontal="left" indent="1"/>
      <protection hidden="1"/>
    </xf>
    <xf numFmtId="0" fontId="8" fillId="0" borderId="25" xfId="2" applyFont="1" applyBorder="1" applyAlignment="1">
      <alignment horizontal="left" indent="2"/>
    </xf>
    <xf numFmtId="0" fontId="8" fillId="0" borderId="25" xfId="2" applyFont="1" applyBorder="1" applyAlignment="1">
      <alignment horizontal="left" indent="1"/>
    </xf>
    <xf numFmtId="0" fontId="7" fillId="0" borderId="25" xfId="2" applyFont="1" applyFill="1" applyBorder="1" applyAlignment="1" applyProtection="1">
      <alignment horizontal="left" indent="1"/>
      <protection hidden="1"/>
    </xf>
    <xf numFmtId="0" fontId="8" fillId="4" borderId="17" xfId="2" applyFont="1" applyFill="1" applyBorder="1" applyProtection="1">
      <protection hidden="1"/>
    </xf>
    <xf numFmtId="0" fontId="7" fillId="5" borderId="25" xfId="2" applyFont="1" applyFill="1" applyBorder="1" applyProtection="1">
      <protection hidden="1"/>
    </xf>
    <xf numFmtId="0" fontId="8" fillId="0" borderId="25" xfId="2" applyFont="1" applyBorder="1" applyAlignment="1" applyProtection="1">
      <alignment horizontal="left" indent="1"/>
      <protection hidden="1"/>
    </xf>
    <xf numFmtId="0" fontId="7" fillId="3" borderId="5" xfId="2" applyFont="1" applyFill="1" applyBorder="1" applyAlignment="1" applyProtection="1">
      <protection hidden="1"/>
    </xf>
    <xf numFmtId="0" fontId="7" fillId="5" borderId="5" xfId="2" applyFont="1" applyFill="1" applyBorder="1" applyAlignment="1" applyProtection="1">
      <alignment horizontal="left"/>
      <protection hidden="1"/>
    </xf>
    <xf numFmtId="0" fontId="7" fillId="5" borderId="31" xfId="2" applyFont="1" applyFill="1" applyBorder="1" applyAlignment="1" applyProtection="1">
      <protection hidden="1"/>
    </xf>
    <xf numFmtId="0" fontId="7" fillId="3" borderId="25" xfId="2" applyFont="1" applyFill="1" applyBorder="1" applyProtection="1">
      <protection hidden="1"/>
    </xf>
    <xf numFmtId="0" fontId="7" fillId="5" borderId="5" xfId="2" applyFont="1" applyFill="1" applyBorder="1" applyProtection="1">
      <protection hidden="1"/>
    </xf>
    <xf numFmtId="0" fontId="8" fillId="0" borderId="0" xfId="0" applyFont="1" applyFill="1" applyBorder="1"/>
    <xf numFmtId="0" fontId="8" fillId="7" borderId="35" xfId="2" applyFont="1" applyFill="1" applyBorder="1"/>
    <xf numFmtId="0" fontId="20" fillId="0" borderId="0" xfId="0" applyFont="1"/>
    <xf numFmtId="0" fontId="0" fillId="8" borderId="5" xfId="0" applyFill="1" applyBorder="1" applyProtection="1">
      <protection locked="0"/>
    </xf>
    <xf numFmtId="0" fontId="2" fillId="0" borderId="0" xfId="1" applyFont="1" applyBorder="1" applyAlignment="1">
      <alignment wrapText="1"/>
    </xf>
    <xf numFmtId="0" fontId="0" fillId="8" borderId="8" xfId="0" applyFill="1" applyBorder="1" applyProtection="1">
      <protection locked="0"/>
    </xf>
    <xf numFmtId="0" fontId="0" fillId="8" borderId="15" xfId="0" applyFill="1" applyBorder="1" applyProtection="1">
      <protection locked="0"/>
    </xf>
    <xf numFmtId="0" fontId="0" fillId="8" borderId="35" xfId="0" applyFill="1" applyBorder="1" applyProtection="1">
      <protection locked="0"/>
    </xf>
    <xf numFmtId="0" fontId="0" fillId="8" borderId="17" xfId="0" applyFill="1" applyBorder="1" applyProtection="1">
      <protection locked="0"/>
    </xf>
    <xf numFmtId="0" fontId="0" fillId="8" borderId="0" xfId="0" applyFill="1" applyBorder="1" applyProtection="1">
      <protection locked="0"/>
    </xf>
    <xf numFmtId="0" fontId="0" fillId="8" borderId="10" xfId="0" applyFill="1" applyBorder="1" applyProtection="1">
      <protection locked="0"/>
    </xf>
    <xf numFmtId="0" fontId="0" fillId="8" borderId="14" xfId="0" applyFill="1" applyBorder="1" applyProtection="1">
      <protection locked="0"/>
    </xf>
    <xf numFmtId="0" fontId="0" fillId="8" borderId="13" xfId="0" applyFill="1" applyBorder="1" applyProtection="1">
      <protection locked="0"/>
    </xf>
    <xf numFmtId="0" fontId="0" fillId="8" borderId="19" xfId="0" applyFill="1" applyBorder="1" applyProtection="1">
      <protection locked="0"/>
    </xf>
    <xf numFmtId="0" fontId="7" fillId="0" borderId="6" xfId="0" applyFont="1" applyBorder="1"/>
    <xf numFmtId="0" fontId="7" fillId="0" borderId="7" xfId="0" applyFont="1" applyBorder="1"/>
    <xf numFmtId="0" fontId="7" fillId="0" borderId="18" xfId="0" applyFont="1" applyBorder="1"/>
    <xf numFmtId="0" fontId="8" fillId="7" borderId="34" xfId="2" applyFont="1" applyFill="1" applyBorder="1"/>
    <xf numFmtId="0" fontId="22" fillId="0" borderId="0" xfId="3" applyFont="1"/>
    <xf numFmtId="0" fontId="21" fillId="0" borderId="0" xfId="3" applyFont="1"/>
    <xf numFmtId="0" fontId="21" fillId="0" borderId="0" xfId="3" applyFont="1" applyAlignment="1">
      <alignment horizontal="left"/>
    </xf>
    <xf numFmtId="0" fontId="22" fillId="0" borderId="16" xfId="3" applyFont="1" applyBorder="1"/>
    <xf numFmtId="0" fontId="21" fillId="0" borderId="16" xfId="3" applyFont="1" applyBorder="1"/>
    <xf numFmtId="0" fontId="21" fillId="0" borderId="16" xfId="3" applyFont="1" applyBorder="1" applyAlignment="1">
      <alignment horizontal="left"/>
    </xf>
    <xf numFmtId="0" fontId="21" fillId="0" borderId="22" xfId="3" applyFont="1" applyBorder="1" applyAlignment="1">
      <alignment wrapText="1"/>
    </xf>
    <xf numFmtId="0" fontId="21" fillId="0" borderId="20" xfId="3" applyFont="1" applyBorder="1" applyAlignment="1">
      <alignment wrapText="1"/>
    </xf>
    <xf numFmtId="0" fontId="21" fillId="0" borderId="20" xfId="3" applyFont="1" applyFill="1" applyBorder="1" applyAlignment="1">
      <alignment wrapText="1"/>
    </xf>
    <xf numFmtId="0" fontId="21" fillId="0" borderId="20" xfId="3" applyFont="1" applyBorder="1" applyAlignment="1">
      <alignment horizontal="left" wrapText="1"/>
    </xf>
    <xf numFmtId="0" fontId="21" fillId="0" borderId="38" xfId="3" applyFont="1" applyBorder="1" applyAlignment="1">
      <alignment wrapText="1"/>
    </xf>
    <xf numFmtId="0" fontId="21" fillId="7" borderId="10" xfId="3" applyFont="1" applyFill="1" applyBorder="1" applyAlignment="1">
      <alignment horizontal="center" vertical="top"/>
    </xf>
    <xf numFmtId="0" fontId="21" fillId="0" borderId="10" xfId="3" applyFont="1" applyBorder="1" applyAlignment="1">
      <alignment horizontal="left"/>
    </xf>
    <xf numFmtId="0" fontId="21" fillId="0" borderId="10" xfId="3" applyFont="1" applyBorder="1"/>
    <xf numFmtId="0" fontId="21" fillId="7" borderId="17" xfId="3" applyFont="1" applyFill="1" applyBorder="1"/>
    <xf numFmtId="0" fontId="21" fillId="0" borderId="4" xfId="3" applyFont="1" applyBorder="1"/>
    <xf numFmtId="0" fontId="21" fillId="0" borderId="27" xfId="3" applyFont="1" applyBorder="1"/>
    <xf numFmtId="0" fontId="21" fillId="0" borderId="39" xfId="3" applyFont="1" applyBorder="1"/>
    <xf numFmtId="0" fontId="21" fillId="0" borderId="9" xfId="3" applyFont="1" applyBorder="1"/>
    <xf numFmtId="0" fontId="21" fillId="0" borderId="25" xfId="3" applyFont="1" applyBorder="1"/>
    <xf numFmtId="0" fontId="21" fillId="0" borderId="12" xfId="3" applyFont="1" applyBorder="1"/>
    <xf numFmtId="0" fontId="21" fillId="8" borderId="9" xfId="3" applyFont="1" applyFill="1" applyBorder="1" applyProtection="1">
      <protection locked="0"/>
    </xf>
    <xf numFmtId="0" fontId="21" fillId="8" borderId="25" xfId="3" applyFont="1" applyFill="1" applyBorder="1" applyProtection="1">
      <protection locked="0"/>
    </xf>
    <xf numFmtId="0" fontId="21" fillId="8" borderId="12" xfId="3" applyFont="1" applyFill="1" applyBorder="1" applyProtection="1">
      <protection locked="0"/>
    </xf>
    <xf numFmtId="0" fontId="21" fillId="7" borderId="27" xfId="3" applyFont="1" applyFill="1" applyBorder="1" applyAlignment="1">
      <alignment horizontal="center" vertical="top"/>
    </xf>
    <xf numFmtId="0" fontId="21" fillId="7" borderId="21" xfId="3" applyFont="1" applyFill="1" applyBorder="1" applyAlignment="1">
      <alignment horizontal="center" vertical="top"/>
    </xf>
    <xf numFmtId="0" fontId="21" fillId="0" borderId="21" xfId="3" applyFont="1" applyFill="1" applyBorder="1" applyAlignment="1">
      <alignment horizontal="left"/>
    </xf>
    <xf numFmtId="0" fontId="21" fillId="0" borderId="21" xfId="3" applyFont="1" applyBorder="1"/>
    <xf numFmtId="0" fontId="21" fillId="7" borderId="36" xfId="3" applyFont="1" applyFill="1" applyBorder="1"/>
    <xf numFmtId="0" fontId="21" fillId="8" borderId="4" xfId="3" applyFont="1" applyFill="1" applyBorder="1" applyProtection="1">
      <protection locked="0"/>
    </xf>
    <xf numFmtId="0" fontId="21" fillId="8" borderId="27" xfId="3" applyFont="1" applyFill="1" applyBorder="1" applyProtection="1">
      <protection locked="0"/>
    </xf>
    <xf numFmtId="0" fontId="21" fillId="8" borderId="39" xfId="3" applyFont="1" applyFill="1" applyBorder="1" applyProtection="1">
      <protection locked="0"/>
    </xf>
    <xf numFmtId="0" fontId="21" fillId="0" borderId="25" xfId="3" applyFont="1" applyBorder="1" applyAlignment="1">
      <alignment horizontal="left"/>
    </xf>
    <xf numFmtId="3" fontId="21" fillId="4" borderId="17" xfId="3" applyNumberFormat="1" applyFont="1" applyFill="1" applyBorder="1" applyProtection="1"/>
    <xf numFmtId="3" fontId="21" fillId="7" borderId="17" xfId="3" applyNumberFormat="1" applyFont="1" applyFill="1" applyBorder="1"/>
    <xf numFmtId="3" fontId="21" fillId="7" borderId="9" xfId="3" applyNumberFormat="1" applyFont="1" applyFill="1" applyBorder="1" applyProtection="1">
      <protection locked="0"/>
    </xf>
    <xf numFmtId="3" fontId="21" fillId="7" borderId="25" xfId="3" applyNumberFormat="1" applyFont="1" applyFill="1" applyBorder="1" applyProtection="1">
      <protection locked="0"/>
    </xf>
    <xf numFmtId="3" fontId="21" fillId="7" borderId="12" xfId="3" applyNumberFormat="1" applyFont="1" applyFill="1" applyBorder="1" applyProtection="1">
      <protection locked="0"/>
    </xf>
    <xf numFmtId="0" fontId="21" fillId="0" borderId="25" xfId="3" applyFont="1" applyBorder="1" applyAlignment="1">
      <alignment horizontal="left" indent="1"/>
    </xf>
    <xf numFmtId="0" fontId="21" fillId="0" borderId="0" xfId="3" applyFont="1" applyBorder="1"/>
    <xf numFmtId="3" fontId="21" fillId="8" borderId="9" xfId="3" applyNumberFormat="1" applyFont="1" applyFill="1" applyBorder="1" applyProtection="1">
      <protection locked="0"/>
    </xf>
    <xf numFmtId="3" fontId="21" fillId="8" borderId="25" xfId="3" applyNumberFormat="1" applyFont="1" applyFill="1" applyBorder="1" applyProtection="1">
      <protection locked="0"/>
    </xf>
    <xf numFmtId="3" fontId="21" fillId="8" borderId="12" xfId="3" applyNumberFormat="1" applyFont="1" applyFill="1" applyBorder="1" applyProtection="1">
      <protection locked="0"/>
    </xf>
    <xf numFmtId="0" fontId="21" fillId="0" borderId="21" xfId="3" applyFont="1" applyBorder="1" applyAlignment="1">
      <alignment horizontal="left"/>
    </xf>
    <xf numFmtId="3" fontId="21" fillId="4" borderId="39" xfId="3" applyNumberFormat="1" applyFont="1" applyFill="1" applyBorder="1" applyProtection="1"/>
    <xf numFmtId="3" fontId="21" fillId="8" borderId="4" xfId="3" applyNumberFormat="1" applyFont="1" applyFill="1" applyBorder="1" applyProtection="1">
      <protection locked="0"/>
    </xf>
    <xf numFmtId="3" fontId="21" fillId="8" borderId="27" xfId="3" applyNumberFormat="1" applyFont="1" applyFill="1" applyBorder="1" applyProtection="1">
      <protection locked="0"/>
    </xf>
    <xf numFmtId="3" fontId="21" fillId="8" borderId="39" xfId="3" applyNumberFormat="1" applyFont="1" applyFill="1" applyBorder="1" applyProtection="1">
      <protection locked="0"/>
    </xf>
    <xf numFmtId="0" fontId="21" fillId="7" borderId="10" xfId="1" applyFont="1" applyFill="1" applyBorder="1" applyAlignment="1">
      <alignment horizontal="center" vertical="top"/>
    </xf>
    <xf numFmtId="0" fontId="21" fillId="0" borderId="10" xfId="1" applyFont="1" applyBorder="1"/>
    <xf numFmtId="0" fontId="21" fillId="7" borderId="17" xfId="1" applyFont="1" applyFill="1" applyBorder="1"/>
    <xf numFmtId="3" fontId="21" fillId="8" borderId="9" xfId="1" applyNumberFormat="1" applyFont="1" applyFill="1" applyBorder="1" applyProtection="1">
      <protection locked="0"/>
    </xf>
    <xf numFmtId="3" fontId="21" fillId="8" borderId="25" xfId="1" applyNumberFormat="1" applyFont="1" applyFill="1" applyBorder="1" applyProtection="1">
      <protection locked="0"/>
    </xf>
    <xf numFmtId="3" fontId="21" fillId="8" borderId="12" xfId="1" applyNumberFormat="1" applyFont="1" applyFill="1" applyBorder="1" applyProtection="1">
      <protection locked="0"/>
    </xf>
    <xf numFmtId="0" fontId="21" fillId="0" borderId="10" xfId="3" applyFont="1" applyFill="1" applyBorder="1" applyAlignment="1">
      <alignment horizontal="left"/>
    </xf>
    <xf numFmtId="3" fontId="21" fillId="4" borderId="9" xfId="3" applyNumberFormat="1" applyFont="1" applyFill="1" applyBorder="1" applyProtection="1"/>
    <xf numFmtId="3" fontId="21" fillId="4" borderId="25" xfId="3" applyNumberFormat="1" applyFont="1" applyFill="1" applyBorder="1" applyProtection="1"/>
    <xf numFmtId="3" fontId="21" fillId="4" borderId="50" xfId="3" applyNumberFormat="1" applyFont="1" applyFill="1" applyBorder="1" applyProtection="1"/>
    <xf numFmtId="0" fontId="21" fillId="0" borderId="10" xfId="3" applyFont="1" applyBorder="1" applyAlignment="1">
      <alignment horizontal="center" vertical="top"/>
    </xf>
    <xf numFmtId="0" fontId="21" fillId="0" borderId="27" xfId="3" applyFont="1" applyBorder="1" applyAlignment="1">
      <alignment horizontal="center" vertical="top"/>
    </xf>
    <xf numFmtId="0" fontId="22" fillId="0" borderId="27" xfId="3" applyFont="1" applyBorder="1" applyAlignment="1">
      <alignment horizontal="left"/>
    </xf>
    <xf numFmtId="3" fontId="21" fillId="7" borderId="36" xfId="3" applyNumberFormat="1" applyFont="1" applyFill="1" applyBorder="1"/>
    <xf numFmtId="3" fontId="21" fillId="7" borderId="4" xfId="3" applyNumberFormat="1" applyFont="1" applyFill="1" applyBorder="1"/>
    <xf numFmtId="3" fontId="21" fillId="7" borderId="27" xfId="3" applyNumberFormat="1" applyFont="1" applyFill="1" applyBorder="1"/>
    <xf numFmtId="3" fontId="21" fillId="7" borderId="39" xfId="3" applyNumberFormat="1" applyFont="1" applyFill="1" applyBorder="1"/>
    <xf numFmtId="0" fontId="21" fillId="0" borderId="25" xfId="3" applyFont="1" applyBorder="1" applyAlignment="1">
      <alignment horizontal="right" vertical="top"/>
    </xf>
    <xf numFmtId="0" fontId="21" fillId="0" borderId="17" xfId="3" applyFont="1" applyBorder="1"/>
    <xf numFmtId="3" fontId="21" fillId="4" borderId="12" xfId="3" applyNumberFormat="1" applyFont="1" applyFill="1" applyBorder="1" applyProtection="1"/>
    <xf numFmtId="0" fontId="21" fillId="0" borderId="28" xfId="3" applyFont="1" applyBorder="1" applyAlignment="1">
      <alignment horizontal="right" vertical="top"/>
    </xf>
    <xf numFmtId="0" fontId="21" fillId="0" borderId="28" xfId="3" applyFont="1" applyBorder="1" applyAlignment="1">
      <alignment horizontal="left"/>
    </xf>
    <xf numFmtId="0" fontId="21" fillId="0" borderId="19" xfId="3" applyFont="1" applyBorder="1"/>
    <xf numFmtId="0" fontId="21" fillId="0" borderId="14" xfId="3" applyFont="1" applyBorder="1"/>
    <xf numFmtId="3" fontId="21" fillId="4" borderId="30" xfId="3" applyNumberFormat="1" applyFont="1" applyFill="1" applyBorder="1" applyProtection="1"/>
    <xf numFmtId="3" fontId="21" fillId="8" borderId="23" xfId="3" applyNumberFormat="1" applyFont="1" applyFill="1" applyBorder="1" applyProtection="1">
      <protection locked="0"/>
    </xf>
    <xf numFmtId="3" fontId="21" fillId="8" borderId="28" xfId="3" applyNumberFormat="1" applyFont="1" applyFill="1" applyBorder="1" applyProtection="1">
      <protection locked="0"/>
    </xf>
    <xf numFmtId="3" fontId="21" fillId="8" borderId="30" xfId="3" applyNumberFormat="1" applyFont="1" applyFill="1" applyBorder="1" applyProtection="1">
      <protection locked="0"/>
    </xf>
    <xf numFmtId="0" fontId="8" fillId="0" borderId="34" xfId="2" applyFont="1" applyBorder="1" applyAlignment="1">
      <alignment horizontal="right"/>
    </xf>
    <xf numFmtId="0" fontId="8" fillId="7" borderId="34" xfId="2" applyFont="1" applyFill="1" applyBorder="1" applyAlignment="1">
      <alignment horizontal="right"/>
    </xf>
    <xf numFmtId="0" fontId="22" fillId="0" borderId="34" xfId="2" applyFont="1" applyBorder="1" applyAlignment="1">
      <alignment horizontal="left"/>
    </xf>
    <xf numFmtId="0" fontId="8" fillId="7" borderId="8" xfId="2" applyFont="1" applyFill="1" applyBorder="1"/>
    <xf numFmtId="3" fontId="21" fillId="7" borderId="9" xfId="3" applyNumberFormat="1" applyFont="1" applyFill="1" applyBorder="1"/>
    <xf numFmtId="3" fontId="21" fillId="7" borderId="25" xfId="3" applyNumberFormat="1" applyFont="1" applyFill="1" applyBorder="1"/>
    <xf numFmtId="3" fontId="21" fillId="7" borderId="12" xfId="3" applyNumberFormat="1" applyFont="1" applyFill="1" applyBorder="1"/>
    <xf numFmtId="0" fontId="8" fillId="0" borderId="25" xfId="2" applyFont="1" applyBorder="1" applyAlignment="1">
      <alignment horizontal="right"/>
    </xf>
    <xf numFmtId="0" fontId="8" fillId="0" borderId="10" xfId="2" applyFont="1" applyBorder="1"/>
    <xf numFmtId="0" fontId="8" fillId="0" borderId="17" xfId="2" applyFont="1" applyBorder="1"/>
    <xf numFmtId="0" fontId="8" fillId="0" borderId="28" xfId="2" applyFont="1" applyBorder="1" applyAlignment="1">
      <alignment horizontal="right"/>
    </xf>
    <xf numFmtId="0" fontId="8" fillId="0" borderId="28" xfId="2" applyFont="1" applyBorder="1" applyAlignment="1">
      <alignment horizontal="left"/>
    </xf>
    <xf numFmtId="0" fontId="8" fillId="0" borderId="19" xfId="2" applyFont="1" applyBorder="1"/>
    <xf numFmtId="3" fontId="21" fillId="7" borderId="3" xfId="2" applyNumberFormat="1" applyFont="1" applyFill="1" applyBorder="1"/>
    <xf numFmtId="0" fontId="8" fillId="0" borderId="43" xfId="2" applyFont="1" applyBorder="1" applyAlignment="1">
      <alignment horizontal="right"/>
    </xf>
    <xf numFmtId="0" fontId="8" fillId="0" borderId="43" xfId="2" applyFont="1" applyBorder="1" applyAlignment="1">
      <alignment horizontal="left"/>
    </xf>
    <xf numFmtId="0" fontId="8" fillId="0" borderId="44" xfId="2" applyFont="1" applyBorder="1"/>
    <xf numFmtId="0" fontId="8" fillId="3" borderId="45" xfId="2" applyFont="1" applyFill="1" applyBorder="1" applyAlignment="1">
      <alignment horizontal="right"/>
    </xf>
    <xf numFmtId="0" fontId="8" fillId="3" borderId="45" xfId="2" applyFont="1" applyFill="1" applyBorder="1" applyAlignment="1">
      <alignment horizontal="left"/>
    </xf>
    <xf numFmtId="0" fontId="8" fillId="3" borderId="46" xfId="2" applyFont="1" applyFill="1" applyBorder="1"/>
    <xf numFmtId="3" fontId="21" fillId="7" borderId="33" xfId="3" applyNumberFormat="1" applyFont="1" applyFill="1" applyBorder="1"/>
    <xf numFmtId="3" fontId="21" fillId="7" borderId="34" xfId="3" applyNumberFormat="1" applyFont="1" applyFill="1" applyBorder="1"/>
    <xf numFmtId="3" fontId="21" fillId="7" borderId="3" xfId="3" applyNumberFormat="1" applyFont="1" applyFill="1" applyBorder="1"/>
    <xf numFmtId="3" fontId="21" fillId="8" borderId="10" xfId="3" applyNumberFormat="1" applyFont="1" applyFill="1" applyBorder="1" applyProtection="1">
      <protection locked="0"/>
    </xf>
    <xf numFmtId="0" fontId="21" fillId="7" borderId="35" xfId="3" applyFont="1" applyFill="1" applyBorder="1"/>
    <xf numFmtId="0" fontId="8" fillId="0" borderId="25" xfId="2" applyFont="1" applyFill="1" applyBorder="1" applyAlignment="1">
      <alignment horizontal="left"/>
    </xf>
    <xf numFmtId="0" fontId="21" fillId="0" borderId="25" xfId="3" applyFont="1" applyFill="1" applyBorder="1" applyAlignment="1">
      <alignment horizontal="left" indent="1"/>
    </xf>
    <xf numFmtId="3" fontId="21" fillId="8" borderId="50" xfId="3" applyNumberFormat="1" applyFont="1" applyFill="1" applyBorder="1" applyProtection="1">
      <protection locked="0"/>
    </xf>
    <xf numFmtId="0" fontId="21" fillId="0" borderId="31" xfId="3" applyFont="1" applyBorder="1"/>
    <xf numFmtId="0" fontId="21" fillId="7" borderId="31" xfId="3" applyFont="1" applyFill="1" applyBorder="1"/>
    <xf numFmtId="0" fontId="22" fillId="0" borderId="31" xfId="3" applyFont="1" applyBorder="1" applyAlignment="1">
      <alignment horizontal="left"/>
    </xf>
    <xf numFmtId="0" fontId="21" fillId="0" borderId="37" xfId="3" applyFont="1" applyBorder="1"/>
    <xf numFmtId="3" fontId="21" fillId="4" borderId="40" xfId="3" applyNumberFormat="1" applyFont="1" applyFill="1" applyBorder="1" applyProtection="1"/>
    <xf numFmtId="3" fontId="21" fillId="4" borderId="42" xfId="3" applyNumberFormat="1" applyFont="1" applyFill="1" applyBorder="1" applyProtection="1"/>
    <xf numFmtId="0" fontId="21" fillId="5" borderId="29" xfId="3" applyFont="1" applyFill="1" applyBorder="1" applyAlignment="1">
      <alignment horizontal="center"/>
    </xf>
    <xf numFmtId="0" fontId="21" fillId="5" borderId="29" xfId="3" applyFont="1" applyFill="1" applyBorder="1"/>
    <xf numFmtId="0" fontId="21" fillId="5" borderId="29" xfId="3" applyFont="1" applyFill="1" applyBorder="1" applyAlignment="1">
      <alignment horizontal="left"/>
    </xf>
    <xf numFmtId="3" fontId="21" fillId="5" borderId="53" xfId="4" applyNumberFormat="1" applyFont="1" applyFill="1" applyBorder="1"/>
    <xf numFmtId="3" fontId="21" fillId="5" borderId="21" xfId="4" applyNumberFormat="1" applyFont="1" applyFill="1" applyBorder="1"/>
    <xf numFmtId="3" fontId="21" fillId="5" borderId="27" xfId="4" applyNumberFormat="1" applyFont="1" applyFill="1" applyBorder="1"/>
    <xf numFmtId="3" fontId="21" fillId="5" borderId="29" xfId="4" applyNumberFormat="1" applyFont="1" applyFill="1" applyBorder="1"/>
    <xf numFmtId="3" fontId="21" fillId="5" borderId="48" xfId="4" applyNumberFormat="1" applyFont="1" applyFill="1" applyBorder="1"/>
    <xf numFmtId="0" fontId="21" fillId="5" borderId="31" xfId="3" applyFont="1" applyFill="1" applyBorder="1"/>
    <xf numFmtId="0" fontId="21" fillId="5" borderId="31" xfId="3" applyFont="1" applyFill="1" applyBorder="1" applyAlignment="1">
      <alignment horizontal="left"/>
    </xf>
    <xf numFmtId="0" fontId="21" fillId="5" borderId="37" xfId="3" applyFont="1" applyFill="1" applyBorder="1"/>
    <xf numFmtId="3" fontId="21" fillId="5" borderId="40" xfId="3" applyNumberFormat="1" applyFont="1" applyFill="1" applyBorder="1" applyProtection="1"/>
    <xf numFmtId="3" fontId="21" fillId="5" borderId="42" xfId="3" applyNumberFormat="1" applyFont="1" applyFill="1" applyBorder="1" applyProtection="1"/>
    <xf numFmtId="0" fontId="8" fillId="0" borderId="20" xfId="0" applyFont="1" applyBorder="1" applyAlignment="1">
      <alignment wrapText="1"/>
    </xf>
    <xf numFmtId="0" fontId="8" fillId="3" borderId="11" xfId="0" applyFont="1" applyFill="1" applyBorder="1" applyAlignment="1" applyProtection="1">
      <alignment wrapText="1"/>
      <protection hidden="1"/>
    </xf>
    <xf numFmtId="0" fontId="21" fillId="0" borderId="27" xfId="1" applyFont="1" applyBorder="1" applyAlignment="1">
      <alignment horizontal="center" vertical="top"/>
    </xf>
    <xf numFmtId="0" fontId="21" fillId="7" borderId="27" xfId="1" applyFont="1" applyFill="1" applyBorder="1" applyAlignment="1">
      <alignment horizontal="center" vertical="top"/>
    </xf>
    <xf numFmtId="0" fontId="22" fillId="0" borderId="32" xfId="1" applyFont="1" applyBorder="1" applyAlignment="1">
      <alignment horizontal="left"/>
    </xf>
    <xf numFmtId="0" fontId="21" fillId="7" borderId="27" xfId="1" applyFont="1" applyFill="1" applyBorder="1"/>
    <xf numFmtId="0" fontId="8" fillId="7" borderId="39" xfId="0" applyFont="1" applyFill="1" applyBorder="1"/>
    <xf numFmtId="0" fontId="21" fillId="0" borderId="25" xfId="1" applyFont="1" applyBorder="1" applyAlignment="1">
      <alignment horizontal="right" vertical="top"/>
    </xf>
    <xf numFmtId="0" fontId="21" fillId="0" borderId="0" xfId="1" applyFont="1" applyBorder="1" applyAlignment="1">
      <alignment horizontal="left"/>
    </xf>
    <xf numFmtId="0" fontId="21" fillId="0" borderId="25" xfId="1" applyFont="1" applyBorder="1"/>
    <xf numFmtId="3" fontId="8" fillId="8" borderId="12" xfId="0" applyNumberFormat="1" applyFont="1" applyFill="1" applyBorder="1" applyProtection="1">
      <protection locked="0"/>
    </xf>
    <xf numFmtId="0" fontId="21" fillId="0" borderId="0" xfId="1" applyFont="1" applyFill="1" applyBorder="1" applyAlignment="1">
      <alignment horizontal="left"/>
    </xf>
    <xf numFmtId="0" fontId="8" fillId="0" borderId="34" xfId="0" applyFont="1" applyBorder="1" applyAlignment="1">
      <alignment horizontal="right"/>
    </xf>
    <xf numFmtId="0" fontId="8" fillId="7" borderId="34" xfId="0" applyFont="1" applyFill="1" applyBorder="1" applyAlignment="1">
      <alignment horizontal="right"/>
    </xf>
    <xf numFmtId="0" fontId="22" fillId="0" borderId="15" xfId="0" applyFont="1" applyBorder="1" applyAlignment="1">
      <alignment horizontal="left"/>
    </xf>
    <xf numFmtId="0" fontId="8" fillId="7" borderId="34" xfId="0" applyFont="1" applyFill="1" applyBorder="1"/>
    <xf numFmtId="3" fontId="8" fillId="7" borderId="3" xfId="0" applyNumberFormat="1" applyFont="1" applyFill="1" applyBorder="1"/>
    <xf numFmtId="0" fontId="8" fillId="0" borderId="25" xfId="0" applyFont="1" applyBorder="1" applyAlignment="1">
      <alignment horizontal="right"/>
    </xf>
    <xf numFmtId="0" fontId="8" fillId="0" borderId="25" xfId="0" applyFont="1" applyBorder="1"/>
    <xf numFmtId="0" fontId="8" fillId="0" borderId="28" xfId="0" applyFont="1" applyBorder="1" applyAlignment="1">
      <alignment horizontal="right"/>
    </xf>
    <xf numFmtId="0" fontId="8" fillId="0" borderId="13" xfId="0" applyFont="1" applyBorder="1" applyAlignment="1">
      <alignment horizontal="left"/>
    </xf>
    <xf numFmtId="0" fontId="8" fillId="0" borderId="28" xfId="0" applyFont="1" applyBorder="1"/>
    <xf numFmtId="3" fontId="8" fillId="8" borderId="30" xfId="0" applyNumberFormat="1" applyFont="1" applyFill="1" applyBorder="1" applyProtection="1">
      <protection locked="0"/>
    </xf>
    <xf numFmtId="3" fontId="8" fillId="7" borderId="12" xfId="0" applyNumberFormat="1" applyFont="1" applyFill="1" applyBorder="1"/>
    <xf numFmtId="0" fontId="8" fillId="7" borderId="25" xfId="0" applyFont="1" applyFill="1" applyBorder="1" applyAlignment="1">
      <alignment horizontal="right"/>
    </xf>
    <xf numFmtId="0" fontId="22" fillId="0" borderId="0" xfId="0" applyFont="1" applyBorder="1" applyAlignment="1">
      <alignment horizontal="left"/>
    </xf>
    <xf numFmtId="0" fontId="8" fillId="7" borderId="25" xfId="0" applyFont="1" applyFill="1" applyBorder="1"/>
    <xf numFmtId="0" fontId="21" fillId="7" borderId="34" xfId="1" applyFont="1" applyFill="1" applyBorder="1"/>
    <xf numFmtId="0" fontId="21" fillId="0" borderId="28" xfId="1" applyFont="1" applyBorder="1"/>
    <xf numFmtId="0" fontId="21" fillId="0" borderId="25" xfId="1" applyFont="1" applyBorder="1" applyAlignment="1">
      <alignment horizontal="right"/>
    </xf>
    <xf numFmtId="0" fontId="21" fillId="0" borderId="28" xfId="1" applyFont="1" applyBorder="1" applyAlignment="1">
      <alignment horizontal="right"/>
    </xf>
    <xf numFmtId="0" fontId="8" fillId="0" borderId="26" xfId="0" applyFont="1" applyBorder="1"/>
    <xf numFmtId="0" fontId="8" fillId="0" borderId="16" xfId="0" applyFont="1" applyFill="1" applyBorder="1" applyAlignment="1">
      <alignment horizontal="left"/>
    </xf>
    <xf numFmtId="0" fontId="21" fillId="0" borderId="26" xfId="1" applyFont="1" applyFill="1" applyBorder="1"/>
    <xf numFmtId="0" fontId="8" fillId="0" borderId="26" xfId="0" applyFont="1" applyFill="1" applyBorder="1"/>
    <xf numFmtId="3" fontId="8" fillId="4" borderId="41" xfId="0" applyNumberFormat="1" applyFont="1" applyFill="1" applyBorder="1" applyProtection="1"/>
    <xf numFmtId="0" fontId="8" fillId="0" borderId="0" xfId="2" applyFont="1" applyProtection="1">
      <protection hidden="1"/>
    </xf>
    <xf numFmtId="0" fontId="8" fillId="0" borderId="0" xfId="2" applyFont="1" applyBorder="1" applyProtection="1">
      <protection hidden="1"/>
    </xf>
    <xf numFmtId="0" fontId="8" fillId="0" borderId="0" xfId="2" applyFont="1" applyBorder="1" applyAlignment="1" applyProtection="1">
      <alignment vertical="center"/>
      <protection hidden="1"/>
    </xf>
    <xf numFmtId="0" fontId="8" fillId="0" borderId="0" xfId="2" applyFont="1"/>
    <xf numFmtId="0" fontId="7" fillId="0" borderId="24" xfId="2" applyFont="1" applyBorder="1" applyProtection="1">
      <protection hidden="1"/>
    </xf>
    <xf numFmtId="0" fontId="7" fillId="0" borderId="11" xfId="2" applyFont="1" applyBorder="1" applyProtection="1">
      <protection hidden="1"/>
    </xf>
    <xf numFmtId="0" fontId="8" fillId="5" borderId="27" xfId="2" applyFont="1" applyFill="1" applyBorder="1" applyProtection="1">
      <protection hidden="1"/>
    </xf>
    <xf numFmtId="0" fontId="8" fillId="5" borderId="48" xfId="2" applyFont="1" applyFill="1" applyBorder="1" applyProtection="1">
      <protection hidden="1"/>
    </xf>
    <xf numFmtId="0" fontId="8" fillId="7" borderId="34" xfId="2" applyFont="1" applyFill="1" applyBorder="1" applyProtection="1">
      <protection hidden="1"/>
    </xf>
    <xf numFmtId="0" fontId="8" fillId="7" borderId="49" xfId="2" applyFont="1" applyFill="1" applyBorder="1" applyProtection="1">
      <protection hidden="1"/>
    </xf>
    <xf numFmtId="0" fontId="8" fillId="8" borderId="25" xfId="2" applyFont="1" applyFill="1" applyBorder="1" applyProtection="1">
      <protection locked="0"/>
    </xf>
    <xf numFmtId="0" fontId="8" fillId="8" borderId="50" xfId="2" applyFont="1" applyFill="1" applyBorder="1" applyProtection="1">
      <protection locked="0"/>
    </xf>
    <xf numFmtId="0" fontId="8" fillId="8" borderId="28" xfId="2" applyFont="1" applyFill="1" applyBorder="1" applyProtection="1">
      <protection locked="0"/>
    </xf>
    <xf numFmtId="0" fontId="8" fillId="8" borderId="51" xfId="2" applyFont="1" applyFill="1" applyBorder="1" applyProtection="1">
      <protection locked="0"/>
    </xf>
    <xf numFmtId="0" fontId="8" fillId="4" borderId="34" xfId="2" applyFont="1" applyFill="1" applyBorder="1" applyProtection="1"/>
    <xf numFmtId="0" fontId="8" fillId="4" borderId="49" xfId="2" applyFont="1" applyFill="1" applyBorder="1" applyProtection="1"/>
    <xf numFmtId="0" fontId="8" fillId="4" borderId="25" xfId="2" applyFont="1" applyFill="1" applyBorder="1" applyProtection="1"/>
    <xf numFmtId="0" fontId="8" fillId="4" borderId="50" xfId="2" applyFont="1" applyFill="1" applyBorder="1" applyProtection="1"/>
    <xf numFmtId="0" fontId="8" fillId="4" borderId="52" xfId="2" applyFont="1" applyFill="1" applyBorder="1" applyProtection="1"/>
    <xf numFmtId="0" fontId="8" fillId="0" borderId="25" xfId="2" applyFont="1" applyBorder="1" applyProtection="1">
      <protection hidden="1"/>
    </xf>
    <xf numFmtId="0" fontId="8" fillId="0" borderId="50" xfId="2" applyFont="1" applyBorder="1" applyProtection="1">
      <protection hidden="1"/>
    </xf>
    <xf numFmtId="0" fontId="8" fillId="5" borderId="5" xfId="2" applyFont="1" applyFill="1" applyBorder="1" applyAlignment="1" applyProtection="1">
      <alignment vertical="center"/>
    </xf>
    <xf numFmtId="0" fontId="8" fillId="5" borderId="52" xfId="2" applyFont="1" applyFill="1" applyBorder="1" applyAlignment="1" applyProtection="1">
      <alignment vertical="center"/>
    </xf>
    <xf numFmtId="0" fontId="8" fillId="4" borderId="51" xfId="2" applyFont="1" applyFill="1" applyBorder="1" applyProtection="1"/>
    <xf numFmtId="0" fontId="8" fillId="5" borderId="31" xfId="2" applyFont="1" applyFill="1" applyBorder="1" applyAlignment="1" applyProtection="1">
      <alignment vertical="center"/>
    </xf>
    <xf numFmtId="0" fontId="8" fillId="5" borderId="47" xfId="2" applyFont="1" applyFill="1" applyBorder="1" applyAlignment="1" applyProtection="1">
      <alignment vertical="center"/>
    </xf>
    <xf numFmtId="0" fontId="8" fillId="5" borderId="5" xfId="2" applyFont="1" applyFill="1" applyBorder="1" applyProtection="1">
      <protection hidden="1"/>
    </xf>
    <xf numFmtId="0" fontId="8" fillId="5" borderId="52" xfId="2" applyFont="1" applyFill="1" applyBorder="1" applyProtection="1">
      <protection hidden="1"/>
    </xf>
    <xf numFmtId="0" fontId="8" fillId="0" borderId="0" xfId="0" applyFont="1" applyFill="1"/>
    <xf numFmtId="0" fontId="8" fillId="0" borderId="17" xfId="2" applyFont="1" applyBorder="1" applyProtection="1"/>
    <xf numFmtId="3" fontId="21" fillId="8" borderId="50" xfId="1" applyNumberFormat="1" applyFont="1" applyFill="1" applyBorder="1" applyProtection="1">
      <protection locked="0"/>
    </xf>
    <xf numFmtId="0" fontId="1" fillId="0" borderId="0" xfId="1" applyFont="1" applyAlignment="1">
      <alignment wrapText="1"/>
    </xf>
    <xf numFmtId="0" fontId="8" fillId="0" borderId="43" xfId="2" applyFont="1" applyBorder="1" applyProtection="1"/>
    <xf numFmtId="3" fontId="21" fillId="8" borderId="10" xfId="1" applyNumberFormat="1" applyFont="1" applyFill="1" applyBorder="1" applyProtection="1">
      <protection locked="0"/>
    </xf>
    <xf numFmtId="3" fontId="21" fillId="4" borderId="54" xfId="3" applyNumberFormat="1" applyFont="1" applyFill="1" applyBorder="1" applyProtection="1"/>
    <xf numFmtId="3" fontId="22" fillId="8" borderId="50" xfId="1" applyNumberFormat="1" applyFont="1" applyFill="1" applyBorder="1" applyProtection="1">
      <protection locked="0"/>
    </xf>
    <xf numFmtId="0" fontId="8" fillId="0" borderId="0" xfId="0" applyFont="1"/>
    <xf numFmtId="0" fontId="21" fillId="0" borderId="21" xfId="3" applyFont="1" applyBorder="1" applyAlignment="1">
      <alignment vertical="top" wrapText="1"/>
    </xf>
    <xf numFmtId="0" fontId="21" fillId="0" borderId="10" xfId="3" applyFont="1" applyBorder="1" applyAlignment="1">
      <alignment vertical="top" wrapText="1"/>
    </xf>
    <xf numFmtId="0" fontId="21" fillId="7" borderId="25" xfId="3" applyFont="1" applyFill="1" applyBorder="1" applyAlignment="1">
      <alignment horizontal="right" vertical="top"/>
    </xf>
    <xf numFmtId="0" fontId="21" fillId="7" borderId="28" xfId="3" applyFont="1" applyFill="1" applyBorder="1" applyAlignment="1">
      <alignment horizontal="right" vertical="top"/>
    </xf>
    <xf numFmtId="0" fontId="21" fillId="0" borderId="25" xfId="3" applyFont="1" applyBorder="1" applyAlignment="1">
      <alignment horizontal="left" vertical="top"/>
    </xf>
    <xf numFmtId="0" fontId="21" fillId="0" borderId="10" xfId="3" applyFont="1" applyBorder="1" applyAlignment="1">
      <alignment horizontal="left" vertical="top"/>
    </xf>
    <xf numFmtId="0" fontId="21" fillId="0" borderId="55" xfId="3" applyFont="1" applyBorder="1" applyAlignment="1">
      <alignment horizontal="center" wrapText="1"/>
    </xf>
    <xf numFmtId="0" fontId="21" fillId="7" borderId="26" xfId="3" applyFont="1" applyFill="1" applyBorder="1" applyAlignment="1">
      <alignment horizontal="right" vertical="top"/>
    </xf>
    <xf numFmtId="3" fontId="21" fillId="8" borderId="54" xfId="3" applyNumberFormat="1" applyFont="1" applyFill="1" applyBorder="1" applyProtection="1">
      <protection locked="0"/>
    </xf>
    <xf numFmtId="0" fontId="21" fillId="0" borderId="19" xfId="3" applyFont="1" applyBorder="1" applyAlignment="1">
      <alignment vertical="top" wrapText="1"/>
    </xf>
    <xf numFmtId="0" fontId="21" fillId="7" borderId="26" xfId="3" applyFont="1" applyFill="1" applyBorder="1"/>
    <xf numFmtId="0" fontId="0" fillId="0" borderId="0" xfId="0" applyBorder="1"/>
    <xf numFmtId="0" fontId="22" fillId="0" borderId="56" xfId="3" applyFont="1" applyBorder="1" applyAlignment="1">
      <alignment vertical="top"/>
    </xf>
    <xf numFmtId="0" fontId="8" fillId="0" borderId="17" xfId="2" applyFont="1" applyFill="1" applyBorder="1" applyProtection="1"/>
    <xf numFmtId="0" fontId="8" fillId="0" borderId="14" xfId="2" applyFont="1" applyFill="1" applyBorder="1" applyProtection="1"/>
    <xf numFmtId="0" fontId="8" fillId="0" borderId="43" xfId="2" applyFont="1" applyFill="1" applyBorder="1" applyProtection="1"/>
    <xf numFmtId="0" fontId="8" fillId="0" borderId="45" xfId="2" applyFont="1" applyFill="1" applyBorder="1" applyProtection="1"/>
    <xf numFmtId="0" fontId="21" fillId="0" borderId="40" xfId="3" applyFont="1" applyBorder="1"/>
    <xf numFmtId="3" fontId="21" fillId="4" borderId="57" xfId="3" applyNumberFormat="1" applyFont="1" applyFill="1" applyBorder="1" applyProtection="1"/>
    <xf numFmtId="0" fontId="22" fillId="7" borderId="26" xfId="3" applyFont="1" applyFill="1" applyBorder="1" applyAlignment="1">
      <alignment horizontal="left"/>
    </xf>
    <xf numFmtId="0" fontId="8" fillId="7" borderId="3" xfId="2" applyFont="1" applyFill="1" applyBorder="1" applyProtection="1">
      <protection hidden="1"/>
    </xf>
    <xf numFmtId="3" fontId="8" fillId="4" borderId="35" xfId="2" applyNumberFormat="1" applyFont="1" applyFill="1" applyBorder="1" applyProtection="1"/>
    <xf numFmtId="0" fontId="8" fillId="0" borderId="0" xfId="0" applyFont="1"/>
    <xf numFmtId="0" fontId="8" fillId="0" borderId="38" xfId="3" applyFont="1" applyFill="1" applyBorder="1" applyAlignment="1">
      <alignment wrapText="1"/>
    </xf>
    <xf numFmtId="0" fontId="8" fillId="0" borderId="10" xfId="1" applyFont="1" applyFill="1" applyBorder="1" applyAlignment="1">
      <alignment horizontal="left"/>
    </xf>
    <xf numFmtId="0" fontId="8" fillId="0" borderId="0" xfId="1" applyFont="1" applyBorder="1" applyAlignment="1">
      <alignment horizontal="left"/>
    </xf>
    <xf numFmtId="0" fontId="8" fillId="0" borderId="35" xfId="2" applyFont="1" applyBorder="1" applyAlignment="1" applyProtection="1">
      <alignment horizontal="left" indent="1"/>
      <protection hidden="1"/>
    </xf>
    <xf numFmtId="0" fontId="8" fillId="5" borderId="52" xfId="2" applyFont="1" applyFill="1" applyBorder="1" applyProtection="1"/>
    <xf numFmtId="3" fontId="8" fillId="5" borderId="5" xfId="2" applyNumberFormat="1" applyFont="1" applyFill="1" applyBorder="1" applyProtection="1"/>
    <xf numFmtId="0" fontId="21" fillId="7" borderId="25" xfId="3" applyFont="1" applyFill="1" applyBorder="1" applyAlignment="1">
      <alignment horizontal="center" vertical="top"/>
    </xf>
    <xf numFmtId="3" fontId="21" fillId="4" borderId="50" xfId="3" applyNumberFormat="1" applyFont="1" applyFill="1" applyBorder="1" applyProtection="1">
      <protection locked="0"/>
    </xf>
    <xf numFmtId="0" fontId="21" fillId="0" borderId="10" xfId="3" applyFont="1" applyBorder="1" applyAlignment="1">
      <alignment horizontal="left" vertical="top" wrapText="1" indent="1"/>
    </xf>
    <xf numFmtId="0" fontId="8" fillId="0" borderId="0" xfId="0" applyFont="1"/>
    <xf numFmtId="0" fontId="12" fillId="0" borderId="0" xfId="0" applyFont="1" applyBorder="1"/>
    <xf numFmtId="0" fontId="12" fillId="0" borderId="50" xfId="0" applyFont="1" applyBorder="1"/>
    <xf numFmtId="0" fontId="7" fillId="0" borderId="59" xfId="0" applyFont="1" applyBorder="1" applyAlignment="1">
      <alignment horizontal="left" vertical="top"/>
    </xf>
    <xf numFmtId="0" fontId="8" fillId="0" borderId="0" xfId="0" applyFont="1" applyBorder="1"/>
    <xf numFmtId="0" fontId="8" fillId="0" borderId="50" xfId="0" applyFont="1" applyBorder="1"/>
    <xf numFmtId="0" fontId="8" fillId="0" borderId="59" xfId="0" applyFont="1" applyBorder="1"/>
    <xf numFmtId="0" fontId="7" fillId="0" borderId="59" xfId="0" applyFont="1" applyBorder="1"/>
    <xf numFmtId="0" fontId="8" fillId="0" borderId="60" xfId="0" applyFont="1" applyBorder="1"/>
    <xf numFmtId="0" fontId="7" fillId="0" borderId="0" xfId="0" applyFont="1" applyBorder="1" applyAlignment="1">
      <alignment horizontal="left" vertical="top"/>
    </xf>
    <xf numFmtId="0" fontId="7" fillId="0" borderId="50" xfId="0" applyFont="1" applyBorder="1" applyAlignment="1">
      <alignment horizontal="left" vertical="top"/>
    </xf>
    <xf numFmtId="0" fontId="8" fillId="0" borderId="50" xfId="0" applyFont="1" applyFill="1" applyBorder="1"/>
    <xf numFmtId="0" fontId="8" fillId="0" borderId="61" xfId="0" applyFont="1" applyBorder="1"/>
    <xf numFmtId="0" fontId="8" fillId="0" borderId="16" xfId="0" applyFont="1" applyBorder="1"/>
    <xf numFmtId="0" fontId="8" fillId="0" borderId="62" xfId="0" applyFont="1" applyBorder="1"/>
    <xf numFmtId="0" fontId="8" fillId="0" borderId="32" xfId="0" applyFont="1" applyBorder="1"/>
    <xf numFmtId="0" fontId="8" fillId="0" borderId="48" xfId="0" applyFont="1" applyBorder="1"/>
    <xf numFmtId="0" fontId="24" fillId="0" borderId="0" xfId="1" applyFont="1" applyAlignment="1">
      <alignment horizontal="left"/>
    </xf>
    <xf numFmtId="0" fontId="8" fillId="0" borderId="61" xfId="0" applyFont="1" applyBorder="1" applyAlignment="1">
      <alignment horizontal="left"/>
    </xf>
    <xf numFmtId="0" fontId="8" fillId="0" borderId="16" xfId="0" applyFont="1" applyBorder="1" applyAlignment="1">
      <alignment horizontal="left"/>
    </xf>
    <xf numFmtId="0" fontId="8" fillId="0" borderId="58" xfId="0" applyFont="1" applyBorder="1"/>
    <xf numFmtId="0" fontId="19" fillId="0" borderId="59" xfId="0" applyFont="1" applyBorder="1"/>
    <xf numFmtId="0" fontId="7" fillId="0" borderId="63" xfId="2" applyFont="1" applyBorder="1" applyAlignment="1">
      <alignment horizontal="left"/>
    </xf>
    <xf numFmtId="0" fontId="8" fillId="0" borderId="16" xfId="0" applyFont="1" applyFill="1" applyBorder="1"/>
    <xf numFmtId="0" fontId="8" fillId="0" borderId="62" xfId="0" applyFont="1" applyFill="1" applyBorder="1"/>
    <xf numFmtId="0" fontId="8" fillId="0" borderId="59" xfId="0" applyFont="1" applyBorder="1" applyAlignment="1">
      <alignment wrapText="1"/>
    </xf>
    <xf numFmtId="0" fontId="9" fillId="0" borderId="59" xfId="0" applyFont="1" applyBorder="1"/>
    <xf numFmtId="0" fontId="25" fillId="0" borderId="0" xfId="0" applyFont="1" applyAlignment="1"/>
    <xf numFmtId="0" fontId="25" fillId="0" borderId="0" xfId="0" applyFont="1" applyAlignment="1">
      <alignment horizontal="left"/>
    </xf>
    <xf numFmtId="0" fontId="0" fillId="0" borderId="0" xfId="0" applyBorder="1" applyAlignment="1">
      <alignment wrapText="1"/>
    </xf>
    <xf numFmtId="0" fontId="0" fillId="0" borderId="50" xfId="0" applyBorder="1" applyAlignment="1">
      <alignment wrapText="1"/>
    </xf>
    <xf numFmtId="0" fontId="26" fillId="0" borderId="61" xfId="0" applyFont="1" applyBorder="1"/>
    <xf numFmtId="3" fontId="8" fillId="4" borderId="5" xfId="2" applyNumberFormat="1" applyFont="1" applyFill="1" applyBorder="1" applyProtection="1"/>
    <xf numFmtId="3" fontId="8" fillId="4" borderId="28" xfId="2" applyNumberFormat="1" applyFont="1" applyFill="1" applyBorder="1" applyProtection="1"/>
    <xf numFmtId="0" fontId="8" fillId="7" borderId="8" xfId="0" applyFont="1" applyFill="1" applyBorder="1" applyAlignment="1">
      <alignment horizontal="right"/>
    </xf>
    <xf numFmtId="0" fontId="8" fillId="0" borderId="17" xfId="0" applyFont="1" applyBorder="1" applyAlignment="1">
      <alignment horizontal="right"/>
    </xf>
    <xf numFmtId="0" fontId="21" fillId="0" borderId="17" xfId="1" applyFont="1" applyBorder="1" applyAlignment="1">
      <alignment horizontal="right"/>
    </xf>
    <xf numFmtId="0" fontId="21" fillId="0" borderId="14" xfId="1" applyFont="1" applyBorder="1" applyAlignment="1">
      <alignment horizontal="right"/>
    </xf>
    <xf numFmtId="0" fontId="8" fillId="7" borderId="35" xfId="0" applyFont="1" applyFill="1" applyBorder="1"/>
    <xf numFmtId="0" fontId="8" fillId="0" borderId="10" xfId="0" applyFont="1" applyBorder="1"/>
    <xf numFmtId="0" fontId="21" fillId="0" borderId="19" xfId="1" applyFont="1" applyBorder="1"/>
    <xf numFmtId="0" fontId="22" fillId="0" borderId="34" xfId="0" applyFont="1" applyBorder="1" applyAlignment="1">
      <alignment horizontal="left"/>
    </xf>
    <xf numFmtId="0" fontId="8" fillId="3" borderId="25" xfId="0" applyFont="1" applyFill="1" applyBorder="1" applyAlignment="1">
      <alignment horizontal="left"/>
    </xf>
    <xf numFmtId="0" fontId="8" fillId="0" borderId="25" xfId="0" applyFont="1" applyBorder="1" applyAlignment="1">
      <alignment horizontal="left"/>
    </xf>
    <xf numFmtId="0" fontId="8" fillId="0" borderId="28" xfId="0" applyFont="1" applyBorder="1" applyAlignment="1">
      <alignment horizontal="left"/>
    </xf>
    <xf numFmtId="0" fontId="8" fillId="3" borderId="65" xfId="0" applyFont="1" applyFill="1" applyBorder="1" applyAlignment="1">
      <alignment horizontal="right"/>
    </xf>
    <xf numFmtId="0" fontId="8" fillId="0" borderId="65" xfId="0" applyFont="1" applyBorder="1" applyAlignment="1">
      <alignment horizontal="right"/>
    </xf>
    <xf numFmtId="0" fontId="8" fillId="0" borderId="14" xfId="0" applyFont="1" applyBorder="1" applyAlignment="1">
      <alignment horizontal="right"/>
    </xf>
    <xf numFmtId="0" fontId="8" fillId="3" borderId="0" xfId="0" applyFont="1" applyFill="1" applyBorder="1"/>
    <xf numFmtId="0" fontId="8" fillId="7" borderId="15" xfId="0" applyFont="1" applyFill="1" applyBorder="1"/>
    <xf numFmtId="0" fontId="8" fillId="0" borderId="13" xfId="0" applyFont="1" applyBorder="1"/>
    <xf numFmtId="3" fontId="8" fillId="7" borderId="50" xfId="0" applyNumberFormat="1" applyFont="1" applyFill="1" applyBorder="1"/>
    <xf numFmtId="3" fontId="8" fillId="8" borderId="50" xfId="0" applyNumberFormat="1" applyFont="1" applyFill="1" applyBorder="1" applyProtection="1">
      <protection locked="0"/>
    </xf>
    <xf numFmtId="3" fontId="8" fillId="8" borderId="51" xfId="0" applyNumberFormat="1" applyFont="1" applyFill="1" applyBorder="1" applyProtection="1">
      <protection locked="0"/>
    </xf>
    <xf numFmtId="0" fontId="8" fillId="3" borderId="25" xfId="0" applyFont="1" applyFill="1" applyBorder="1"/>
    <xf numFmtId="0" fontId="8" fillId="0" borderId="64" xfId="0" applyFont="1" applyBorder="1" applyAlignment="1">
      <alignment horizontal="right"/>
    </xf>
    <xf numFmtId="0" fontId="22" fillId="0" borderId="35" xfId="0" applyFont="1" applyBorder="1" applyAlignment="1">
      <alignment horizontal="left"/>
    </xf>
    <xf numFmtId="0" fontId="8" fillId="3" borderId="10" xfId="0" applyFont="1" applyFill="1" applyBorder="1" applyAlignment="1">
      <alignment horizontal="left"/>
    </xf>
    <xf numFmtId="0" fontId="8" fillId="0" borderId="10" xfId="0" applyFont="1" applyBorder="1" applyAlignment="1">
      <alignment horizontal="left"/>
    </xf>
    <xf numFmtId="0" fontId="8" fillId="0" borderId="19" xfId="0" applyFont="1" applyBorder="1" applyAlignment="1">
      <alignment horizontal="left"/>
    </xf>
    <xf numFmtId="0" fontId="8" fillId="3" borderId="25" xfId="0" applyFont="1" applyFill="1" applyBorder="1" applyAlignment="1">
      <alignment horizontal="right"/>
    </xf>
    <xf numFmtId="0" fontId="8" fillId="0" borderId="59" xfId="0" applyFont="1" applyBorder="1" applyAlignment="1">
      <alignment wrapText="1"/>
    </xf>
    <xf numFmtId="0" fontId="0" fillId="0" borderId="50" xfId="0" applyBorder="1" applyAlignment="1">
      <alignment wrapText="1"/>
    </xf>
    <xf numFmtId="0" fontId="0" fillId="0" borderId="0" xfId="0" applyBorder="1" applyAlignment="1">
      <alignment wrapText="1"/>
    </xf>
    <xf numFmtId="0" fontId="8" fillId="0" borderId="0" xfId="0" applyFont="1"/>
    <xf numFmtId="0" fontId="7" fillId="0" borderId="0" xfId="0" applyFont="1"/>
    <xf numFmtId="0" fontId="8" fillId="0" borderId="0" xfId="0" applyFont="1"/>
    <xf numFmtId="0" fontId="8" fillId="0" borderId="2" xfId="0" applyFont="1" applyBorder="1"/>
    <xf numFmtId="0" fontId="0" fillId="8" borderId="0" xfId="0" applyFill="1"/>
    <xf numFmtId="0" fontId="8" fillId="0" borderId="66" xfId="0" applyFont="1" applyBorder="1"/>
    <xf numFmtId="0" fontId="0" fillId="0" borderId="67" xfId="0" applyBorder="1"/>
    <xf numFmtId="0" fontId="0" fillId="8" borderId="67" xfId="0" applyFill="1" applyBorder="1"/>
    <xf numFmtId="0" fontId="8" fillId="4" borderId="68" xfId="2" applyFont="1" applyFill="1" applyBorder="1" applyProtection="1"/>
    <xf numFmtId="0" fontId="0" fillId="0" borderId="27" xfId="0" applyBorder="1"/>
    <xf numFmtId="0" fontId="0" fillId="8" borderId="25" xfId="0" applyFill="1" applyBorder="1"/>
    <xf numFmtId="0" fontId="0" fillId="0" borderId="25" xfId="0" applyBorder="1"/>
    <xf numFmtId="0" fontId="8" fillId="4" borderId="69" xfId="2" applyFont="1" applyFill="1" applyBorder="1" applyProtection="1"/>
    <xf numFmtId="0" fontId="8" fillId="7" borderId="13" xfId="0" applyFont="1" applyFill="1" applyBorder="1"/>
    <xf numFmtId="0" fontId="0" fillId="7" borderId="28" xfId="0" applyFill="1" applyBorder="1"/>
    <xf numFmtId="0" fontId="8" fillId="7" borderId="16" xfId="0" applyFont="1" applyFill="1" applyBorder="1"/>
    <xf numFmtId="0" fontId="0" fillId="7" borderId="26" xfId="0" applyFill="1" applyBorder="1"/>
    <xf numFmtId="0" fontId="8" fillId="0" borderId="59" xfId="0" applyFont="1" applyBorder="1" applyAlignment="1">
      <alignment wrapText="1"/>
    </xf>
    <xf numFmtId="0" fontId="0" fillId="0" borderId="0" xfId="0" applyAlignment="1">
      <alignment wrapText="1"/>
    </xf>
    <xf numFmtId="0" fontId="0" fillId="0" borderId="50" xfId="0" applyBorder="1" applyAlignment="1">
      <alignment wrapText="1"/>
    </xf>
    <xf numFmtId="0" fontId="8" fillId="0" borderId="61" xfId="0" applyFont="1" applyBorder="1" applyAlignment="1">
      <alignment wrapText="1"/>
    </xf>
    <xf numFmtId="0" fontId="0" fillId="0" borderId="16" xfId="0" applyBorder="1" applyAlignment="1">
      <alignment wrapText="1"/>
    </xf>
    <xf numFmtId="0" fontId="0" fillId="0" borderId="62" xfId="0" applyBorder="1" applyAlignment="1">
      <alignment wrapText="1"/>
    </xf>
    <xf numFmtId="0" fontId="8" fillId="0" borderId="1" xfId="0" applyFont="1" applyBorder="1" applyAlignment="1">
      <alignment wrapText="1"/>
    </xf>
    <xf numFmtId="0" fontId="0" fillId="0" borderId="2" xfId="0" applyBorder="1" applyAlignment="1">
      <alignment wrapText="1"/>
    </xf>
    <xf numFmtId="0" fontId="0" fillId="0" borderId="11" xfId="0" applyBorder="1" applyAlignment="1">
      <alignment wrapText="1"/>
    </xf>
    <xf numFmtId="0" fontId="8" fillId="0" borderId="58" xfId="0" applyFont="1" applyBorder="1" applyAlignment="1">
      <alignment vertical="top" wrapText="1"/>
    </xf>
    <xf numFmtId="0" fontId="0" fillId="0" borderId="32" xfId="0" applyBorder="1" applyAlignment="1">
      <alignment vertical="top" wrapText="1"/>
    </xf>
    <xf numFmtId="0" fontId="0" fillId="0" borderId="48" xfId="0" applyBorder="1" applyAlignment="1">
      <alignment vertical="top" wrapText="1"/>
    </xf>
    <xf numFmtId="0" fontId="8" fillId="0" borderId="58" xfId="0" applyFont="1" applyBorder="1" applyAlignment="1">
      <alignment wrapText="1"/>
    </xf>
    <xf numFmtId="0" fontId="0" fillId="0" borderId="32" xfId="0" applyBorder="1" applyAlignment="1">
      <alignment wrapText="1"/>
    </xf>
    <xf numFmtId="0" fontId="0" fillId="0" borderId="48" xfId="0" applyBorder="1" applyAlignment="1">
      <alignment wrapText="1"/>
    </xf>
    <xf numFmtId="0" fontId="8" fillId="0" borderId="59" xfId="0" applyFont="1" applyBorder="1" applyAlignment="1">
      <alignment horizontal="left" vertical="top" wrapText="1"/>
    </xf>
    <xf numFmtId="0" fontId="8" fillId="0" borderId="0" xfId="0" applyFont="1" applyBorder="1" applyAlignment="1">
      <alignment horizontal="left" vertical="top" wrapText="1"/>
    </xf>
    <xf numFmtId="0" fontId="8" fillId="0" borderId="50" xfId="0" applyFont="1" applyBorder="1" applyAlignment="1">
      <alignment horizontal="left" vertical="top" wrapText="1"/>
    </xf>
    <xf numFmtId="0" fontId="18" fillId="6" borderId="1" xfId="0" applyFont="1" applyFill="1" applyBorder="1" applyAlignment="1">
      <alignment horizontal="left"/>
    </xf>
    <xf numFmtId="0" fontId="18" fillId="6" borderId="2" xfId="0" applyFont="1" applyFill="1" applyBorder="1" applyAlignment="1">
      <alignment horizontal="left"/>
    </xf>
    <xf numFmtId="0" fontId="18" fillId="6" borderId="11" xfId="0" applyFont="1" applyFill="1" applyBorder="1" applyAlignment="1">
      <alignment horizontal="left"/>
    </xf>
    <xf numFmtId="0" fontId="0" fillId="0" borderId="0" xfId="0" applyBorder="1" applyAlignment="1">
      <alignment wrapText="1"/>
    </xf>
    <xf numFmtId="0" fontId="8" fillId="0" borderId="58" xfId="0" applyFont="1" applyBorder="1" applyAlignment="1">
      <alignment horizontal="left" wrapText="1"/>
    </xf>
    <xf numFmtId="0" fontId="8" fillId="0" borderId="32" xfId="0" applyFont="1" applyBorder="1" applyAlignment="1">
      <alignment horizontal="left" wrapText="1"/>
    </xf>
    <xf numFmtId="0" fontId="0" fillId="0" borderId="0" xfId="0" applyBorder="1" applyAlignment="1"/>
    <xf numFmtId="0" fontId="0" fillId="0" borderId="50" xfId="0" applyBorder="1" applyAlignment="1"/>
    <xf numFmtId="0" fontId="8" fillId="0" borderId="59" xfId="0" applyFont="1" applyBorder="1" applyAlignment="1"/>
    <xf numFmtId="0" fontId="8" fillId="0" borderId="0" xfId="0" applyFont="1" applyBorder="1" applyAlignment="1">
      <alignment wrapText="1"/>
    </xf>
    <xf numFmtId="0" fontId="8" fillId="0" borderId="50" xfId="0" applyFont="1" applyBorder="1" applyAlignment="1">
      <alignment wrapText="1"/>
    </xf>
    <xf numFmtId="0" fontId="8" fillId="0" borderId="0" xfId="0" applyFont="1" applyAlignment="1">
      <alignment horizontal="center"/>
    </xf>
    <xf numFmtId="0" fontId="8" fillId="0" borderId="58" xfId="0" applyFont="1" applyBorder="1" applyAlignment="1">
      <alignment horizontal="left" vertical="top" wrapText="1"/>
    </xf>
    <xf numFmtId="0" fontId="0" fillId="0" borderId="32" xfId="0" applyBorder="1" applyAlignment="1"/>
    <xf numFmtId="0" fontId="0" fillId="0" borderId="48" xfId="0" applyBorder="1" applyAlignment="1"/>
    <xf numFmtId="0" fontId="8" fillId="0" borderId="59" xfId="0" applyFont="1" applyBorder="1" applyAlignment="1">
      <alignment vertical="top" wrapText="1"/>
    </xf>
    <xf numFmtId="0" fontId="0" fillId="0" borderId="0" xfId="0" applyBorder="1" applyAlignment="1">
      <alignment vertical="top" wrapText="1"/>
    </xf>
    <xf numFmtId="0" fontId="0" fillId="0" borderId="50" xfId="0" applyBorder="1" applyAlignment="1">
      <alignment vertical="top" wrapText="1"/>
    </xf>
    <xf numFmtId="0" fontId="8" fillId="0" borderId="59"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50" xfId="0" applyFont="1" applyFill="1" applyBorder="1" applyAlignment="1">
      <alignment horizontal="left" vertical="top" wrapText="1"/>
    </xf>
    <xf numFmtId="0" fontId="8" fillId="0" borderId="0" xfId="0" applyFont="1" applyBorder="1" applyAlignment="1">
      <alignment vertical="top" wrapText="1"/>
    </xf>
    <xf numFmtId="0" fontId="8" fillId="0" borderId="50" xfId="0" applyFont="1" applyBorder="1" applyAlignment="1">
      <alignment vertical="top" wrapText="1"/>
    </xf>
    <xf numFmtId="0" fontId="8" fillId="0" borderId="59" xfId="0" applyFont="1" applyFill="1" applyBorder="1" applyAlignment="1">
      <alignment horizontal="left" wrapText="1"/>
    </xf>
    <xf numFmtId="0" fontId="8" fillId="0" borderId="0" xfId="0" applyFont="1" applyFill="1" applyBorder="1" applyAlignment="1">
      <alignment horizontal="left" wrapText="1"/>
    </xf>
    <xf numFmtId="0" fontId="8" fillId="0" borderId="50" xfId="0" applyFont="1" applyFill="1" applyBorder="1" applyAlignment="1">
      <alignment horizontal="left" wrapText="1"/>
    </xf>
    <xf numFmtId="0" fontId="7" fillId="2" borderId="6" xfId="0" applyFont="1" applyFill="1" applyBorder="1" applyAlignment="1">
      <alignment horizontal="left" vertical="center"/>
    </xf>
    <xf numFmtId="0" fontId="0" fillId="0" borderId="7" xfId="0" applyBorder="1"/>
    <xf numFmtId="0" fontId="0" fillId="0" borderId="18" xfId="0" applyBorder="1"/>
    <xf numFmtId="0" fontId="0" fillId="0" borderId="13" xfId="0" applyBorder="1"/>
    <xf numFmtId="0" fontId="0" fillId="0" borderId="19" xfId="0" applyBorder="1"/>
    <xf numFmtId="0" fontId="7" fillId="0" borderId="8" xfId="0" applyFont="1" applyBorder="1" applyAlignment="1">
      <alignment horizontal="left"/>
    </xf>
    <xf numFmtId="0" fontId="0" fillId="0" borderId="15" xfId="0" applyBorder="1"/>
    <xf numFmtId="0" fontId="0" fillId="0" borderId="35" xfId="0" applyBorder="1"/>
    <xf numFmtId="0" fontId="7" fillId="0" borderId="6" xfId="0" applyFont="1" applyBorder="1" applyAlignment="1">
      <alignment horizontal="left"/>
    </xf>
    <xf numFmtId="0" fontId="7" fillId="0" borderId="14" xfId="0" applyFont="1" applyBorder="1" applyAlignment="1">
      <alignment horizontal="left"/>
    </xf>
    <xf numFmtId="0" fontId="21" fillId="0" borderId="21" xfId="3" applyFont="1" applyBorder="1" applyAlignment="1">
      <alignment horizontal="center" vertical="top"/>
    </xf>
    <xf numFmtId="0" fontId="21" fillId="0" borderId="10" xfId="3" applyFont="1" applyBorder="1" applyAlignment="1">
      <alignment horizontal="center" vertical="top"/>
    </xf>
    <xf numFmtId="0" fontId="21" fillId="0" borderId="1" xfId="3" applyFont="1" applyBorder="1" applyAlignment="1">
      <alignment horizontal="center" wrapText="1"/>
    </xf>
    <xf numFmtId="0" fontId="21" fillId="0" borderId="2" xfId="3" applyFont="1" applyBorder="1" applyAlignment="1">
      <alignment horizontal="center" wrapText="1"/>
    </xf>
    <xf numFmtId="0" fontId="21" fillId="0" borderId="11" xfId="3" applyFont="1" applyBorder="1" applyAlignment="1">
      <alignment horizontal="center" wrapText="1"/>
    </xf>
    <xf numFmtId="0" fontId="7" fillId="0" borderId="0" xfId="0" applyFont="1"/>
    <xf numFmtId="0" fontId="8" fillId="0" borderId="0" xfId="0" applyFont="1"/>
  </cellXfs>
  <cellStyles count="5">
    <cellStyle name="Procent" xfId="4" builtinId="5"/>
    <cellStyle name="Standaard" xfId="0" builtinId="0"/>
    <cellStyle name="Standaard 2" xfId="1" xr:uid="{00000000-0005-0000-0000-000002000000}"/>
    <cellStyle name="Standaard 2 2" xfId="3" xr:uid="{00000000-0005-0000-0000-000003000000}"/>
    <cellStyle name="Standaard 3" xfId="2" xr:uid="{00000000-0005-0000-0000-000004000000}"/>
  </cellStyles>
  <dxfs count="3">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1</xdr:col>
      <xdr:colOff>817245</xdr:colOff>
      <xdr:row>5</xdr:row>
      <xdr:rowOff>17145</xdr:rowOff>
    </xdr:to>
    <xdr:pic>
      <xdr:nvPicPr>
        <xdr:cNvPr id="2" name="Afbeelding 1" descr="Centraal Bureau voor de Statistiek | CB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828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3" displayName="Tabel3" ref="A1:A7" totalsRowShown="0" headerRowDxfId="2" dataDxfId="1">
  <autoFilter ref="A1:A7" xr:uid="{00000000-0009-0000-0100-000001000000}"/>
  <tableColumns count="1">
    <tableColumn id="1" xr3:uid="{00000000-0010-0000-0000-000001000000}" name="industrieel proces" data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5"/>
  <sheetViews>
    <sheetView showGridLines="0" tabSelected="1" zoomScaleNormal="100" workbookViewId="0"/>
  </sheetViews>
  <sheetFormatPr defaultColWidth="9.140625" defaultRowHeight="12.75"/>
  <cols>
    <col min="1" max="1" width="2" style="293" customWidth="1"/>
    <col min="2" max="2" width="90.7109375" style="5" customWidth="1"/>
    <col min="3" max="3" width="13.7109375" style="5" bestFit="1" customWidth="1"/>
    <col min="4" max="4" width="14.7109375" style="5" customWidth="1"/>
    <col min="5" max="11" width="9.140625" style="5"/>
    <col min="12" max="12" width="9.85546875" style="5" customWidth="1"/>
    <col min="13" max="16384" width="9.140625" style="5"/>
  </cols>
  <sheetData>
    <row r="1" spans="2:14">
      <c r="B1" s="403"/>
      <c r="N1" s="49"/>
    </row>
    <row r="2" spans="2:14">
      <c r="B2" s="403"/>
    </row>
    <row r="3" spans="2:14">
      <c r="B3" s="403"/>
    </row>
    <row r="4" spans="2:14">
      <c r="B4" s="403"/>
    </row>
    <row r="5" spans="2:14" ht="15.75">
      <c r="B5" s="403"/>
      <c r="C5" s="320" t="s">
        <v>116</v>
      </c>
      <c r="D5" s="321">
        <v>2025</v>
      </c>
    </row>
    <row r="6" spans="2:14" s="293" customFormat="1" ht="8.25" customHeight="1">
      <c r="B6" s="403"/>
    </row>
    <row r="7" spans="2:14" s="293" customFormat="1">
      <c r="B7" s="310" t="s">
        <v>190</v>
      </c>
    </row>
    <row r="8" spans="2:14" s="293" customFormat="1" ht="13.5" thickBot="1">
      <c r="B8" s="310"/>
    </row>
    <row r="9" spans="2:14" ht="30" customHeight="1" thickBot="1">
      <c r="B9" s="392" t="s">
        <v>204</v>
      </c>
      <c r="C9" s="393"/>
      <c r="D9" s="393"/>
      <c r="E9" s="393"/>
      <c r="F9" s="393"/>
      <c r="G9" s="393"/>
      <c r="H9" s="393"/>
      <c r="I9" s="393"/>
      <c r="J9" s="393"/>
      <c r="K9" s="393"/>
      <c r="L9" s="394"/>
    </row>
    <row r="10" spans="2:14" s="293" customFormat="1" ht="12" customHeight="1" thickBot="1">
      <c r="B10" s="297"/>
      <c r="C10" s="297"/>
      <c r="D10" s="297"/>
      <c r="E10" s="297"/>
      <c r="F10" s="297"/>
      <c r="G10" s="297"/>
      <c r="H10" s="297"/>
      <c r="I10" s="297"/>
      <c r="J10" s="297"/>
      <c r="K10" s="297"/>
      <c r="L10" s="297"/>
    </row>
    <row r="11" spans="2:14" s="19" customFormat="1" ht="57.75" customHeight="1">
      <c r="B11" s="404" t="s">
        <v>206</v>
      </c>
      <c r="C11" s="405"/>
      <c r="D11" s="405"/>
      <c r="E11" s="405"/>
      <c r="F11" s="405"/>
      <c r="G11" s="405"/>
      <c r="H11" s="405"/>
      <c r="I11" s="405"/>
      <c r="J11" s="405"/>
      <c r="K11" s="405"/>
      <c r="L11" s="406"/>
    </row>
    <row r="12" spans="2:14" s="19" customFormat="1" ht="39" customHeight="1">
      <c r="B12" s="389" t="s">
        <v>207</v>
      </c>
      <c r="C12" s="395"/>
      <c r="D12" s="395"/>
      <c r="E12" s="395"/>
      <c r="F12" s="395"/>
      <c r="G12" s="395"/>
      <c r="H12" s="395"/>
      <c r="I12" s="395"/>
      <c r="J12" s="395"/>
      <c r="K12" s="395"/>
      <c r="L12" s="376"/>
    </row>
    <row r="13" spans="2:14" s="19" customFormat="1" ht="15" customHeight="1">
      <c r="B13" s="296" t="s">
        <v>117</v>
      </c>
      <c r="C13" s="294"/>
      <c r="D13" s="294"/>
      <c r="E13" s="294"/>
      <c r="F13" s="294"/>
      <c r="G13" s="294"/>
      <c r="H13" s="294"/>
      <c r="I13" s="294"/>
      <c r="J13" s="294"/>
      <c r="K13" s="294"/>
      <c r="L13" s="295"/>
    </row>
    <row r="14" spans="2:14" ht="62.25" customHeight="1">
      <c r="B14" s="389" t="s">
        <v>191</v>
      </c>
      <c r="C14" s="390"/>
      <c r="D14" s="390"/>
      <c r="E14" s="390"/>
      <c r="F14" s="390"/>
      <c r="G14" s="390"/>
      <c r="H14" s="390"/>
      <c r="I14" s="390"/>
      <c r="J14" s="390"/>
      <c r="K14" s="390"/>
      <c r="L14" s="391"/>
      <c r="M14" s="19"/>
    </row>
    <row r="15" spans="2:14" ht="14.25" customHeight="1">
      <c r="B15" s="300" t="s">
        <v>119</v>
      </c>
      <c r="C15" s="297"/>
      <c r="D15" s="297"/>
      <c r="E15" s="297"/>
      <c r="F15" s="297"/>
      <c r="G15" s="297"/>
      <c r="H15" s="297"/>
      <c r="I15" s="297"/>
      <c r="J15" s="297"/>
      <c r="K15" s="297"/>
      <c r="L15" s="298"/>
    </row>
    <row r="16" spans="2:14" ht="33.75" customHeight="1">
      <c r="B16" s="374" t="s">
        <v>192</v>
      </c>
      <c r="C16" s="395"/>
      <c r="D16" s="395"/>
      <c r="E16" s="395"/>
      <c r="F16" s="395"/>
      <c r="G16" s="395"/>
      <c r="H16" s="395"/>
      <c r="I16" s="395"/>
      <c r="J16" s="395"/>
      <c r="K16" s="395"/>
      <c r="L16" s="376"/>
    </row>
    <row r="17" spans="2:13" ht="14.25" customHeight="1">
      <c r="B17" s="299"/>
      <c r="C17" s="297"/>
      <c r="D17" s="297"/>
      <c r="E17" s="297"/>
      <c r="F17" s="297"/>
      <c r="G17" s="297"/>
      <c r="H17" s="297"/>
      <c r="I17" s="297"/>
      <c r="J17" s="297"/>
      <c r="K17" s="297"/>
      <c r="L17" s="298"/>
    </row>
    <row r="18" spans="2:13" ht="14.25" customHeight="1">
      <c r="B18" s="301" t="s">
        <v>70</v>
      </c>
      <c r="C18" s="15" t="s">
        <v>76</v>
      </c>
      <c r="D18" s="297"/>
      <c r="E18" s="297"/>
      <c r="F18" s="297"/>
      <c r="G18" s="297"/>
      <c r="H18" s="297"/>
      <c r="I18" s="297"/>
      <c r="J18" s="297"/>
      <c r="K18" s="297"/>
      <c r="L18" s="298"/>
    </row>
    <row r="19" spans="2:13" ht="14.25" customHeight="1">
      <c r="B19" s="301" t="s">
        <v>71</v>
      </c>
      <c r="C19" s="15" t="s">
        <v>77</v>
      </c>
      <c r="D19" s="297"/>
      <c r="E19" s="297"/>
      <c r="F19" s="297"/>
      <c r="G19" s="297"/>
      <c r="H19" s="297"/>
      <c r="I19" s="297"/>
      <c r="J19" s="297"/>
      <c r="K19" s="297"/>
      <c r="L19" s="298"/>
    </row>
    <row r="20" spans="2:13" ht="14.25" customHeight="1">
      <c r="B20" s="301" t="s">
        <v>72</v>
      </c>
      <c r="C20" s="15" t="s">
        <v>78</v>
      </c>
      <c r="D20" s="297"/>
      <c r="E20" s="297"/>
      <c r="F20" s="297"/>
      <c r="G20" s="297"/>
      <c r="H20" s="297"/>
      <c r="I20" s="297"/>
      <c r="J20" s="297"/>
      <c r="K20" s="297"/>
      <c r="L20" s="298"/>
    </row>
    <row r="21" spans="2:13" ht="14.25" customHeight="1">
      <c r="B21" s="301" t="s">
        <v>73</v>
      </c>
      <c r="C21" s="15" t="s">
        <v>79</v>
      </c>
      <c r="D21" s="297"/>
      <c r="E21" s="297"/>
      <c r="F21" s="297"/>
      <c r="G21" s="297"/>
      <c r="H21" s="297"/>
      <c r="I21" s="297"/>
      <c r="J21" s="297"/>
      <c r="K21" s="297"/>
      <c r="L21" s="298"/>
    </row>
    <row r="22" spans="2:13" ht="14.25" customHeight="1">
      <c r="B22" s="301" t="s">
        <v>74</v>
      </c>
      <c r="C22" s="15" t="s">
        <v>80</v>
      </c>
      <c r="D22" s="297"/>
      <c r="E22" s="297"/>
      <c r="F22" s="297"/>
      <c r="G22" s="297"/>
      <c r="H22" s="297"/>
      <c r="I22" s="297"/>
      <c r="J22" s="297"/>
      <c r="K22" s="297"/>
      <c r="L22" s="298"/>
    </row>
    <row r="23" spans="2:13" ht="14.25" customHeight="1">
      <c r="B23" s="301" t="s">
        <v>75</v>
      </c>
      <c r="C23" s="15" t="s">
        <v>81</v>
      </c>
      <c r="D23" s="297"/>
      <c r="E23" s="297"/>
      <c r="F23" s="297"/>
      <c r="G23" s="297"/>
      <c r="H23" s="297"/>
      <c r="I23" s="297"/>
      <c r="J23" s="297"/>
      <c r="K23" s="297"/>
      <c r="L23" s="298"/>
    </row>
    <row r="24" spans="2:13" ht="14.25" customHeight="1">
      <c r="B24" s="299"/>
      <c r="C24" s="297"/>
      <c r="D24" s="297"/>
      <c r="E24" s="297"/>
      <c r="F24" s="297"/>
      <c r="G24" s="297"/>
      <c r="H24" s="297"/>
      <c r="I24" s="297"/>
      <c r="J24" s="297"/>
      <c r="K24" s="297"/>
      <c r="L24" s="298"/>
    </row>
    <row r="25" spans="2:13" ht="14.25" customHeight="1">
      <c r="B25" s="296" t="s">
        <v>115</v>
      </c>
      <c r="C25" s="302"/>
      <c r="D25" s="302"/>
      <c r="E25" s="302"/>
      <c r="F25" s="302"/>
      <c r="G25" s="302"/>
      <c r="H25" s="302"/>
      <c r="I25" s="302"/>
      <c r="J25" s="302"/>
      <c r="K25" s="302"/>
      <c r="L25" s="303"/>
      <c r="M25" s="252"/>
    </row>
    <row r="26" spans="2:13" s="252" customFormat="1" ht="30" customHeight="1">
      <c r="B26" s="389" t="s">
        <v>218</v>
      </c>
      <c r="C26" s="390"/>
      <c r="D26" s="390"/>
      <c r="E26" s="390"/>
      <c r="F26" s="390"/>
      <c r="G26" s="390"/>
      <c r="H26" s="390"/>
      <c r="I26" s="390"/>
      <c r="J26" s="390"/>
      <c r="K26" s="390"/>
      <c r="L26" s="391"/>
    </row>
    <row r="27" spans="2:13" s="252" customFormat="1" ht="8.25" customHeight="1">
      <c r="B27" s="299"/>
      <c r="C27" s="47"/>
      <c r="D27" s="47"/>
      <c r="E27" s="47"/>
      <c r="F27" s="47"/>
      <c r="G27" s="47"/>
      <c r="H27" s="47"/>
      <c r="I27" s="47"/>
      <c r="J27" s="47"/>
      <c r="K27" s="47"/>
      <c r="L27" s="304"/>
    </row>
    <row r="28" spans="2:13" s="252" customFormat="1" ht="15" customHeight="1">
      <c r="B28" s="300" t="s">
        <v>159</v>
      </c>
      <c r="C28" s="47"/>
      <c r="D28" s="47"/>
      <c r="E28" s="47"/>
      <c r="F28" s="47"/>
      <c r="G28" s="47"/>
      <c r="H28" s="47"/>
      <c r="I28" s="47"/>
      <c r="J28" s="47"/>
      <c r="K28" s="47"/>
      <c r="L28" s="304"/>
    </row>
    <row r="29" spans="2:13" s="252" customFormat="1" ht="15" customHeight="1" thickBot="1">
      <c r="B29" s="324" t="s">
        <v>193</v>
      </c>
      <c r="C29" s="316"/>
      <c r="D29" s="316"/>
      <c r="E29" s="316"/>
      <c r="F29" s="316"/>
      <c r="G29" s="316"/>
      <c r="H29" s="316"/>
      <c r="I29" s="316"/>
      <c r="J29" s="316"/>
      <c r="K29" s="316"/>
      <c r="L29" s="317"/>
    </row>
    <row r="30" spans="2:13" ht="24" customHeight="1" thickBot="1"/>
    <row r="31" spans="2:13" ht="27" thickBot="1">
      <c r="B31" s="392" t="s">
        <v>120</v>
      </c>
      <c r="C31" s="393"/>
      <c r="D31" s="393"/>
      <c r="E31" s="393"/>
      <c r="F31" s="393"/>
      <c r="G31" s="393"/>
      <c r="H31" s="393"/>
      <c r="I31" s="393"/>
      <c r="J31" s="393"/>
      <c r="K31" s="393"/>
      <c r="L31" s="394"/>
    </row>
    <row r="32" spans="2:13" s="252" customFormat="1" ht="9.75" customHeight="1" thickBot="1"/>
    <row r="33" spans="2:14" ht="31.5" customHeight="1">
      <c r="B33" s="396" t="s">
        <v>203</v>
      </c>
      <c r="C33" s="397"/>
      <c r="D33" s="397"/>
      <c r="E33" s="397"/>
      <c r="F33" s="397"/>
      <c r="G33" s="397"/>
      <c r="H33" s="397"/>
      <c r="I33" s="397"/>
      <c r="J33" s="397"/>
      <c r="K33" s="397"/>
      <c r="L33" s="388"/>
    </row>
    <row r="34" spans="2:14" ht="9.75" customHeight="1" thickBot="1">
      <c r="B34" s="311"/>
      <c r="C34" s="312"/>
      <c r="D34" s="312"/>
      <c r="E34" s="312"/>
      <c r="F34" s="312"/>
      <c r="G34" s="312"/>
      <c r="H34" s="312"/>
      <c r="I34" s="312"/>
      <c r="J34" s="312"/>
      <c r="K34" s="312"/>
      <c r="L34" s="307"/>
    </row>
    <row r="35" spans="2:14" ht="21" customHeight="1" thickBot="1"/>
    <row r="36" spans="2:14" ht="27" thickBot="1">
      <c r="B36" s="392" t="s">
        <v>121</v>
      </c>
      <c r="C36" s="393"/>
      <c r="D36" s="393"/>
      <c r="E36" s="393"/>
      <c r="F36" s="393"/>
      <c r="G36" s="393"/>
      <c r="H36" s="393"/>
      <c r="I36" s="393"/>
      <c r="J36" s="393"/>
      <c r="K36" s="393"/>
      <c r="L36" s="394"/>
    </row>
    <row r="37" spans="2:14" ht="7.5" customHeight="1" thickBot="1"/>
    <row r="38" spans="2:14" ht="15" customHeight="1">
      <c r="B38" s="313" t="s">
        <v>124</v>
      </c>
      <c r="C38" s="308"/>
      <c r="D38" s="308"/>
      <c r="E38" s="308"/>
      <c r="F38" s="308"/>
      <c r="G38" s="308"/>
      <c r="H38" s="308"/>
      <c r="I38" s="308"/>
      <c r="J38" s="308"/>
      <c r="K38" s="308"/>
      <c r="L38" s="309"/>
    </row>
    <row r="39" spans="2:14" ht="9" customHeight="1">
      <c r="B39" s="299"/>
      <c r="C39" s="297"/>
      <c r="D39" s="297"/>
      <c r="E39" s="297"/>
      <c r="F39" s="297"/>
      <c r="G39" s="297"/>
      <c r="H39" s="297"/>
      <c r="I39" s="297"/>
      <c r="J39" s="297"/>
      <c r="K39" s="297"/>
      <c r="L39" s="298"/>
    </row>
    <row r="40" spans="2:14" ht="15" customHeight="1">
      <c r="B40" s="319" t="s">
        <v>126</v>
      </c>
      <c r="C40" s="297"/>
      <c r="D40" s="297"/>
      <c r="E40" s="297"/>
      <c r="F40" s="297"/>
      <c r="G40" s="297"/>
      <c r="H40" s="297"/>
      <c r="I40" s="297"/>
      <c r="J40" s="297"/>
      <c r="K40" s="297"/>
      <c r="L40" s="298"/>
    </row>
    <row r="41" spans="2:14" ht="15.75" customHeight="1">
      <c r="B41" s="400" t="s">
        <v>130</v>
      </c>
      <c r="C41" s="398"/>
      <c r="D41" s="398"/>
      <c r="E41" s="398"/>
      <c r="F41" s="398"/>
      <c r="G41" s="398"/>
      <c r="H41" s="398"/>
      <c r="I41" s="398"/>
      <c r="J41" s="398"/>
      <c r="K41" s="398"/>
      <c r="L41" s="399"/>
      <c r="N41" s="49"/>
    </row>
    <row r="42" spans="2:14" ht="15" customHeight="1">
      <c r="B42" s="374" t="s">
        <v>208</v>
      </c>
      <c r="C42" s="398"/>
      <c r="D42" s="398"/>
      <c r="E42" s="398"/>
      <c r="F42" s="398"/>
      <c r="G42" s="398"/>
      <c r="H42" s="398"/>
      <c r="I42" s="398"/>
      <c r="J42" s="398"/>
      <c r="K42" s="398"/>
      <c r="L42" s="399"/>
      <c r="N42" s="49"/>
    </row>
    <row r="43" spans="2:14" s="357" customFormat="1" ht="14.25" customHeight="1">
      <c r="B43" s="374" t="s">
        <v>209</v>
      </c>
      <c r="C43" s="401"/>
      <c r="D43" s="401"/>
      <c r="E43" s="401"/>
      <c r="F43" s="401"/>
      <c r="G43" s="401"/>
      <c r="H43" s="401"/>
      <c r="I43" s="401"/>
      <c r="J43" s="401"/>
      <c r="K43" s="401"/>
      <c r="L43" s="402"/>
      <c r="N43" s="49"/>
    </row>
    <row r="44" spans="2:14" ht="15" customHeight="1">
      <c r="B44" s="299" t="s">
        <v>160</v>
      </c>
      <c r="C44" s="297"/>
      <c r="D44" s="297"/>
      <c r="E44" s="297"/>
      <c r="F44" s="297"/>
      <c r="G44" s="297"/>
      <c r="H44" s="297"/>
      <c r="I44" s="297"/>
      <c r="J44" s="297"/>
      <c r="K44" s="297"/>
      <c r="L44" s="298"/>
      <c r="N44" s="49"/>
    </row>
    <row r="45" spans="2:14" ht="13.5" customHeight="1">
      <c r="B45" s="389" t="s">
        <v>210</v>
      </c>
      <c r="C45" s="390"/>
      <c r="D45" s="390"/>
      <c r="E45" s="390"/>
      <c r="F45" s="390"/>
      <c r="G45" s="390"/>
      <c r="H45" s="390"/>
      <c r="I45" s="390"/>
      <c r="J45" s="390"/>
      <c r="K45" s="390"/>
      <c r="L45" s="391"/>
      <c r="N45" s="49"/>
    </row>
    <row r="46" spans="2:14" ht="24.75" customHeight="1">
      <c r="B46" s="389" t="s">
        <v>131</v>
      </c>
      <c r="C46" s="390"/>
      <c r="D46" s="390"/>
      <c r="E46" s="390"/>
      <c r="F46" s="390"/>
      <c r="G46" s="390"/>
      <c r="H46" s="390"/>
      <c r="I46" s="390"/>
      <c r="J46" s="390"/>
      <c r="K46" s="390"/>
      <c r="L46" s="391"/>
    </row>
    <row r="47" spans="2:14" ht="7.5" customHeight="1">
      <c r="B47" s="314"/>
      <c r="C47" s="297"/>
      <c r="D47" s="297"/>
      <c r="E47" s="297"/>
      <c r="F47" s="297"/>
      <c r="G47" s="297"/>
      <c r="H47" s="297"/>
      <c r="I47" s="297"/>
      <c r="J47" s="297"/>
      <c r="K47" s="297"/>
      <c r="L47" s="298"/>
    </row>
    <row r="48" spans="2:14" ht="15" customHeight="1">
      <c r="B48" s="319" t="s">
        <v>132</v>
      </c>
      <c r="C48" s="297"/>
      <c r="D48" s="297"/>
      <c r="E48" s="297"/>
      <c r="F48" s="297"/>
      <c r="G48" s="297"/>
      <c r="H48" s="297"/>
      <c r="I48" s="297"/>
      <c r="J48" s="297"/>
      <c r="K48" s="297"/>
      <c r="L48" s="298"/>
    </row>
    <row r="49" spans="2:14" ht="41.25" customHeight="1">
      <c r="B49" s="374" t="s">
        <v>211</v>
      </c>
      <c r="C49" s="395"/>
      <c r="D49" s="395"/>
      <c r="E49" s="395"/>
      <c r="F49" s="395"/>
      <c r="G49" s="395"/>
      <c r="H49" s="395"/>
      <c r="I49" s="395"/>
      <c r="J49" s="395"/>
      <c r="K49" s="395"/>
      <c r="L49" s="376"/>
    </row>
    <row r="50" spans="2:14" s="357" customFormat="1" ht="6" customHeight="1">
      <c r="B50" s="354"/>
      <c r="C50" s="356"/>
      <c r="D50" s="356"/>
      <c r="E50" s="356"/>
      <c r="F50" s="356"/>
      <c r="G50" s="356"/>
      <c r="H50" s="356"/>
      <c r="I50" s="356"/>
      <c r="J50" s="356"/>
      <c r="K50" s="356"/>
      <c r="L50" s="355"/>
    </row>
    <row r="51" spans="2:14" ht="22.5" customHeight="1">
      <c r="B51" s="389" t="s">
        <v>167</v>
      </c>
      <c r="C51" s="390"/>
      <c r="D51" s="390"/>
      <c r="E51" s="390"/>
      <c r="F51" s="390"/>
      <c r="G51" s="390"/>
      <c r="H51" s="390"/>
      <c r="I51" s="390"/>
      <c r="J51" s="390"/>
      <c r="K51" s="390"/>
      <c r="L51" s="391"/>
    </row>
    <row r="52" spans="2:14" ht="15" customHeight="1">
      <c r="B52" s="319" t="s">
        <v>125</v>
      </c>
      <c r="C52" s="297"/>
      <c r="D52" s="297"/>
      <c r="E52" s="297"/>
      <c r="F52" s="297"/>
      <c r="G52" s="297"/>
      <c r="H52" s="297"/>
      <c r="I52" s="297"/>
      <c r="J52" s="297"/>
      <c r="K52" s="297"/>
      <c r="L52" s="298"/>
    </row>
    <row r="53" spans="2:14" ht="28.5" customHeight="1">
      <c r="B53" s="407" t="s">
        <v>194</v>
      </c>
      <c r="C53" s="408"/>
      <c r="D53" s="408"/>
      <c r="E53" s="408"/>
      <c r="F53" s="408"/>
      <c r="G53" s="408"/>
      <c r="H53" s="408"/>
      <c r="I53" s="408"/>
      <c r="J53" s="408"/>
      <c r="K53" s="408"/>
      <c r="L53" s="409"/>
    </row>
    <row r="54" spans="2:14" ht="5.25" customHeight="1">
      <c r="B54" s="299"/>
      <c r="C54" s="297"/>
      <c r="D54" s="297"/>
      <c r="E54" s="297"/>
      <c r="F54" s="297"/>
      <c r="G54" s="297"/>
      <c r="H54" s="297"/>
      <c r="I54" s="297"/>
      <c r="J54" s="297"/>
      <c r="K54" s="297"/>
      <c r="L54" s="298"/>
    </row>
    <row r="55" spans="2:14" ht="15" customHeight="1">
      <c r="B55" s="319" t="s">
        <v>157</v>
      </c>
      <c r="C55" s="297"/>
      <c r="D55" s="297"/>
      <c r="E55" s="297"/>
      <c r="F55" s="297"/>
      <c r="G55" s="297"/>
      <c r="H55" s="297"/>
      <c r="I55" s="297"/>
      <c r="J55" s="297"/>
      <c r="K55" s="297"/>
      <c r="L55" s="298"/>
    </row>
    <row r="56" spans="2:14" ht="36" customHeight="1" thickBot="1">
      <c r="B56" s="377" t="s">
        <v>195</v>
      </c>
      <c r="C56" s="378"/>
      <c r="D56" s="378"/>
      <c r="E56" s="378"/>
      <c r="F56" s="378"/>
      <c r="G56" s="378"/>
      <c r="H56" s="378"/>
      <c r="I56" s="378"/>
      <c r="J56" s="378"/>
      <c r="K56" s="378"/>
      <c r="L56" s="379"/>
    </row>
    <row r="57" spans="2:14" ht="26.25" customHeight="1" thickBot="1"/>
    <row r="58" spans="2:14" ht="27" thickBot="1">
      <c r="B58" s="392" t="s">
        <v>123</v>
      </c>
      <c r="C58" s="393"/>
      <c r="D58" s="393"/>
      <c r="E58" s="393"/>
      <c r="F58" s="393"/>
      <c r="G58" s="393"/>
      <c r="H58" s="393"/>
      <c r="I58" s="393"/>
      <c r="J58" s="393"/>
      <c r="K58" s="393"/>
      <c r="L58" s="394"/>
    </row>
    <row r="59" spans="2:14" ht="13.5" thickBot="1"/>
    <row r="60" spans="2:14" ht="29.25" customHeight="1" thickBot="1">
      <c r="B60" s="380" t="s">
        <v>196</v>
      </c>
      <c r="C60" s="381"/>
      <c r="D60" s="381"/>
      <c r="E60" s="381"/>
      <c r="F60" s="381"/>
      <c r="G60" s="381"/>
      <c r="H60" s="381"/>
      <c r="I60" s="381"/>
      <c r="J60" s="381"/>
      <c r="K60" s="381"/>
      <c r="L60" s="382"/>
      <c r="N60" s="49"/>
    </row>
    <row r="61" spans="2:14" ht="24" customHeight="1" thickBot="1"/>
    <row r="62" spans="2:14" ht="27" thickBot="1">
      <c r="B62" s="392" t="s">
        <v>183</v>
      </c>
      <c r="C62" s="393"/>
      <c r="D62" s="393"/>
      <c r="E62" s="393"/>
      <c r="F62" s="393"/>
      <c r="G62" s="393"/>
      <c r="H62" s="393"/>
      <c r="I62" s="393"/>
      <c r="J62" s="393"/>
      <c r="K62" s="393"/>
      <c r="L62" s="394"/>
    </row>
    <row r="63" spans="2:14" ht="6.75" customHeight="1" thickBot="1"/>
    <row r="64" spans="2:14" ht="43.5" customHeight="1" thickBot="1">
      <c r="B64" s="380" t="s">
        <v>197</v>
      </c>
      <c r="C64" s="381"/>
      <c r="D64" s="381"/>
      <c r="E64" s="381"/>
      <c r="F64" s="381"/>
      <c r="G64" s="381"/>
      <c r="H64" s="381"/>
      <c r="I64" s="381"/>
      <c r="J64" s="381"/>
      <c r="K64" s="381"/>
      <c r="L64" s="382"/>
    </row>
    <row r="65" spans="2:12" ht="25.5" customHeight="1" thickBot="1"/>
    <row r="66" spans="2:12" ht="25.5" customHeight="1" thickBot="1">
      <c r="B66" s="392" t="s">
        <v>122</v>
      </c>
      <c r="C66" s="393"/>
      <c r="D66" s="393"/>
      <c r="E66" s="393"/>
      <c r="F66" s="393"/>
      <c r="G66" s="393"/>
      <c r="H66" s="393"/>
      <c r="I66" s="393"/>
      <c r="J66" s="393"/>
      <c r="K66" s="393"/>
      <c r="L66" s="394"/>
    </row>
    <row r="67" spans="2:12" ht="9.75" customHeight="1" thickBot="1">
      <c r="B67" s="260"/>
      <c r="C67" s="260"/>
      <c r="D67" s="260"/>
      <c r="E67" s="260"/>
      <c r="F67" s="260"/>
      <c r="G67" s="260"/>
      <c r="H67" s="260"/>
      <c r="I67" s="260"/>
      <c r="J67" s="260"/>
      <c r="K67" s="260"/>
      <c r="L67" s="260"/>
    </row>
    <row r="68" spans="2:12" s="49" customFormat="1" ht="27.75" customHeight="1">
      <c r="B68" s="383" t="s">
        <v>198</v>
      </c>
      <c r="C68" s="384"/>
      <c r="D68" s="384"/>
      <c r="E68" s="384"/>
      <c r="F68" s="384"/>
      <c r="G68" s="384"/>
      <c r="H68" s="384"/>
      <c r="I68" s="384"/>
      <c r="J68" s="384"/>
      <c r="K68" s="384"/>
      <c r="L68" s="385"/>
    </row>
    <row r="69" spans="2:12" ht="15" customHeight="1">
      <c r="B69" s="299" t="s">
        <v>173</v>
      </c>
      <c r="C69" s="297"/>
      <c r="D69" s="297"/>
      <c r="E69" s="297"/>
      <c r="F69" s="297"/>
      <c r="G69" s="297"/>
      <c r="H69" s="297"/>
      <c r="I69" s="297"/>
      <c r="J69" s="297"/>
      <c r="K69" s="297"/>
      <c r="L69" s="298"/>
    </row>
    <row r="70" spans="2:12" ht="15" customHeight="1">
      <c r="B70" s="299" t="s">
        <v>174</v>
      </c>
      <c r="C70" s="297"/>
      <c r="D70" s="297"/>
      <c r="E70" s="297"/>
      <c r="F70" s="297"/>
      <c r="G70" s="297"/>
      <c r="H70" s="297"/>
      <c r="I70" s="297"/>
      <c r="J70" s="297"/>
      <c r="K70" s="297"/>
      <c r="L70" s="298"/>
    </row>
    <row r="71" spans="2:12" ht="27" customHeight="1">
      <c r="B71" s="389" t="s">
        <v>145</v>
      </c>
      <c r="C71" s="390"/>
      <c r="D71" s="390"/>
      <c r="E71" s="390"/>
      <c r="F71" s="390"/>
      <c r="G71" s="390"/>
      <c r="H71" s="390"/>
      <c r="I71" s="390"/>
      <c r="J71" s="390"/>
      <c r="K71" s="390"/>
      <c r="L71" s="391"/>
    </row>
    <row r="72" spans="2:12" ht="16.5" customHeight="1">
      <c r="B72" s="407" t="s">
        <v>168</v>
      </c>
      <c r="C72" s="413"/>
      <c r="D72" s="413"/>
      <c r="E72" s="413"/>
      <c r="F72" s="413"/>
      <c r="G72" s="413"/>
      <c r="H72" s="413"/>
      <c r="I72" s="413"/>
      <c r="J72" s="413"/>
      <c r="K72" s="413"/>
      <c r="L72" s="414"/>
    </row>
    <row r="73" spans="2:12" ht="28.5" customHeight="1">
      <c r="B73" s="410" t="s">
        <v>161</v>
      </c>
      <c r="C73" s="411"/>
      <c r="D73" s="411"/>
      <c r="E73" s="411"/>
      <c r="F73" s="411"/>
      <c r="G73" s="411"/>
      <c r="H73" s="411"/>
      <c r="I73" s="411"/>
      <c r="J73" s="411"/>
      <c r="K73" s="411"/>
      <c r="L73" s="412"/>
    </row>
    <row r="74" spans="2:12" ht="12.75" customHeight="1">
      <c r="B74" s="410" t="s">
        <v>153</v>
      </c>
      <c r="C74" s="411"/>
      <c r="D74" s="411"/>
      <c r="E74" s="411"/>
      <c r="F74" s="411"/>
      <c r="G74" s="411"/>
      <c r="H74" s="411"/>
      <c r="I74" s="411"/>
      <c r="J74" s="411"/>
      <c r="K74" s="411"/>
      <c r="L74" s="412"/>
    </row>
    <row r="75" spans="2:12" ht="12.75" customHeight="1">
      <c r="B75" s="415" t="s">
        <v>154</v>
      </c>
      <c r="C75" s="416"/>
      <c r="D75" s="416"/>
      <c r="E75" s="416"/>
      <c r="F75" s="416"/>
      <c r="G75" s="416"/>
      <c r="H75" s="416"/>
      <c r="I75" s="416"/>
      <c r="J75" s="416"/>
      <c r="K75" s="416"/>
      <c r="L75" s="417"/>
    </row>
    <row r="76" spans="2:12" ht="12.75" customHeight="1">
      <c r="B76" s="299" t="s">
        <v>199</v>
      </c>
      <c r="C76" s="297"/>
      <c r="D76" s="297"/>
      <c r="E76" s="297"/>
      <c r="F76" s="297"/>
      <c r="G76" s="297"/>
      <c r="H76" s="297"/>
      <c r="I76" s="297"/>
      <c r="J76" s="297"/>
      <c r="K76" s="297"/>
      <c r="L76" s="298"/>
    </row>
    <row r="77" spans="2:12" ht="15" customHeight="1">
      <c r="B77" s="299" t="s">
        <v>155</v>
      </c>
      <c r="C77" s="297"/>
      <c r="D77" s="297"/>
      <c r="E77" s="297"/>
      <c r="F77" s="297"/>
      <c r="G77" s="297"/>
      <c r="H77" s="297"/>
      <c r="I77" s="297"/>
      <c r="J77" s="297"/>
      <c r="K77" s="297"/>
      <c r="L77" s="298"/>
    </row>
    <row r="78" spans="2:12" ht="15" customHeight="1" thickBot="1">
      <c r="B78" s="305" t="s">
        <v>156</v>
      </c>
      <c r="C78" s="306"/>
      <c r="D78" s="306"/>
      <c r="E78" s="306"/>
      <c r="F78" s="306"/>
      <c r="G78" s="306"/>
      <c r="H78" s="306"/>
      <c r="I78" s="306"/>
      <c r="J78" s="306"/>
      <c r="K78" s="306"/>
      <c r="L78" s="307"/>
    </row>
    <row r="79" spans="2:12" s="359" customFormat="1" ht="15" customHeight="1" thickBot="1">
      <c r="B79" s="297"/>
      <c r="C79" s="297"/>
      <c r="D79" s="297"/>
      <c r="E79" s="297"/>
      <c r="F79" s="297"/>
      <c r="G79" s="297"/>
      <c r="H79" s="297"/>
      <c r="I79" s="297"/>
      <c r="J79" s="297"/>
      <c r="K79" s="297"/>
      <c r="L79" s="297"/>
    </row>
    <row r="80" spans="2:12" s="359" customFormat="1" ht="30" customHeight="1" thickBot="1">
      <c r="B80" s="392" t="s">
        <v>219</v>
      </c>
      <c r="C80" s="393"/>
      <c r="D80" s="393"/>
      <c r="E80" s="393"/>
      <c r="F80" s="393"/>
      <c r="G80" s="393"/>
      <c r="H80" s="393"/>
      <c r="I80" s="393"/>
      <c r="J80" s="393"/>
      <c r="K80" s="393"/>
      <c r="L80" s="394"/>
    </row>
    <row r="81" spans="2:12" s="359" customFormat="1" ht="15" customHeight="1" thickBot="1">
      <c r="B81" s="297"/>
      <c r="C81" s="297"/>
      <c r="D81" s="297"/>
      <c r="E81" s="297"/>
      <c r="F81" s="297"/>
      <c r="G81" s="297"/>
      <c r="H81" s="297"/>
      <c r="I81" s="297"/>
      <c r="J81" s="297"/>
      <c r="K81" s="297"/>
      <c r="L81" s="297"/>
    </row>
    <row r="82" spans="2:12" s="359" customFormat="1" ht="15" customHeight="1">
      <c r="B82" s="313" t="s">
        <v>220</v>
      </c>
      <c r="C82" s="308"/>
      <c r="D82" s="308"/>
      <c r="E82" s="308"/>
      <c r="F82" s="308"/>
      <c r="G82" s="308"/>
      <c r="H82" s="308"/>
      <c r="I82" s="308"/>
      <c r="J82" s="308"/>
      <c r="K82" s="308"/>
      <c r="L82" s="309"/>
    </row>
    <row r="83" spans="2:12" s="359" customFormat="1" ht="15" customHeight="1">
      <c r="B83" s="299" t="s">
        <v>221</v>
      </c>
      <c r="C83" s="297"/>
      <c r="D83" s="297"/>
      <c r="E83" s="297"/>
      <c r="F83" s="297"/>
      <c r="G83" s="297"/>
      <c r="H83" s="297"/>
      <c r="I83" s="297"/>
      <c r="J83" s="297"/>
      <c r="K83" s="297"/>
      <c r="L83" s="298"/>
    </row>
    <row r="84" spans="2:12" s="359" customFormat="1" ht="15" customHeight="1" thickBot="1">
      <c r="B84" s="305" t="s">
        <v>222</v>
      </c>
      <c r="C84" s="306"/>
      <c r="D84" s="306"/>
      <c r="E84" s="306"/>
      <c r="F84" s="306"/>
      <c r="G84" s="306"/>
      <c r="H84" s="306"/>
      <c r="I84" s="306"/>
      <c r="J84" s="306"/>
      <c r="K84" s="306"/>
      <c r="L84" s="307"/>
    </row>
    <row r="85" spans="2:12" ht="15" customHeight="1" thickBot="1"/>
    <row r="86" spans="2:12" ht="27" thickBot="1">
      <c r="B86" s="392" t="s">
        <v>15</v>
      </c>
      <c r="C86" s="393"/>
      <c r="D86" s="393"/>
      <c r="E86" s="393"/>
      <c r="F86" s="393"/>
      <c r="G86" s="393"/>
      <c r="H86" s="393"/>
      <c r="I86" s="393"/>
      <c r="J86" s="393"/>
      <c r="K86" s="393"/>
      <c r="L86" s="394"/>
    </row>
    <row r="87" spans="2:12" ht="6" customHeight="1" thickBot="1"/>
    <row r="88" spans="2:12" ht="47.25" customHeight="1">
      <c r="B88" s="386" t="s">
        <v>200</v>
      </c>
      <c r="C88" s="387"/>
      <c r="D88" s="387"/>
      <c r="E88" s="387"/>
      <c r="F88" s="387"/>
      <c r="G88" s="387"/>
      <c r="H88" s="387"/>
      <c r="I88" s="387"/>
      <c r="J88" s="387"/>
      <c r="K88" s="387"/>
      <c r="L88" s="388"/>
    </row>
    <row r="89" spans="2:12" s="293" customFormat="1" ht="6" customHeight="1">
      <c r="B89" s="318"/>
      <c r="C89" s="322"/>
      <c r="D89" s="322"/>
      <c r="E89" s="322"/>
      <c r="F89" s="322"/>
      <c r="G89" s="322"/>
      <c r="H89" s="322"/>
      <c r="I89" s="322"/>
      <c r="J89" s="322"/>
      <c r="K89" s="322"/>
      <c r="L89" s="323"/>
    </row>
    <row r="90" spans="2:12">
      <c r="B90" s="299" t="s">
        <v>147</v>
      </c>
      <c r="C90" s="297"/>
      <c r="D90" s="297"/>
      <c r="E90" s="297"/>
      <c r="F90" s="297"/>
      <c r="G90" s="297"/>
      <c r="H90" s="297"/>
      <c r="I90" s="297"/>
      <c r="J90" s="297"/>
      <c r="K90" s="297"/>
      <c r="L90" s="298"/>
    </row>
    <row r="91" spans="2:12" ht="5.25" customHeight="1">
      <c r="B91" s="299"/>
      <c r="C91" s="297"/>
      <c r="D91" s="297"/>
      <c r="E91" s="297"/>
      <c r="F91" s="297"/>
      <c r="G91" s="297"/>
      <c r="H91" s="297"/>
      <c r="I91" s="297"/>
      <c r="J91" s="297"/>
      <c r="K91" s="297"/>
      <c r="L91" s="298"/>
    </row>
    <row r="92" spans="2:12">
      <c r="B92" s="314" t="s">
        <v>148</v>
      </c>
      <c r="C92" s="297"/>
      <c r="D92" s="297"/>
      <c r="E92" s="297"/>
      <c r="F92" s="297"/>
      <c r="G92" s="297"/>
      <c r="H92" s="297"/>
      <c r="I92" s="297"/>
      <c r="J92" s="297"/>
      <c r="K92" s="297"/>
      <c r="L92" s="298"/>
    </row>
    <row r="93" spans="2:12" ht="25.5" customHeight="1">
      <c r="B93" s="374" t="s">
        <v>201</v>
      </c>
      <c r="C93" s="375"/>
      <c r="D93" s="375"/>
      <c r="E93" s="375"/>
      <c r="F93" s="375"/>
      <c r="G93" s="375"/>
      <c r="H93" s="375"/>
      <c r="I93" s="375"/>
      <c r="J93" s="375"/>
      <c r="K93" s="375"/>
      <c r="L93" s="376"/>
    </row>
    <row r="94" spans="2:12" ht="8.25" customHeight="1">
      <c r="B94" s="299"/>
      <c r="C94" s="297"/>
      <c r="D94" s="297"/>
      <c r="E94" s="297"/>
      <c r="F94" s="297"/>
      <c r="G94" s="297"/>
      <c r="H94" s="297"/>
      <c r="I94" s="297"/>
      <c r="J94" s="297"/>
      <c r="K94" s="297"/>
      <c r="L94" s="298"/>
    </row>
    <row r="95" spans="2:12">
      <c r="B95" s="314" t="s">
        <v>149</v>
      </c>
      <c r="C95" s="297"/>
      <c r="D95" s="297"/>
      <c r="E95" s="297"/>
      <c r="F95" s="297"/>
      <c r="G95" s="297"/>
      <c r="H95" s="297"/>
      <c r="I95" s="297"/>
      <c r="J95" s="297"/>
      <c r="K95" s="297"/>
      <c r="L95" s="298"/>
    </row>
    <row r="96" spans="2:12">
      <c r="B96" s="299" t="s">
        <v>118</v>
      </c>
      <c r="C96" s="297"/>
      <c r="D96" s="297"/>
      <c r="E96" s="297"/>
      <c r="F96" s="297"/>
      <c r="G96" s="297"/>
      <c r="H96" s="297"/>
      <c r="I96" s="297"/>
      <c r="J96" s="297"/>
      <c r="K96" s="297"/>
      <c r="L96" s="298"/>
    </row>
    <row r="97" spans="1:12" ht="8.25" customHeight="1">
      <c r="B97" s="299"/>
      <c r="C97" s="297"/>
      <c r="D97" s="297"/>
      <c r="E97" s="297"/>
      <c r="F97" s="297"/>
      <c r="G97" s="297"/>
      <c r="H97" s="297"/>
      <c r="I97" s="297"/>
      <c r="J97" s="297"/>
      <c r="K97" s="297"/>
      <c r="L97" s="298"/>
    </row>
    <row r="98" spans="1:12">
      <c r="B98" s="314" t="s">
        <v>107</v>
      </c>
      <c r="C98" s="297"/>
      <c r="D98" s="297"/>
      <c r="E98" s="297"/>
      <c r="F98" s="297"/>
      <c r="G98" s="297"/>
      <c r="H98" s="297"/>
      <c r="I98" s="297"/>
      <c r="J98" s="297"/>
      <c r="K98" s="297"/>
      <c r="L98" s="298"/>
    </row>
    <row r="99" spans="1:12">
      <c r="B99" s="299" t="s">
        <v>150</v>
      </c>
      <c r="C99" s="297"/>
      <c r="D99" s="297"/>
      <c r="E99" s="297"/>
      <c r="F99" s="297"/>
      <c r="G99" s="297"/>
      <c r="H99" s="297"/>
      <c r="I99" s="297"/>
      <c r="J99" s="297"/>
      <c r="K99" s="297"/>
      <c r="L99" s="298"/>
    </row>
    <row r="100" spans="1:12" s="283" customFormat="1">
      <c r="A100" s="293"/>
      <c r="B100" s="299" t="s">
        <v>186</v>
      </c>
      <c r="C100" s="297"/>
      <c r="D100" s="297"/>
      <c r="E100" s="297"/>
      <c r="F100" s="297"/>
      <c r="G100" s="297"/>
      <c r="H100" s="297"/>
      <c r="I100" s="297"/>
      <c r="J100" s="297"/>
      <c r="K100" s="297"/>
      <c r="L100" s="298"/>
    </row>
    <row r="101" spans="1:12" s="283" customFormat="1">
      <c r="A101" s="293"/>
      <c r="B101" s="315" t="s">
        <v>107</v>
      </c>
      <c r="C101" s="297" t="s">
        <v>205</v>
      </c>
      <c r="D101" s="297"/>
      <c r="E101" s="297" t="s">
        <v>187</v>
      </c>
      <c r="F101" s="297">
        <f>100*(50/45.1962)</f>
        <v>110.62876967532669</v>
      </c>
      <c r="G101" s="297"/>
      <c r="H101" s="297"/>
      <c r="I101" s="297"/>
      <c r="J101" s="297"/>
      <c r="K101" s="297"/>
      <c r="L101" s="298"/>
    </row>
    <row r="102" spans="1:12">
      <c r="B102" s="299"/>
      <c r="C102" s="297"/>
      <c r="D102" s="297"/>
      <c r="E102" s="297"/>
      <c r="F102" s="297"/>
      <c r="G102" s="297"/>
      <c r="H102" s="297"/>
      <c r="I102" s="297"/>
      <c r="J102" s="297"/>
      <c r="K102" s="297"/>
      <c r="L102" s="298"/>
    </row>
    <row r="103" spans="1:12">
      <c r="B103" s="299" t="s">
        <v>184</v>
      </c>
      <c r="C103" s="297"/>
      <c r="D103" s="297"/>
      <c r="E103" s="297"/>
      <c r="F103" s="297"/>
      <c r="G103" s="297"/>
      <c r="H103" s="297"/>
      <c r="I103" s="297"/>
      <c r="J103" s="297"/>
      <c r="K103" s="297"/>
      <c r="L103" s="298"/>
    </row>
    <row r="104" spans="1:12" ht="33" customHeight="1">
      <c r="B104" s="374" t="s">
        <v>202</v>
      </c>
      <c r="C104" s="375"/>
      <c r="D104" s="375"/>
      <c r="E104" s="375"/>
      <c r="F104" s="375"/>
      <c r="G104" s="375"/>
      <c r="H104" s="375"/>
      <c r="I104" s="375"/>
      <c r="J104" s="375"/>
      <c r="K104" s="375"/>
      <c r="L104" s="376"/>
    </row>
    <row r="105" spans="1:12" ht="13.5" thickBot="1">
      <c r="B105" s="305" t="s">
        <v>185</v>
      </c>
      <c r="C105" s="306"/>
      <c r="D105" s="306"/>
      <c r="E105" s="306"/>
      <c r="F105" s="306"/>
      <c r="G105" s="306"/>
      <c r="H105" s="306"/>
      <c r="I105" s="306"/>
      <c r="J105" s="306"/>
      <c r="K105" s="306"/>
      <c r="L105" s="307"/>
    </row>
  </sheetData>
  <mergeCells count="35">
    <mergeCell ref="B49:L49"/>
    <mergeCell ref="B53:L53"/>
    <mergeCell ref="B46:L46"/>
    <mergeCell ref="B73:L73"/>
    <mergeCell ref="B86:L86"/>
    <mergeCell ref="B62:L62"/>
    <mergeCell ref="B66:L66"/>
    <mergeCell ref="B72:L72"/>
    <mergeCell ref="B58:L58"/>
    <mergeCell ref="B74:L74"/>
    <mergeCell ref="B75:L75"/>
    <mergeCell ref="B71:L71"/>
    <mergeCell ref="B51:L51"/>
    <mergeCell ref="B80:L80"/>
    <mergeCell ref="B1:B6"/>
    <mergeCell ref="B9:L9"/>
    <mergeCell ref="B31:L31"/>
    <mergeCell ref="B11:L11"/>
    <mergeCell ref="B12:L12"/>
    <mergeCell ref="B45:L45"/>
    <mergeCell ref="B36:L36"/>
    <mergeCell ref="B14:L14"/>
    <mergeCell ref="B26:L26"/>
    <mergeCell ref="B16:L16"/>
    <mergeCell ref="B33:L33"/>
    <mergeCell ref="B42:L42"/>
    <mergeCell ref="B41:L41"/>
    <mergeCell ref="B43:L43"/>
    <mergeCell ref="B93:L93"/>
    <mergeCell ref="B104:L104"/>
    <mergeCell ref="B56:L56"/>
    <mergeCell ref="B60:L60"/>
    <mergeCell ref="B64:L64"/>
    <mergeCell ref="B68:L68"/>
    <mergeCell ref="B88:L88"/>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Q23"/>
  <sheetViews>
    <sheetView showGridLines="0" workbookViewId="0">
      <selection sqref="A1:D1"/>
    </sheetView>
  </sheetViews>
  <sheetFormatPr defaultColWidth="9.140625" defaultRowHeight="12.75"/>
  <cols>
    <col min="1" max="2" width="9.140625" style="4" customWidth="1"/>
    <col min="3" max="3" width="11.42578125" style="4" customWidth="1"/>
    <col min="4" max="4" width="56.85546875" style="4" customWidth="1"/>
    <col min="5" max="5" width="9.140625" style="4" customWidth="1"/>
    <col min="6" max="16384" width="9.140625" style="4"/>
  </cols>
  <sheetData>
    <row r="1" spans="1:17" ht="20.100000000000001" customHeight="1">
      <c r="A1" s="418" t="s">
        <v>1</v>
      </c>
      <c r="B1" s="421"/>
      <c r="C1" s="421"/>
      <c r="D1" s="422"/>
    </row>
    <row r="2" spans="1:17" ht="20.100000000000001" customHeight="1">
      <c r="A2" s="423" t="s">
        <v>2</v>
      </c>
      <c r="B2" s="424"/>
      <c r="C2" s="425"/>
      <c r="D2" s="50"/>
    </row>
    <row r="3" spans="1:17" ht="20.100000000000001" customHeight="1">
      <c r="A3" s="423" t="s">
        <v>3</v>
      </c>
      <c r="B3" s="424"/>
      <c r="C3" s="425"/>
      <c r="D3" s="50"/>
    </row>
    <row r="4" spans="1:17" ht="20.100000000000001" customHeight="1">
      <c r="A4" s="426" t="s">
        <v>4</v>
      </c>
      <c r="B4" s="419"/>
      <c r="C4" s="420"/>
      <c r="D4" s="50"/>
    </row>
    <row r="5" spans="1:17" ht="20.100000000000001" customHeight="1">
      <c r="A5" s="427" t="s">
        <v>5</v>
      </c>
      <c r="B5" s="421"/>
      <c r="C5" s="422"/>
      <c r="D5" s="50"/>
    </row>
    <row r="6" spans="1:17" ht="20.100000000000001" customHeight="1"/>
    <row r="7" spans="1:17" ht="20.100000000000001" customHeight="1"/>
    <row r="8" spans="1:17" ht="20.100000000000001" customHeight="1">
      <c r="A8" s="6" t="s">
        <v>6</v>
      </c>
      <c r="B8" s="7"/>
      <c r="C8" s="7"/>
      <c r="D8" s="8"/>
      <c r="E8" s="1"/>
      <c r="F8" s="1"/>
    </row>
    <row r="9" spans="1:17" ht="20.100000000000001" customHeight="1">
      <c r="A9" s="61" t="s">
        <v>7</v>
      </c>
      <c r="B9" s="62"/>
      <c r="C9" s="63"/>
      <c r="D9" s="50"/>
      <c r="E9" s="1"/>
      <c r="F9" s="1"/>
    </row>
    <row r="10" spans="1:17" ht="20.100000000000001" customHeight="1">
      <c r="A10" s="61" t="s">
        <v>8</v>
      </c>
      <c r="B10" s="62"/>
      <c r="C10" s="63"/>
      <c r="D10" s="50"/>
      <c r="E10" s="1"/>
      <c r="F10" s="1"/>
    </row>
    <row r="11" spans="1:17" ht="20.100000000000001" customHeight="1">
      <c r="A11" s="61" t="s">
        <v>9</v>
      </c>
      <c r="B11" s="62"/>
      <c r="C11" s="63"/>
      <c r="D11" s="50"/>
      <c r="E11" s="1"/>
      <c r="F11" s="1"/>
      <c r="G11" s="1"/>
      <c r="J11" s="5"/>
      <c r="M11" s="2"/>
    </row>
    <row r="14" spans="1:17" ht="20.100000000000001" customHeight="1">
      <c r="A14" s="418" t="s">
        <v>10</v>
      </c>
      <c r="B14" s="419"/>
      <c r="C14" s="419"/>
      <c r="D14" s="420"/>
    </row>
    <row r="15" spans="1:17">
      <c r="A15" s="52"/>
      <c r="B15" s="53"/>
      <c r="C15" s="53"/>
      <c r="D15" s="54"/>
      <c r="E15" s="3"/>
      <c r="F15" s="3"/>
      <c r="G15" s="3"/>
      <c r="H15" s="3"/>
      <c r="I15" s="3"/>
      <c r="J15" s="3"/>
      <c r="K15" s="3"/>
      <c r="L15" s="3"/>
      <c r="M15" s="3"/>
      <c r="N15" s="3"/>
      <c r="O15" s="3"/>
      <c r="P15" s="3"/>
      <c r="Q15" s="3"/>
    </row>
    <row r="16" spans="1:17">
      <c r="A16" s="55"/>
      <c r="B16" s="56"/>
      <c r="C16" s="56"/>
      <c r="D16" s="57"/>
      <c r="E16" s="3"/>
      <c r="F16" s="3"/>
      <c r="G16" s="3"/>
      <c r="H16" s="3"/>
      <c r="I16" s="3"/>
      <c r="J16" s="3"/>
      <c r="K16" s="3"/>
      <c r="L16" s="3"/>
      <c r="M16" s="3"/>
      <c r="N16" s="3"/>
      <c r="O16" s="3"/>
      <c r="P16" s="3"/>
      <c r="Q16" s="3"/>
    </row>
    <row r="17" spans="1:17">
      <c r="A17" s="55"/>
      <c r="B17" s="56"/>
      <c r="C17" s="56"/>
      <c r="D17" s="57"/>
      <c r="E17" s="3"/>
      <c r="F17" s="3"/>
      <c r="G17" s="3"/>
      <c r="H17" s="3"/>
      <c r="I17" s="3"/>
      <c r="J17" s="3"/>
      <c r="K17" s="3"/>
      <c r="L17" s="3"/>
      <c r="M17" s="3"/>
      <c r="N17" s="3"/>
      <c r="O17" s="3"/>
      <c r="P17" s="3"/>
      <c r="Q17" s="3"/>
    </row>
    <row r="18" spans="1:17">
      <c r="A18" s="55"/>
      <c r="B18" s="56"/>
      <c r="C18" s="56"/>
      <c r="D18" s="57"/>
      <c r="E18" s="3"/>
      <c r="F18" s="3"/>
      <c r="G18" s="3"/>
      <c r="H18" s="3"/>
      <c r="I18" s="3"/>
      <c r="J18" s="3"/>
      <c r="K18" s="3"/>
      <c r="L18" s="3"/>
      <c r="M18" s="3"/>
      <c r="N18" s="3"/>
      <c r="O18" s="3"/>
      <c r="P18" s="3"/>
      <c r="Q18" s="3"/>
    </row>
    <row r="19" spans="1:17">
      <c r="A19" s="55"/>
      <c r="B19" s="56"/>
      <c r="C19" s="56"/>
      <c r="D19" s="57"/>
      <c r="E19" s="3"/>
      <c r="F19" s="3"/>
      <c r="G19" s="3"/>
      <c r="H19" s="3"/>
      <c r="I19" s="3"/>
      <c r="J19" s="3"/>
      <c r="K19" s="3"/>
      <c r="L19" s="3"/>
      <c r="M19" s="3"/>
      <c r="N19" s="3"/>
      <c r="O19" s="3"/>
      <c r="P19" s="3"/>
      <c r="Q19" s="3"/>
    </row>
    <row r="20" spans="1:17">
      <c r="A20" s="58"/>
      <c r="B20" s="59"/>
      <c r="C20" s="59"/>
      <c r="D20" s="60"/>
      <c r="E20" s="3"/>
      <c r="F20" s="3"/>
      <c r="G20" s="3"/>
      <c r="H20" s="3"/>
      <c r="I20" s="3"/>
      <c r="J20" s="3"/>
      <c r="K20" s="3"/>
      <c r="L20" s="3"/>
      <c r="M20" s="3"/>
      <c r="N20" s="3"/>
      <c r="O20" s="3"/>
      <c r="P20" s="3"/>
      <c r="Q20" s="3"/>
    </row>
    <row r="23" spans="1:17">
      <c r="A23" s="5"/>
    </row>
  </sheetData>
  <mergeCells count="6">
    <mergeCell ref="A14:D14"/>
    <mergeCell ref="A1:D1"/>
    <mergeCell ref="A2:C2"/>
    <mergeCell ref="A3:C3"/>
    <mergeCell ref="A4:C4"/>
    <mergeCell ref="A5:C5"/>
  </mergeCells>
  <pageMargins left="0.7" right="0.7" top="0.75" bottom="0.75" header="0.3" footer="0.3"/>
  <pageSetup paperSize="9" orientation="portrait" r:id="rId1"/>
  <headerFooter>
    <oddHeader>&amp;L&amp;"SABIC Typeface Headline Light"&amp;10&amp;K009fdfClassification: Internal Use&amp;1#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9"/>
  <sheetViews>
    <sheetView showGridLines="0" zoomScale="90" zoomScaleNormal="90" workbookViewId="0">
      <pane xSplit="7" ySplit="6" topLeftCell="H7" activePane="bottomRight" state="frozen"/>
      <selection pane="topRight" activeCell="I1" sqref="I1"/>
      <selection pane="bottomLeft" activeCell="A7" sqref="A7"/>
      <selection pane="bottomRight"/>
    </sheetView>
  </sheetViews>
  <sheetFormatPr defaultColWidth="9.140625" defaultRowHeight="15"/>
  <cols>
    <col min="1" max="1" width="20.7109375" style="16" customWidth="1"/>
    <col min="2" max="2" width="10.7109375" style="16" customWidth="1"/>
    <col min="3" max="3" width="12.85546875" style="16" customWidth="1"/>
    <col min="4" max="4" width="55.7109375" style="17" bestFit="1" customWidth="1"/>
    <col min="5" max="5" width="22.7109375" style="16" bestFit="1" customWidth="1"/>
    <col min="6" max="6" width="11.140625" style="16" customWidth="1"/>
    <col min="7" max="7" width="13.140625" style="16" customWidth="1"/>
    <col min="8" max="8" width="16.85546875" style="16" customWidth="1"/>
    <col min="9" max="9" width="12.42578125" style="16" customWidth="1"/>
    <col min="10" max="10" width="14" style="16" customWidth="1"/>
    <col min="11" max="16384" width="9.140625" style="16"/>
  </cols>
  <sheetData>
    <row r="1" spans="1:17">
      <c r="A1" s="65" t="s">
        <v>116</v>
      </c>
      <c r="B1" s="39">
        <f>Toelichting!D5</f>
        <v>2025</v>
      </c>
      <c r="C1" s="66"/>
      <c r="D1" s="67"/>
      <c r="E1" s="66"/>
      <c r="F1" s="66"/>
      <c r="G1" s="66"/>
      <c r="H1" s="66"/>
      <c r="I1" s="66"/>
      <c r="J1" s="66"/>
      <c r="K1" s="66"/>
      <c r="L1" s="66"/>
      <c r="M1" s="66"/>
      <c r="N1" s="66"/>
      <c r="O1" s="66"/>
      <c r="P1" s="66"/>
      <c r="Q1" s="66"/>
    </row>
    <row r="2" spans="1:17" ht="15.75" thickBot="1">
      <c r="A2" s="68" t="s">
        <v>105</v>
      </c>
      <c r="B2" s="69"/>
      <c r="C2" s="69"/>
      <c r="D2" s="70"/>
      <c r="E2" s="69"/>
      <c r="F2" s="69"/>
      <c r="G2" s="69"/>
      <c r="H2" s="69"/>
      <c r="I2" s="69"/>
      <c r="J2" s="69"/>
      <c r="K2" s="69"/>
      <c r="L2" s="69"/>
      <c r="M2" s="69"/>
      <c r="N2" s="69"/>
      <c r="O2" s="69"/>
      <c r="P2" s="69"/>
      <c r="Q2" s="69"/>
    </row>
    <row r="3" spans="1:17" s="26" customFormat="1" ht="44.25" customHeight="1" thickBot="1">
      <c r="A3" s="71" t="s">
        <v>28</v>
      </c>
      <c r="B3" s="72" t="s">
        <v>106</v>
      </c>
      <c r="C3" s="73" t="s">
        <v>110</v>
      </c>
      <c r="D3" s="74" t="s">
        <v>29</v>
      </c>
      <c r="E3" s="72" t="s">
        <v>16</v>
      </c>
      <c r="F3" s="284" t="s">
        <v>172</v>
      </c>
      <c r="G3" s="75" t="s">
        <v>17</v>
      </c>
      <c r="H3" s="430" t="s">
        <v>27</v>
      </c>
      <c r="I3" s="431"/>
      <c r="J3" s="431"/>
      <c r="K3" s="431"/>
      <c r="L3" s="431"/>
      <c r="M3" s="431"/>
      <c r="N3" s="431"/>
      <c r="O3" s="431"/>
      <c r="P3" s="431"/>
      <c r="Q3" s="432"/>
    </row>
    <row r="4" spans="1:17">
      <c r="A4" s="428" t="s">
        <v>11</v>
      </c>
      <c r="B4" s="76"/>
      <c r="C4" s="76"/>
      <c r="D4" s="77" t="s">
        <v>13</v>
      </c>
      <c r="E4" s="78"/>
      <c r="F4" s="79"/>
      <c r="G4" s="79"/>
      <c r="H4" s="80"/>
      <c r="I4" s="81"/>
      <c r="J4" s="81"/>
      <c r="K4" s="81"/>
      <c r="L4" s="81"/>
      <c r="M4" s="81"/>
      <c r="N4" s="81"/>
      <c r="O4" s="81"/>
      <c r="P4" s="81"/>
      <c r="Q4" s="82"/>
    </row>
    <row r="5" spans="1:17">
      <c r="A5" s="429"/>
      <c r="B5" s="76"/>
      <c r="C5" s="76"/>
      <c r="D5" s="77" t="s">
        <v>30</v>
      </c>
      <c r="E5" s="78"/>
      <c r="F5" s="79"/>
      <c r="G5" s="79"/>
      <c r="H5" s="83">
        <v>1</v>
      </c>
      <c r="I5" s="84">
        <v>2</v>
      </c>
      <c r="J5" s="84">
        <v>3</v>
      </c>
      <c r="K5" s="84">
        <v>4</v>
      </c>
      <c r="L5" s="84">
        <v>5</v>
      </c>
      <c r="M5" s="84">
        <v>6</v>
      </c>
      <c r="N5" s="84">
        <v>7</v>
      </c>
      <c r="O5" s="84">
        <v>8</v>
      </c>
      <c r="P5" s="84">
        <v>9</v>
      </c>
      <c r="Q5" s="85">
        <v>10</v>
      </c>
    </row>
    <row r="6" spans="1:17" ht="15.75" thickBot="1">
      <c r="A6" s="429"/>
      <c r="B6" s="76"/>
      <c r="C6" s="76"/>
      <c r="D6" s="77" t="s">
        <v>103</v>
      </c>
      <c r="E6" s="78"/>
      <c r="F6" s="79"/>
      <c r="G6" s="79"/>
      <c r="H6" s="86"/>
      <c r="I6" s="87"/>
      <c r="J6" s="87"/>
      <c r="K6" s="87"/>
      <c r="L6" s="87"/>
      <c r="M6" s="87"/>
      <c r="N6" s="87"/>
      <c r="O6" s="87"/>
      <c r="P6" s="87"/>
      <c r="Q6" s="88"/>
    </row>
    <row r="7" spans="1:17">
      <c r="A7" s="429"/>
      <c r="B7" s="89"/>
      <c r="C7" s="90"/>
      <c r="D7" s="91" t="s">
        <v>102</v>
      </c>
      <c r="E7" s="92" t="s">
        <v>39</v>
      </c>
      <c r="F7" s="93"/>
      <c r="G7" s="93"/>
      <c r="H7" s="94"/>
      <c r="I7" s="95"/>
      <c r="J7" s="95"/>
      <c r="K7" s="95"/>
      <c r="L7" s="95"/>
      <c r="M7" s="95"/>
      <c r="N7" s="95"/>
      <c r="O7" s="95"/>
      <c r="P7" s="95"/>
      <c r="Q7" s="96"/>
    </row>
    <row r="8" spans="1:17">
      <c r="A8" s="429"/>
      <c r="B8" s="76"/>
      <c r="C8" s="76"/>
      <c r="D8" s="77" t="s">
        <v>128</v>
      </c>
      <c r="E8" s="78" t="s">
        <v>31</v>
      </c>
      <c r="F8" s="79"/>
      <c r="G8" s="79"/>
      <c r="H8" s="86"/>
      <c r="I8" s="87"/>
      <c r="J8" s="87"/>
      <c r="K8" s="87"/>
      <c r="L8" s="87"/>
      <c r="M8" s="87"/>
      <c r="N8" s="87"/>
      <c r="O8" s="87"/>
      <c r="P8" s="87"/>
      <c r="Q8" s="88"/>
    </row>
    <row r="9" spans="1:17">
      <c r="A9" s="429"/>
      <c r="B9" s="76"/>
      <c r="C9" s="76"/>
      <c r="D9" s="77" t="s">
        <v>127</v>
      </c>
      <c r="E9" s="78" t="s">
        <v>33</v>
      </c>
      <c r="F9" s="79"/>
      <c r="G9" s="79"/>
      <c r="H9" s="86"/>
      <c r="I9" s="87"/>
      <c r="J9" s="87"/>
      <c r="K9" s="87"/>
      <c r="L9" s="87"/>
      <c r="M9" s="87"/>
      <c r="N9" s="87"/>
      <c r="O9" s="87"/>
      <c r="P9" s="87"/>
      <c r="Q9" s="88"/>
    </row>
    <row r="10" spans="1:17">
      <c r="A10" s="429"/>
      <c r="B10" s="76"/>
      <c r="C10" s="76"/>
      <c r="D10" s="97" t="s">
        <v>35</v>
      </c>
      <c r="E10" s="84" t="s">
        <v>129</v>
      </c>
      <c r="F10" s="79"/>
      <c r="G10" s="98">
        <f>SUM(H10:Q10)</f>
        <v>0</v>
      </c>
      <c r="H10" s="86"/>
      <c r="I10" s="87"/>
      <c r="J10" s="87"/>
      <c r="K10" s="87"/>
      <c r="L10" s="87"/>
      <c r="M10" s="87"/>
      <c r="N10" s="87"/>
      <c r="O10" s="87"/>
      <c r="P10" s="87"/>
      <c r="Q10" s="88"/>
    </row>
    <row r="11" spans="1:17">
      <c r="A11" s="429"/>
      <c r="B11" s="76"/>
      <c r="C11" s="76"/>
      <c r="D11" s="97" t="s">
        <v>82</v>
      </c>
      <c r="E11" s="78"/>
      <c r="F11" s="79"/>
      <c r="G11" s="99"/>
      <c r="H11" s="100"/>
      <c r="I11" s="101"/>
      <c r="J11" s="101"/>
      <c r="K11" s="101"/>
      <c r="L11" s="101"/>
      <c r="M11" s="101"/>
      <c r="N11" s="101"/>
      <c r="O11" s="101"/>
      <c r="P11" s="101"/>
      <c r="Q11" s="102"/>
    </row>
    <row r="12" spans="1:17">
      <c r="A12" s="429"/>
      <c r="B12" s="76"/>
      <c r="C12" s="76"/>
      <c r="D12" s="103" t="s">
        <v>83</v>
      </c>
      <c r="E12" s="104" t="s">
        <v>36</v>
      </c>
      <c r="F12" s="79"/>
      <c r="G12" s="99"/>
      <c r="H12" s="105"/>
      <c r="I12" s="106"/>
      <c r="J12" s="106"/>
      <c r="K12" s="106"/>
      <c r="L12" s="106"/>
      <c r="M12" s="106"/>
      <c r="N12" s="106"/>
      <c r="O12" s="106"/>
      <c r="P12" s="106"/>
      <c r="Q12" s="107"/>
    </row>
    <row r="13" spans="1:17">
      <c r="A13" s="429"/>
      <c r="B13" s="76"/>
      <c r="C13" s="76"/>
      <c r="D13" s="103" t="s">
        <v>84</v>
      </c>
      <c r="E13" s="104" t="s">
        <v>36</v>
      </c>
      <c r="F13" s="79"/>
      <c r="G13" s="99"/>
      <c r="H13" s="105"/>
      <c r="I13" s="106"/>
      <c r="J13" s="106"/>
      <c r="K13" s="106"/>
      <c r="L13" s="106"/>
      <c r="M13" s="106"/>
      <c r="N13" s="106"/>
      <c r="O13" s="106"/>
      <c r="P13" s="106"/>
      <c r="Q13" s="107"/>
    </row>
    <row r="14" spans="1:17">
      <c r="A14" s="429"/>
      <c r="B14" s="76"/>
      <c r="C14" s="76"/>
      <c r="D14" s="103" t="s">
        <v>85</v>
      </c>
      <c r="E14" s="104" t="s">
        <v>36</v>
      </c>
      <c r="F14" s="79"/>
      <c r="G14" s="99"/>
      <c r="H14" s="105"/>
      <c r="I14" s="106"/>
      <c r="J14" s="106"/>
      <c r="K14" s="106"/>
      <c r="L14" s="106"/>
      <c r="M14" s="106"/>
      <c r="N14" s="106"/>
      <c r="O14" s="106"/>
      <c r="P14" s="106"/>
      <c r="Q14" s="107"/>
    </row>
    <row r="15" spans="1:17" ht="15.75" thickBot="1">
      <c r="A15" s="429"/>
      <c r="B15" s="76"/>
      <c r="C15" s="76"/>
      <c r="D15" s="103" t="s">
        <v>86</v>
      </c>
      <c r="E15" s="104" t="s">
        <v>36</v>
      </c>
      <c r="F15" s="79"/>
      <c r="G15" s="99"/>
      <c r="H15" s="105"/>
      <c r="I15" s="106"/>
      <c r="J15" s="106"/>
      <c r="K15" s="106"/>
      <c r="L15" s="106"/>
      <c r="M15" s="106"/>
      <c r="N15" s="106"/>
      <c r="O15" s="106"/>
      <c r="P15" s="106"/>
      <c r="Q15" s="107"/>
    </row>
    <row r="16" spans="1:17">
      <c r="A16" s="428" t="s">
        <v>12</v>
      </c>
      <c r="B16" s="89"/>
      <c r="C16" s="90"/>
      <c r="D16" s="108" t="s">
        <v>69</v>
      </c>
      <c r="E16" s="92" t="s">
        <v>67</v>
      </c>
      <c r="F16" s="93"/>
      <c r="G16" s="109">
        <f t="shared" ref="G16:G21" si="0">SUM(H16:Q16)</f>
        <v>0</v>
      </c>
      <c r="H16" s="110"/>
      <c r="I16" s="111"/>
      <c r="J16" s="111"/>
      <c r="K16" s="111"/>
      <c r="L16" s="111"/>
      <c r="M16" s="111"/>
      <c r="N16" s="111"/>
      <c r="O16" s="111"/>
      <c r="P16" s="111"/>
      <c r="Q16" s="112"/>
    </row>
    <row r="17" spans="1:17">
      <c r="A17" s="429"/>
      <c r="B17" s="76"/>
      <c r="C17" s="76"/>
      <c r="D17" s="77" t="s">
        <v>23</v>
      </c>
      <c r="E17" s="78" t="s">
        <v>67</v>
      </c>
      <c r="F17" s="79"/>
      <c r="G17" s="98">
        <f t="shared" si="0"/>
        <v>0</v>
      </c>
      <c r="H17" s="105"/>
      <c r="I17" s="106"/>
      <c r="J17" s="106"/>
      <c r="K17" s="106"/>
      <c r="L17" s="106"/>
      <c r="M17" s="106"/>
      <c r="N17" s="106"/>
      <c r="O17" s="106"/>
      <c r="P17" s="106"/>
      <c r="Q17" s="107"/>
    </row>
    <row r="18" spans="1:17" s="10" customFormat="1">
      <c r="A18" s="429"/>
      <c r="B18" s="113"/>
      <c r="C18" s="113"/>
      <c r="D18" s="285" t="s">
        <v>175</v>
      </c>
      <c r="E18" s="114" t="s">
        <v>67</v>
      </c>
      <c r="F18" s="115"/>
      <c r="G18" s="98">
        <f t="shared" si="0"/>
        <v>0</v>
      </c>
      <c r="H18" s="116"/>
      <c r="I18" s="117"/>
      <c r="J18" s="117"/>
      <c r="K18" s="117"/>
      <c r="L18" s="117"/>
      <c r="M18" s="117"/>
      <c r="N18" s="117"/>
      <c r="O18" s="117"/>
      <c r="P18" s="117"/>
      <c r="Q18" s="118"/>
    </row>
    <row r="19" spans="1:17" s="10" customFormat="1">
      <c r="A19" s="429"/>
      <c r="B19" s="113"/>
      <c r="C19" s="113"/>
      <c r="D19" s="285" t="s">
        <v>165</v>
      </c>
      <c r="E19" s="114" t="s">
        <v>67</v>
      </c>
      <c r="F19" s="115"/>
      <c r="G19" s="98">
        <f t="shared" si="0"/>
        <v>0</v>
      </c>
      <c r="H19" s="116"/>
      <c r="I19" s="117"/>
      <c r="J19" s="117"/>
      <c r="K19" s="117"/>
      <c r="L19" s="117"/>
      <c r="M19" s="117"/>
      <c r="N19" s="117"/>
      <c r="O19" s="117"/>
      <c r="P19" s="117"/>
      <c r="Q19" s="254"/>
    </row>
    <row r="20" spans="1:17" s="10" customFormat="1">
      <c r="A20" s="429"/>
      <c r="B20" s="113"/>
      <c r="C20" s="113"/>
      <c r="D20" s="285" t="s">
        <v>166</v>
      </c>
      <c r="E20" s="114" t="s">
        <v>67</v>
      </c>
      <c r="F20" s="115"/>
      <c r="G20" s="98">
        <f t="shared" si="0"/>
        <v>0</v>
      </c>
      <c r="H20" s="116"/>
      <c r="I20" s="257"/>
      <c r="J20" s="257"/>
      <c r="K20" s="257"/>
      <c r="L20" s="257"/>
      <c r="M20" s="257"/>
      <c r="N20" s="257"/>
      <c r="O20" s="257"/>
      <c r="P20" s="257"/>
      <c r="Q20" s="259"/>
    </row>
    <row r="21" spans="1:17">
      <c r="A21" s="429"/>
      <c r="B21" s="76"/>
      <c r="C21" s="76"/>
      <c r="D21" s="119" t="s">
        <v>14</v>
      </c>
      <c r="E21" s="78" t="s">
        <v>67</v>
      </c>
      <c r="F21" s="79"/>
      <c r="G21" s="98">
        <f t="shared" si="0"/>
        <v>0</v>
      </c>
      <c r="H21" s="120">
        <f>SUM(H16:H20)</f>
        <v>0</v>
      </c>
      <c r="I21" s="120">
        <f t="shared" ref="I21:Q21" si="1">SUM(I16:I20)</f>
        <v>0</v>
      </c>
      <c r="J21" s="120">
        <f t="shared" si="1"/>
        <v>0</v>
      </c>
      <c r="K21" s="120">
        <f t="shared" si="1"/>
        <v>0</v>
      </c>
      <c r="L21" s="120">
        <f t="shared" si="1"/>
        <v>0</v>
      </c>
      <c r="M21" s="120">
        <f t="shared" si="1"/>
        <v>0</v>
      </c>
      <c r="N21" s="120">
        <f t="shared" si="1"/>
        <v>0</v>
      </c>
      <c r="O21" s="120">
        <f t="shared" si="1"/>
        <v>0</v>
      </c>
      <c r="P21" s="120">
        <f t="shared" si="1"/>
        <v>0</v>
      </c>
      <c r="Q21" s="258">
        <f t="shared" si="1"/>
        <v>0</v>
      </c>
    </row>
    <row r="22" spans="1:17" ht="15.75" thickBot="1">
      <c r="A22" s="123"/>
      <c r="B22" s="76"/>
      <c r="C22" s="76"/>
      <c r="D22" s="77" t="s">
        <v>164</v>
      </c>
      <c r="E22" s="78" t="s">
        <v>34</v>
      </c>
      <c r="F22" s="79"/>
      <c r="G22" s="99"/>
      <c r="H22" s="105"/>
      <c r="I22" s="106"/>
      <c r="J22" s="106"/>
      <c r="K22" s="106"/>
      <c r="L22" s="106"/>
      <c r="M22" s="106"/>
      <c r="N22" s="106"/>
      <c r="O22" s="106"/>
      <c r="P22" s="106"/>
      <c r="Q22" s="107"/>
    </row>
    <row r="23" spans="1:17">
      <c r="A23" s="428" t="s">
        <v>0</v>
      </c>
      <c r="B23" s="124"/>
      <c r="C23" s="89"/>
      <c r="D23" s="125" t="s">
        <v>21</v>
      </c>
      <c r="E23" s="81" t="s">
        <v>67</v>
      </c>
      <c r="F23" s="93"/>
      <c r="G23" s="126"/>
      <c r="H23" s="127"/>
      <c r="I23" s="128"/>
      <c r="J23" s="128"/>
      <c r="K23" s="128"/>
      <c r="L23" s="128"/>
      <c r="M23" s="128"/>
      <c r="N23" s="128"/>
      <c r="O23" s="128"/>
      <c r="P23" s="128"/>
      <c r="Q23" s="129"/>
    </row>
    <row r="24" spans="1:17">
      <c r="A24" s="429"/>
      <c r="B24" s="130"/>
      <c r="C24" s="130">
        <v>40510</v>
      </c>
      <c r="D24" s="97" t="s">
        <v>104</v>
      </c>
      <c r="E24" s="78" t="s">
        <v>67</v>
      </c>
      <c r="F24" s="131">
        <v>1</v>
      </c>
      <c r="G24" s="132">
        <f>SUM(H24:Q24)</f>
        <v>0</v>
      </c>
      <c r="H24" s="105"/>
      <c r="I24" s="106"/>
      <c r="J24" s="106"/>
      <c r="K24" s="106"/>
      <c r="L24" s="106"/>
      <c r="M24" s="106"/>
      <c r="N24" s="106"/>
      <c r="O24" s="106"/>
      <c r="P24" s="106"/>
      <c r="Q24" s="107"/>
    </row>
    <row r="25" spans="1:17">
      <c r="A25" s="429"/>
      <c r="B25" s="133"/>
      <c r="C25" s="133">
        <v>40520</v>
      </c>
      <c r="D25" s="134" t="s">
        <v>22</v>
      </c>
      <c r="E25" s="135" t="s">
        <v>67</v>
      </c>
      <c r="F25" s="136">
        <v>1</v>
      </c>
      <c r="G25" s="137">
        <f>SUM(H25:Q25)</f>
        <v>0</v>
      </c>
      <c r="H25" s="138"/>
      <c r="I25" s="139"/>
      <c r="J25" s="139"/>
      <c r="K25" s="139"/>
      <c r="L25" s="139"/>
      <c r="M25" s="139"/>
      <c r="N25" s="139"/>
      <c r="O25" s="139"/>
      <c r="P25" s="139"/>
      <c r="Q25" s="140"/>
    </row>
    <row r="26" spans="1:17">
      <c r="A26" s="429"/>
      <c r="B26" s="141"/>
      <c r="C26" s="142"/>
      <c r="D26" s="143" t="s">
        <v>44</v>
      </c>
      <c r="E26" s="48"/>
      <c r="F26" s="144"/>
      <c r="G26" s="99"/>
      <c r="H26" s="145"/>
      <c r="I26" s="146"/>
      <c r="J26" s="146"/>
      <c r="K26" s="146"/>
      <c r="L26" s="146"/>
      <c r="M26" s="146"/>
      <c r="N26" s="146"/>
      <c r="O26" s="146"/>
      <c r="P26" s="146"/>
      <c r="Q26" s="147"/>
    </row>
    <row r="27" spans="1:17">
      <c r="A27" s="429"/>
      <c r="B27" s="148"/>
      <c r="C27" s="148">
        <v>10610</v>
      </c>
      <c r="D27" s="18" t="s">
        <v>46</v>
      </c>
      <c r="E27" s="149" t="s">
        <v>47</v>
      </c>
      <c r="F27" s="276">
        <v>31.65</v>
      </c>
      <c r="G27" s="98">
        <f>SUM(H27:Q27)</f>
        <v>0</v>
      </c>
      <c r="H27" s="105"/>
      <c r="I27" s="106"/>
      <c r="J27" s="106"/>
      <c r="K27" s="106"/>
      <c r="L27" s="106"/>
      <c r="M27" s="106"/>
      <c r="N27" s="106"/>
      <c r="O27" s="106"/>
      <c r="P27" s="106"/>
      <c r="Q27" s="107"/>
    </row>
    <row r="28" spans="1:17">
      <c r="A28" s="429"/>
      <c r="B28" s="151"/>
      <c r="C28" s="151">
        <v>10630</v>
      </c>
      <c r="D28" s="152" t="s">
        <v>48</v>
      </c>
      <c r="E28" s="153" t="s">
        <v>47</v>
      </c>
      <c r="F28" s="275">
        <v>31.65</v>
      </c>
      <c r="G28" s="137">
        <f>SUM(H28:Q28)</f>
        <v>0</v>
      </c>
      <c r="H28" s="138"/>
      <c r="I28" s="139"/>
      <c r="J28" s="139"/>
      <c r="K28" s="139"/>
      <c r="L28" s="139"/>
      <c r="M28" s="139"/>
      <c r="N28" s="139"/>
      <c r="O28" s="139"/>
      <c r="P28" s="139"/>
      <c r="Q28" s="140"/>
    </row>
    <row r="29" spans="1:17">
      <c r="A29" s="429"/>
      <c r="B29" s="141"/>
      <c r="C29" s="142"/>
      <c r="D29" s="143" t="s">
        <v>49</v>
      </c>
      <c r="E29" s="64"/>
      <c r="F29" s="144"/>
      <c r="G29" s="154"/>
      <c r="H29" s="145"/>
      <c r="I29" s="146"/>
      <c r="J29" s="146"/>
      <c r="K29" s="146"/>
      <c r="L29" s="146"/>
      <c r="M29" s="146"/>
      <c r="N29" s="146"/>
      <c r="O29" s="146"/>
      <c r="P29" s="146"/>
      <c r="Q29" s="147"/>
    </row>
    <row r="30" spans="1:17">
      <c r="A30" s="429"/>
      <c r="B30" s="155">
        <v>4</v>
      </c>
      <c r="C30" s="155">
        <v>30100</v>
      </c>
      <c r="D30" s="156" t="s">
        <v>107</v>
      </c>
      <c r="E30" s="157" t="s">
        <v>45</v>
      </c>
      <c r="F30" s="276">
        <v>45.196199999999997</v>
      </c>
      <c r="G30" s="98">
        <f>SUM(H30:Q30)</f>
        <v>0</v>
      </c>
      <c r="H30" s="105"/>
      <c r="I30" s="106"/>
      <c r="J30" s="106"/>
      <c r="K30" s="106"/>
      <c r="L30" s="106"/>
      <c r="M30" s="106"/>
      <c r="N30" s="106"/>
      <c r="O30" s="106"/>
      <c r="P30" s="106"/>
      <c r="Q30" s="107"/>
    </row>
    <row r="31" spans="1:17">
      <c r="A31" s="429"/>
      <c r="B31" s="158">
        <v>6</v>
      </c>
      <c r="C31" s="158">
        <v>30250</v>
      </c>
      <c r="D31" s="159" t="s">
        <v>50</v>
      </c>
      <c r="E31" s="160" t="s">
        <v>45</v>
      </c>
      <c r="F31" s="277">
        <v>45.196199999999997</v>
      </c>
      <c r="G31" s="98">
        <f>SUM(H31:Q31)</f>
        <v>0</v>
      </c>
      <c r="H31" s="105"/>
      <c r="I31" s="106"/>
      <c r="J31" s="106"/>
      <c r="K31" s="106"/>
      <c r="L31" s="106"/>
      <c r="M31" s="106"/>
      <c r="N31" s="106"/>
      <c r="O31" s="106"/>
      <c r="P31" s="106"/>
      <c r="Q31" s="107"/>
    </row>
    <row r="32" spans="1:17">
      <c r="A32" s="429"/>
      <c r="B32" s="158">
        <v>7</v>
      </c>
      <c r="C32" s="158">
        <v>30300</v>
      </c>
      <c r="D32" s="159" t="s">
        <v>151</v>
      </c>
      <c r="E32" s="160" t="s">
        <v>45</v>
      </c>
      <c r="F32" s="277">
        <v>45.196199999999997</v>
      </c>
      <c r="G32" s="98">
        <f>SUM(H32:Q32)</f>
        <v>0</v>
      </c>
      <c r="H32" s="105"/>
      <c r="I32" s="106"/>
      <c r="J32" s="106"/>
      <c r="K32" s="106"/>
      <c r="L32" s="106"/>
      <c r="M32" s="106"/>
      <c r="N32" s="106"/>
      <c r="O32" s="106"/>
      <c r="P32" s="106"/>
      <c r="Q32" s="107"/>
    </row>
    <row r="33" spans="1:17">
      <c r="A33" s="429"/>
      <c r="B33" s="148">
        <v>8</v>
      </c>
      <c r="C33" s="148">
        <v>30400</v>
      </c>
      <c r="D33" s="18" t="s">
        <v>51</v>
      </c>
      <c r="E33" s="149" t="s">
        <v>45</v>
      </c>
      <c r="F33" s="277">
        <v>44</v>
      </c>
      <c r="G33" s="98">
        <f>SUM(H33:Q33)</f>
        <v>0</v>
      </c>
      <c r="H33" s="105"/>
      <c r="I33" s="106"/>
      <c r="J33" s="106"/>
      <c r="K33" s="106"/>
      <c r="L33" s="106"/>
      <c r="M33" s="106"/>
      <c r="N33" s="106"/>
      <c r="O33" s="106"/>
      <c r="P33" s="106"/>
      <c r="Q33" s="107"/>
    </row>
    <row r="34" spans="1:17">
      <c r="A34" s="429"/>
      <c r="B34" s="148">
        <v>29</v>
      </c>
      <c r="C34" s="148">
        <v>31980</v>
      </c>
      <c r="D34" s="18" t="s">
        <v>152</v>
      </c>
      <c r="E34" s="149" t="s">
        <v>45</v>
      </c>
      <c r="F34" s="275">
        <v>41</v>
      </c>
      <c r="G34" s="137">
        <f>SUM(H34:Q34)</f>
        <v>0</v>
      </c>
      <c r="H34" s="138"/>
      <c r="I34" s="139"/>
      <c r="J34" s="139"/>
      <c r="K34" s="139"/>
      <c r="L34" s="139"/>
      <c r="M34" s="139"/>
      <c r="N34" s="139"/>
      <c r="O34" s="139"/>
      <c r="P34" s="139"/>
      <c r="Q34" s="140"/>
    </row>
    <row r="35" spans="1:17">
      <c r="A35" s="429"/>
      <c r="B35" s="141"/>
      <c r="C35" s="142"/>
      <c r="D35" s="143" t="s">
        <v>55</v>
      </c>
      <c r="E35" s="48"/>
      <c r="F35" s="64"/>
      <c r="G35" s="154"/>
      <c r="H35" s="161"/>
      <c r="I35" s="162"/>
      <c r="J35" s="162"/>
      <c r="K35" s="162"/>
      <c r="L35" s="162"/>
      <c r="M35" s="162"/>
      <c r="N35" s="162"/>
      <c r="O35" s="162"/>
      <c r="P35" s="162"/>
      <c r="Q35" s="163"/>
    </row>
    <row r="36" spans="1:17">
      <c r="A36" s="429"/>
      <c r="B36" s="151">
        <v>39</v>
      </c>
      <c r="C36" s="151">
        <v>40110</v>
      </c>
      <c r="D36" s="152" t="s">
        <v>56</v>
      </c>
      <c r="E36" s="153" t="s">
        <v>47</v>
      </c>
      <c r="F36" s="275">
        <v>31.65</v>
      </c>
      <c r="G36" s="98">
        <f>SUM(H36:Q36)</f>
        <v>0</v>
      </c>
      <c r="H36" s="105"/>
      <c r="I36" s="106"/>
      <c r="J36" s="106"/>
      <c r="K36" s="106"/>
      <c r="L36" s="106"/>
      <c r="M36" s="106"/>
      <c r="N36" s="106"/>
      <c r="O36" s="106"/>
      <c r="P36" s="106"/>
      <c r="Q36" s="107"/>
    </row>
    <row r="37" spans="1:17">
      <c r="A37" s="429"/>
      <c r="B37" s="141"/>
      <c r="C37" s="142"/>
      <c r="D37" s="143" t="s">
        <v>112</v>
      </c>
      <c r="E37" s="48"/>
      <c r="F37" s="64"/>
      <c r="G37" s="154"/>
      <c r="H37" s="161"/>
      <c r="I37" s="162"/>
      <c r="J37" s="162"/>
      <c r="K37" s="162"/>
      <c r="L37" s="162"/>
      <c r="M37" s="162"/>
      <c r="N37" s="162"/>
      <c r="O37" s="162"/>
      <c r="P37" s="162"/>
      <c r="Q37" s="163"/>
    </row>
    <row r="38" spans="1:17">
      <c r="A38" s="429"/>
      <c r="B38" s="148"/>
      <c r="C38" s="148">
        <v>53190</v>
      </c>
      <c r="D38" s="18" t="s">
        <v>58</v>
      </c>
      <c r="E38" s="78" t="s">
        <v>67</v>
      </c>
      <c r="F38" s="253">
        <v>1</v>
      </c>
      <c r="G38" s="132">
        <f>SUM(H38:Q38)</f>
        <v>0</v>
      </c>
      <c r="H38" s="164"/>
      <c r="I38" s="106"/>
      <c r="J38" s="106"/>
      <c r="K38" s="106"/>
      <c r="L38" s="106"/>
      <c r="M38" s="106"/>
      <c r="N38" s="106"/>
      <c r="O38" s="106"/>
      <c r="P38" s="106"/>
      <c r="Q38" s="107"/>
    </row>
    <row r="39" spans="1:17">
      <c r="A39" s="429"/>
      <c r="B39" s="148"/>
      <c r="C39" s="148">
        <v>51200</v>
      </c>
      <c r="D39" s="18" t="s">
        <v>59</v>
      </c>
      <c r="E39" s="78" t="s">
        <v>67</v>
      </c>
      <c r="F39" s="256">
        <v>1</v>
      </c>
      <c r="G39" s="132">
        <f>SUM(H39:Q39)</f>
        <v>0</v>
      </c>
      <c r="H39" s="164"/>
      <c r="I39" s="106"/>
      <c r="J39" s="106"/>
      <c r="K39" s="106"/>
      <c r="L39" s="106"/>
      <c r="M39" s="106"/>
      <c r="N39" s="106"/>
      <c r="O39" s="106"/>
      <c r="P39" s="106"/>
      <c r="Q39" s="107"/>
    </row>
    <row r="40" spans="1:17">
      <c r="A40" s="429"/>
      <c r="B40" s="148"/>
      <c r="C40" s="148">
        <v>52900</v>
      </c>
      <c r="D40" s="18" t="s">
        <v>60</v>
      </c>
      <c r="E40" s="149" t="s">
        <v>45</v>
      </c>
      <c r="F40" s="274">
        <v>36</v>
      </c>
      <c r="G40" s="132">
        <f>SUM(H40:Q40)</f>
        <v>0</v>
      </c>
      <c r="H40" s="164"/>
      <c r="I40" s="106"/>
      <c r="J40" s="106"/>
      <c r="K40" s="106"/>
      <c r="L40" s="106"/>
      <c r="M40" s="106"/>
      <c r="N40" s="106"/>
      <c r="O40" s="106"/>
      <c r="P40" s="106"/>
      <c r="Q40" s="107"/>
    </row>
    <row r="41" spans="1:17">
      <c r="A41" s="429"/>
      <c r="B41" s="141"/>
      <c r="C41" s="142"/>
      <c r="D41" s="27" t="s">
        <v>61</v>
      </c>
      <c r="E41" s="165"/>
      <c r="F41" s="64"/>
      <c r="G41" s="154"/>
      <c r="H41" s="161"/>
      <c r="I41" s="162"/>
      <c r="J41" s="162"/>
      <c r="K41" s="162"/>
      <c r="L41" s="162"/>
      <c r="M41" s="162"/>
      <c r="N41" s="162"/>
      <c r="O41" s="162"/>
      <c r="P41" s="162"/>
      <c r="Q41" s="163"/>
    </row>
    <row r="42" spans="1:17">
      <c r="A42" s="429"/>
      <c r="B42" s="148"/>
      <c r="C42" s="148">
        <v>40730</v>
      </c>
      <c r="D42" s="18" t="s">
        <v>19</v>
      </c>
      <c r="E42" s="78" t="s">
        <v>67</v>
      </c>
      <c r="F42" s="253">
        <v>1</v>
      </c>
      <c r="G42" s="132">
        <f>SUM(H42:Q42)</f>
        <v>0</v>
      </c>
      <c r="H42" s="164"/>
      <c r="I42" s="106"/>
      <c r="J42" s="106"/>
      <c r="K42" s="106"/>
      <c r="L42" s="106"/>
      <c r="M42" s="106"/>
      <c r="N42" s="106"/>
      <c r="O42" s="106"/>
      <c r="P42" s="106"/>
      <c r="Q42" s="107"/>
    </row>
    <row r="43" spans="1:17">
      <c r="A43" s="429"/>
      <c r="B43" s="148"/>
      <c r="C43" s="148">
        <v>83100</v>
      </c>
      <c r="D43" s="18" t="s">
        <v>138</v>
      </c>
      <c r="E43" s="78" t="s">
        <v>67</v>
      </c>
      <c r="F43" s="253">
        <v>1</v>
      </c>
      <c r="G43" s="132">
        <f>SUM(H43:Q43)</f>
        <v>0</v>
      </c>
      <c r="H43" s="164"/>
      <c r="I43" s="106"/>
      <c r="J43" s="106"/>
      <c r="K43" s="106"/>
      <c r="L43" s="106"/>
      <c r="M43" s="106"/>
      <c r="N43" s="106"/>
      <c r="O43" s="106"/>
      <c r="P43" s="106"/>
      <c r="Q43" s="107"/>
    </row>
    <row r="44" spans="1:17">
      <c r="A44" s="429"/>
      <c r="B44" s="148"/>
      <c r="C44" s="148">
        <v>40720</v>
      </c>
      <c r="D44" s="18" t="s">
        <v>62</v>
      </c>
      <c r="E44" s="78" t="s">
        <v>67</v>
      </c>
      <c r="F44" s="253">
        <v>1</v>
      </c>
      <c r="G44" s="137">
        <f>SUM(H44:Q44)</f>
        <v>0</v>
      </c>
      <c r="H44" s="138"/>
      <c r="I44" s="139"/>
      <c r="J44" s="139"/>
      <c r="K44" s="139"/>
      <c r="L44" s="139"/>
      <c r="M44" s="106"/>
      <c r="N44" s="106"/>
      <c r="O44" s="106"/>
      <c r="P44" s="106"/>
      <c r="Q44" s="107"/>
    </row>
    <row r="45" spans="1:17">
      <c r="A45" s="429"/>
      <c r="B45" s="141"/>
      <c r="C45" s="142"/>
      <c r="D45" s="143" t="s">
        <v>113</v>
      </c>
      <c r="E45" s="48"/>
      <c r="F45" s="64"/>
      <c r="G45" s="154"/>
      <c r="H45" s="161"/>
      <c r="I45" s="162"/>
      <c r="J45" s="162"/>
      <c r="K45" s="162"/>
      <c r="L45" s="162"/>
      <c r="M45" s="162"/>
      <c r="N45" s="162"/>
      <c r="O45" s="162"/>
      <c r="P45" s="162"/>
      <c r="Q45" s="163"/>
    </row>
    <row r="46" spans="1:17">
      <c r="A46" s="429"/>
      <c r="B46" s="148">
        <v>41</v>
      </c>
      <c r="C46" s="148">
        <v>40200</v>
      </c>
      <c r="D46" s="166" t="s">
        <v>64</v>
      </c>
      <c r="E46" s="149" t="s">
        <v>65</v>
      </c>
      <c r="F46" s="150">
        <v>3.6</v>
      </c>
      <c r="G46" s="98">
        <f t="shared" ref="G46:G50" si="2">SUM(H46:Q46)</f>
        <v>0</v>
      </c>
      <c r="H46" s="120">
        <f>SUM(H47:H50)</f>
        <v>0</v>
      </c>
      <c r="I46" s="121">
        <f t="shared" ref="I46:Q46" si="3">SUM(I47:I50)</f>
        <v>0</v>
      </c>
      <c r="J46" s="121">
        <f t="shared" si="3"/>
        <v>0</v>
      </c>
      <c r="K46" s="121">
        <f t="shared" si="3"/>
        <v>0</v>
      </c>
      <c r="L46" s="121">
        <f t="shared" si="3"/>
        <v>0</v>
      </c>
      <c r="M46" s="121">
        <f t="shared" si="3"/>
        <v>0</v>
      </c>
      <c r="N46" s="121">
        <f t="shared" si="3"/>
        <v>0</v>
      </c>
      <c r="O46" s="121">
        <f t="shared" si="3"/>
        <v>0</v>
      </c>
      <c r="P46" s="121">
        <f t="shared" si="3"/>
        <v>0</v>
      </c>
      <c r="Q46" s="122">
        <f t="shared" si="3"/>
        <v>0</v>
      </c>
    </row>
    <row r="47" spans="1:17">
      <c r="A47" s="429"/>
      <c r="B47" s="148"/>
      <c r="C47" s="148"/>
      <c r="D47" s="167" t="s">
        <v>83</v>
      </c>
      <c r="E47" s="149" t="s">
        <v>65</v>
      </c>
      <c r="F47" s="150">
        <v>3.6</v>
      </c>
      <c r="G47" s="98">
        <f t="shared" si="2"/>
        <v>0</v>
      </c>
      <c r="H47" s="105"/>
      <c r="I47" s="106"/>
      <c r="J47" s="106"/>
      <c r="K47" s="106"/>
      <c r="L47" s="106"/>
      <c r="M47" s="106"/>
      <c r="N47" s="106"/>
      <c r="O47" s="106"/>
      <c r="P47" s="106"/>
      <c r="Q47" s="168"/>
    </row>
    <row r="48" spans="1:17">
      <c r="A48" s="429"/>
      <c r="B48" s="148"/>
      <c r="C48" s="148"/>
      <c r="D48" s="167" t="s">
        <v>84</v>
      </c>
      <c r="E48" s="149" t="s">
        <v>65</v>
      </c>
      <c r="F48" s="150">
        <v>3.6</v>
      </c>
      <c r="G48" s="98">
        <f t="shared" si="2"/>
        <v>0</v>
      </c>
      <c r="H48" s="105"/>
      <c r="I48" s="106"/>
      <c r="J48" s="106"/>
      <c r="K48" s="106"/>
      <c r="L48" s="106"/>
      <c r="M48" s="106"/>
      <c r="N48" s="106"/>
      <c r="O48" s="106"/>
      <c r="P48" s="106"/>
      <c r="Q48" s="107"/>
    </row>
    <row r="49" spans="1:17">
      <c r="A49" s="429"/>
      <c r="B49" s="148"/>
      <c r="C49" s="148"/>
      <c r="D49" s="167" t="s">
        <v>85</v>
      </c>
      <c r="E49" s="149" t="s">
        <v>65</v>
      </c>
      <c r="F49" s="150">
        <v>3.6</v>
      </c>
      <c r="G49" s="98">
        <f t="shared" si="2"/>
        <v>0</v>
      </c>
      <c r="H49" s="105"/>
      <c r="I49" s="106"/>
      <c r="J49" s="106"/>
      <c r="K49" s="106"/>
      <c r="L49" s="106"/>
      <c r="M49" s="106"/>
      <c r="N49" s="106"/>
      <c r="O49" s="106"/>
      <c r="P49" s="106"/>
      <c r="Q49" s="107"/>
    </row>
    <row r="50" spans="1:17">
      <c r="A50" s="429"/>
      <c r="B50" s="148"/>
      <c r="C50" s="148"/>
      <c r="D50" s="167" t="s">
        <v>86</v>
      </c>
      <c r="E50" s="149" t="s">
        <v>65</v>
      </c>
      <c r="F50" s="150">
        <v>3.6</v>
      </c>
      <c r="G50" s="137">
        <f t="shared" si="2"/>
        <v>0</v>
      </c>
      <c r="H50" s="105"/>
      <c r="I50" s="106"/>
      <c r="J50" s="106"/>
      <c r="K50" s="106"/>
      <c r="L50" s="106"/>
      <c r="M50" s="106"/>
      <c r="N50" s="106"/>
      <c r="O50" s="106"/>
      <c r="P50" s="106"/>
      <c r="Q50" s="107"/>
    </row>
    <row r="51" spans="1:17" ht="15.75" thickBot="1">
      <c r="A51" s="169"/>
      <c r="B51" s="169"/>
      <c r="C51" s="170"/>
      <c r="D51" s="171" t="s">
        <v>114</v>
      </c>
      <c r="E51" s="169" t="s">
        <v>67</v>
      </c>
      <c r="F51" s="172">
        <v>1</v>
      </c>
      <c r="G51" s="173">
        <f>SUM(H51:Q51)</f>
        <v>0</v>
      </c>
      <c r="H51" s="174">
        <f>SUMPRODUCT($F24:$F44,H24:H44)+SUMPRODUCT(F47:F50,H47:H50)</f>
        <v>0</v>
      </c>
      <c r="I51" s="174">
        <f>SUMPRODUCT($F24:$F44,I24:I44)+SUMPRODUCT(F47:F50,I47:I50)</f>
        <v>0</v>
      </c>
      <c r="J51" s="174">
        <f>SUMPRODUCT($F24:$F44,J24:J44)+SUMPRODUCT(F47:F50,J47:J50)</f>
        <v>0</v>
      </c>
      <c r="K51" s="174">
        <f>SUMPRODUCT($F24:$F44,K24:K44)+SUMPRODUCT(F47:F50,K47:K50)</f>
        <v>0</v>
      </c>
      <c r="L51" s="174">
        <f>SUMPRODUCT($F24:$F44,L24:L44)+SUMPRODUCT(F47:F50,L47:L50)</f>
        <v>0</v>
      </c>
      <c r="M51" s="174">
        <f>SUMPRODUCT($F24:$F44,M24:M44)+SUMPRODUCT(F47:F50,M47:M50)</f>
        <v>0</v>
      </c>
      <c r="N51" s="174">
        <f>SUMPRODUCT($F24:$F44,N24:N44)+SUMPRODUCT(F47:F50,N47:N50)</f>
        <v>0</v>
      </c>
      <c r="O51" s="174">
        <f>SUMPRODUCT($F24:$F44,O24:O44)+SUMPRODUCT(F47:F50,O47:O50)</f>
        <v>0</v>
      </c>
      <c r="P51" s="174">
        <f>SUMPRODUCT($F24:$F44,P24:P44)+SUMPRODUCT(F47:F50,P47:P50)</f>
        <v>0</v>
      </c>
      <c r="Q51" s="174">
        <f>SUMPRODUCT($F24:$F44,Q24:Q44)+SUMPRODUCT(F47:F50,Q47:Q50)</f>
        <v>0</v>
      </c>
    </row>
    <row r="52" spans="1:17">
      <c r="A52" s="175" t="s">
        <v>101</v>
      </c>
      <c r="B52" s="176"/>
      <c r="C52" s="176"/>
      <c r="D52" s="177" t="s">
        <v>37</v>
      </c>
      <c r="E52" s="176" t="s">
        <v>34</v>
      </c>
      <c r="F52" s="176"/>
      <c r="G52" s="178" t="str">
        <f>IF(G21&gt;0,100*G21/G51,"")</f>
        <v/>
      </c>
      <c r="H52" s="179" t="str">
        <f>IF(H21&gt;0,100*H21/H51,"")</f>
        <v/>
      </c>
      <c r="I52" s="180" t="str">
        <f t="shared" ref="I52:Q52" si="4">IF(I21&gt;0,100*I21/I51,"")</f>
        <v/>
      </c>
      <c r="J52" s="181" t="str">
        <f>IF(J21&gt;0,100*J21/J51,"")</f>
        <v/>
      </c>
      <c r="K52" s="181" t="str">
        <f t="shared" si="4"/>
        <v/>
      </c>
      <c r="L52" s="181" t="str">
        <f t="shared" si="4"/>
        <v/>
      </c>
      <c r="M52" s="181" t="str">
        <f t="shared" si="4"/>
        <v/>
      </c>
      <c r="N52" s="181" t="str">
        <f t="shared" si="4"/>
        <v/>
      </c>
      <c r="O52" s="181" t="str">
        <f t="shared" si="4"/>
        <v/>
      </c>
      <c r="P52" s="181" t="str">
        <f t="shared" si="4"/>
        <v/>
      </c>
      <c r="Q52" s="182" t="str">
        <f t="shared" si="4"/>
        <v/>
      </c>
    </row>
    <row r="53" spans="1:17" ht="15.75" thickBot="1">
      <c r="A53" s="183"/>
      <c r="B53" s="183"/>
      <c r="C53" s="183"/>
      <c r="D53" s="184" t="s">
        <v>38</v>
      </c>
      <c r="E53" s="183" t="s">
        <v>43</v>
      </c>
      <c r="F53" s="185"/>
      <c r="G53" s="186">
        <f>IF(VALUE(G10)=0,0,SUM(G16:G17)/G10*24*365)</f>
        <v>0</v>
      </c>
      <c r="H53" s="187">
        <f>IF(VALUE(H10)=0,0,SUM(H16:H17)/H10*24*365)</f>
        <v>0</v>
      </c>
      <c r="I53" s="187">
        <f>IF(VALUE(I10)=0,0,SUM(I16:I17)/I10*24*365)</f>
        <v>0</v>
      </c>
      <c r="J53" s="187">
        <f t="shared" ref="J53:Q53" si="5">IF(VALUE(J10)=0,0,SUM(J16:J17)/J10*24*365)</f>
        <v>0</v>
      </c>
      <c r="K53" s="187">
        <f t="shared" si="5"/>
        <v>0</v>
      </c>
      <c r="L53" s="187">
        <f t="shared" si="5"/>
        <v>0</v>
      </c>
      <c r="M53" s="187">
        <f t="shared" si="5"/>
        <v>0</v>
      </c>
      <c r="N53" s="187">
        <f t="shared" si="5"/>
        <v>0</v>
      </c>
      <c r="O53" s="187">
        <f t="shared" si="5"/>
        <v>0</v>
      </c>
      <c r="P53" s="187">
        <f t="shared" si="5"/>
        <v>0</v>
      </c>
      <c r="Q53" s="187">
        <f t="shared" si="5"/>
        <v>0</v>
      </c>
    </row>
    <row r="58" spans="1:17" ht="15.75">
      <c r="D58" s="22"/>
      <c r="E58" s="23"/>
      <c r="F58" s="21"/>
    </row>
    <row r="59" spans="1:17">
      <c r="D59" s="24"/>
      <c r="E59" s="25"/>
    </row>
  </sheetData>
  <mergeCells count="4">
    <mergeCell ref="A23:A50"/>
    <mergeCell ref="H3:Q3"/>
    <mergeCell ref="A4:A15"/>
    <mergeCell ref="A16:A21"/>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Industrieel_proces!$A$2:$A$7</xm:f>
          </x14:formula1>
          <xm:sqref>H9:Q9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GridLines="0" zoomScaleNormal="100" workbookViewId="0"/>
  </sheetViews>
  <sheetFormatPr defaultColWidth="9.140625" defaultRowHeight="12.75"/>
  <cols>
    <col min="1" max="1" width="12.42578125" style="5" customWidth="1"/>
    <col min="2" max="2" width="13.5703125" style="5" customWidth="1"/>
    <col min="3" max="3" width="53" style="5" customWidth="1"/>
    <col min="4" max="4" width="10.140625" style="5" bestFit="1" customWidth="1"/>
    <col min="5" max="5" width="11" style="5" customWidth="1"/>
    <col min="6" max="6" width="30.7109375" style="5" customWidth="1"/>
    <col min="7" max="16384" width="9.140625" style="5"/>
  </cols>
  <sheetData>
    <row r="1" spans="1:6">
      <c r="A1" s="65" t="s">
        <v>116</v>
      </c>
      <c r="B1" s="39">
        <f>Toelichting!D5</f>
        <v>2025</v>
      </c>
    </row>
    <row r="2" spans="1:6" ht="13.5" thickBot="1">
      <c r="A2" s="9" t="s">
        <v>109</v>
      </c>
    </row>
    <row r="3" spans="1:6" ht="29.25" customHeight="1" thickBot="1">
      <c r="A3" s="30" t="s">
        <v>106</v>
      </c>
      <c r="B3" s="30" t="s">
        <v>110</v>
      </c>
      <c r="C3" s="30" t="s">
        <v>15</v>
      </c>
      <c r="D3" s="188" t="s">
        <v>90</v>
      </c>
      <c r="E3" s="30" t="s">
        <v>89</v>
      </c>
      <c r="F3" s="189" t="s">
        <v>139</v>
      </c>
    </row>
    <row r="4" spans="1:6">
      <c r="A4" s="190"/>
      <c r="B4" s="191"/>
      <c r="C4" s="192" t="s">
        <v>21</v>
      </c>
      <c r="D4" s="193"/>
      <c r="E4" s="193"/>
      <c r="F4" s="194"/>
    </row>
    <row r="5" spans="1:6">
      <c r="A5" s="195"/>
      <c r="B5" s="195">
        <v>40510</v>
      </c>
      <c r="C5" s="286" t="s">
        <v>104</v>
      </c>
      <c r="D5" s="197" t="s">
        <v>67</v>
      </c>
      <c r="E5" s="197">
        <v>1</v>
      </c>
      <c r="F5" s="198"/>
    </row>
    <row r="6" spans="1:6">
      <c r="A6" s="195"/>
      <c r="B6" s="195">
        <v>40520</v>
      </c>
      <c r="C6" s="196" t="s">
        <v>22</v>
      </c>
      <c r="D6" s="197" t="s">
        <v>67</v>
      </c>
      <c r="E6" s="197">
        <v>1</v>
      </c>
      <c r="F6" s="198"/>
    </row>
    <row r="7" spans="1:6">
      <c r="A7" s="195"/>
      <c r="B7" s="195"/>
      <c r="C7" s="199" t="s">
        <v>108</v>
      </c>
      <c r="D7" s="197" t="s">
        <v>67</v>
      </c>
      <c r="E7" s="197">
        <v>1</v>
      </c>
      <c r="F7" s="198"/>
    </row>
    <row r="8" spans="1:6">
      <c r="A8" s="200"/>
      <c r="B8" s="201"/>
      <c r="C8" s="202" t="s">
        <v>44</v>
      </c>
      <c r="D8" s="203"/>
      <c r="E8" s="203"/>
      <c r="F8" s="204"/>
    </row>
    <row r="9" spans="1:6">
      <c r="A9" s="205"/>
      <c r="B9" s="205">
        <v>10610</v>
      </c>
      <c r="C9" s="29" t="s">
        <v>46</v>
      </c>
      <c r="D9" s="206" t="s">
        <v>47</v>
      </c>
      <c r="E9" s="206">
        <v>31.65</v>
      </c>
      <c r="F9" s="198"/>
    </row>
    <row r="10" spans="1:6">
      <c r="A10" s="207"/>
      <c r="B10" s="205">
        <v>10630</v>
      </c>
      <c r="C10" s="29" t="s">
        <v>48</v>
      </c>
      <c r="D10" s="206" t="s">
        <v>47</v>
      </c>
      <c r="E10" s="206">
        <v>31.65</v>
      </c>
      <c r="F10" s="210"/>
    </row>
    <row r="11" spans="1:6">
      <c r="A11" s="348"/>
      <c r="B11" s="201"/>
      <c r="C11" s="349" t="s">
        <v>49</v>
      </c>
      <c r="D11" s="342"/>
      <c r="E11" s="203"/>
      <c r="F11" s="344"/>
    </row>
    <row r="12" spans="1:6">
      <c r="A12" s="338">
        <v>4</v>
      </c>
      <c r="B12" s="353">
        <v>30100</v>
      </c>
      <c r="C12" s="350" t="s">
        <v>107</v>
      </c>
      <c r="D12" s="341" t="s">
        <v>45</v>
      </c>
      <c r="E12" s="347">
        <v>45.196199999999997</v>
      </c>
      <c r="F12" s="345"/>
    </row>
    <row r="13" spans="1:6">
      <c r="A13" s="338">
        <v>6</v>
      </c>
      <c r="B13" s="353">
        <v>30250</v>
      </c>
      <c r="C13" s="350" t="s">
        <v>50</v>
      </c>
      <c r="D13" s="341" t="s">
        <v>45</v>
      </c>
      <c r="E13" s="347">
        <v>45.196199999999997</v>
      </c>
      <c r="F13" s="345"/>
    </row>
    <row r="14" spans="1:6">
      <c r="A14" s="338">
        <v>7</v>
      </c>
      <c r="B14" s="353">
        <v>30300</v>
      </c>
      <c r="C14" s="350" t="s">
        <v>87</v>
      </c>
      <c r="D14" s="341" t="s">
        <v>45</v>
      </c>
      <c r="E14" s="347">
        <v>45.196199999999997</v>
      </c>
      <c r="F14" s="345"/>
    </row>
    <row r="15" spans="1:6">
      <c r="A15" s="339">
        <v>8</v>
      </c>
      <c r="B15" s="205">
        <v>30400</v>
      </c>
      <c r="C15" s="351" t="s">
        <v>51</v>
      </c>
      <c r="D15" s="297" t="s">
        <v>45</v>
      </c>
      <c r="E15" s="206">
        <v>44</v>
      </c>
      <c r="F15" s="345"/>
    </row>
    <row r="16" spans="1:6">
      <c r="A16" s="338">
        <v>18</v>
      </c>
      <c r="B16" s="353">
        <v>82210</v>
      </c>
      <c r="C16" s="350" t="s">
        <v>111</v>
      </c>
      <c r="D16" s="341" t="s">
        <v>45</v>
      </c>
      <c r="E16" s="347">
        <v>42.7</v>
      </c>
      <c r="F16" s="345"/>
    </row>
    <row r="17" spans="1:6">
      <c r="A17" s="338">
        <v>20</v>
      </c>
      <c r="B17" s="353">
        <v>31310</v>
      </c>
      <c r="C17" s="350" t="s">
        <v>52</v>
      </c>
      <c r="D17" s="341" t="s">
        <v>45</v>
      </c>
      <c r="E17" s="347">
        <v>41</v>
      </c>
      <c r="F17" s="345"/>
    </row>
    <row r="18" spans="1:6">
      <c r="A18" s="338">
        <v>21</v>
      </c>
      <c r="B18" s="353">
        <v>31320</v>
      </c>
      <c r="C18" s="350" t="s">
        <v>53</v>
      </c>
      <c r="D18" s="341" t="s">
        <v>45</v>
      </c>
      <c r="E18" s="347">
        <v>41</v>
      </c>
      <c r="F18" s="345"/>
    </row>
    <row r="19" spans="1:6">
      <c r="A19" s="328">
        <v>26</v>
      </c>
      <c r="B19" s="205">
        <v>31950</v>
      </c>
      <c r="C19" s="351" t="s">
        <v>18</v>
      </c>
      <c r="D19" s="297" t="s">
        <v>45</v>
      </c>
      <c r="E19" s="206">
        <v>35.200000000000003</v>
      </c>
      <c r="F19" s="345"/>
    </row>
    <row r="20" spans="1:6">
      <c r="A20" s="340">
        <v>29</v>
      </c>
      <c r="B20" s="207">
        <v>31980</v>
      </c>
      <c r="C20" s="352" t="s">
        <v>54</v>
      </c>
      <c r="D20" s="343" t="s">
        <v>45</v>
      </c>
      <c r="E20" s="209">
        <v>41</v>
      </c>
      <c r="F20" s="346"/>
    </row>
    <row r="21" spans="1:6">
      <c r="A21" s="205"/>
      <c r="B21" s="212"/>
      <c r="C21" s="213" t="s">
        <v>55</v>
      </c>
      <c r="D21" s="214"/>
      <c r="E21" s="214"/>
      <c r="F21" s="211"/>
    </row>
    <row r="22" spans="1:6">
      <c r="A22" s="205">
        <v>39</v>
      </c>
      <c r="B22" s="205">
        <v>40110</v>
      </c>
      <c r="C22" s="29" t="s">
        <v>56</v>
      </c>
      <c r="D22" s="206" t="s">
        <v>47</v>
      </c>
      <c r="E22" s="206">
        <v>31.65</v>
      </c>
      <c r="F22" s="198"/>
    </row>
    <row r="23" spans="1:6">
      <c r="A23" s="200"/>
      <c r="B23" s="201"/>
      <c r="C23" s="202" t="s">
        <v>57</v>
      </c>
      <c r="D23" s="203"/>
      <c r="E23" s="203"/>
      <c r="F23" s="204"/>
    </row>
    <row r="24" spans="1:6">
      <c r="A24" s="205"/>
      <c r="B24" s="205">
        <v>53190</v>
      </c>
      <c r="C24" s="29" t="s">
        <v>58</v>
      </c>
      <c r="D24" s="197" t="s">
        <v>67</v>
      </c>
      <c r="E24" s="206">
        <v>1</v>
      </c>
      <c r="F24" s="198"/>
    </row>
    <row r="25" spans="1:6">
      <c r="A25" s="205"/>
      <c r="B25" s="205">
        <v>51200</v>
      </c>
      <c r="C25" s="29" t="s">
        <v>59</v>
      </c>
      <c r="D25" s="197" t="s">
        <v>67</v>
      </c>
      <c r="E25" s="206">
        <v>1</v>
      </c>
      <c r="F25" s="198"/>
    </row>
    <row r="26" spans="1:6">
      <c r="A26" s="207"/>
      <c r="B26" s="207">
        <v>52900</v>
      </c>
      <c r="C26" s="208" t="s">
        <v>60</v>
      </c>
      <c r="D26" s="209" t="s">
        <v>45</v>
      </c>
      <c r="E26" s="209">
        <v>36</v>
      </c>
      <c r="F26" s="210"/>
    </row>
    <row r="27" spans="1:6">
      <c r="A27" s="200"/>
      <c r="B27" s="201"/>
      <c r="C27" s="28" t="s">
        <v>61</v>
      </c>
      <c r="D27" s="215"/>
      <c r="E27" s="203"/>
      <c r="F27" s="204"/>
    </row>
    <row r="28" spans="1:6">
      <c r="A28" s="205"/>
      <c r="B28" s="205">
        <v>40730</v>
      </c>
      <c r="C28" s="29" t="s">
        <v>19</v>
      </c>
      <c r="D28" s="197" t="s">
        <v>67</v>
      </c>
      <c r="E28" s="206">
        <v>1</v>
      </c>
      <c r="F28" s="198"/>
    </row>
    <row r="29" spans="1:6">
      <c r="A29" s="205"/>
      <c r="B29" s="205">
        <v>83100</v>
      </c>
      <c r="C29" s="29" t="s">
        <v>138</v>
      </c>
      <c r="D29" s="197" t="s">
        <v>67</v>
      </c>
      <c r="E29" s="206">
        <v>1</v>
      </c>
      <c r="F29" s="198"/>
    </row>
    <row r="30" spans="1:6">
      <c r="A30" s="207"/>
      <c r="B30" s="207">
        <v>40720</v>
      </c>
      <c r="C30" s="29" t="s">
        <v>62</v>
      </c>
      <c r="D30" s="216" t="s">
        <v>67</v>
      </c>
      <c r="E30" s="209">
        <v>1</v>
      </c>
      <c r="F30" s="210"/>
    </row>
    <row r="31" spans="1:6">
      <c r="A31" s="200"/>
      <c r="B31" s="327"/>
      <c r="C31" s="334" t="s">
        <v>63</v>
      </c>
      <c r="D31" s="331"/>
      <c r="E31" s="203"/>
      <c r="F31" s="204"/>
    </row>
    <row r="32" spans="1:6">
      <c r="A32" s="205">
        <v>41</v>
      </c>
      <c r="B32" s="328">
        <v>40200</v>
      </c>
      <c r="C32" s="335" t="s">
        <v>64</v>
      </c>
      <c r="D32" s="332" t="s">
        <v>65</v>
      </c>
      <c r="E32" s="206">
        <v>3.6</v>
      </c>
      <c r="F32" s="198"/>
    </row>
    <row r="33" spans="1:6">
      <c r="A33" s="217">
        <v>40</v>
      </c>
      <c r="B33" s="329">
        <v>40310</v>
      </c>
      <c r="C33" s="336" t="s">
        <v>20</v>
      </c>
      <c r="D33" s="114" t="s">
        <v>67</v>
      </c>
      <c r="E33" s="197">
        <v>1</v>
      </c>
      <c r="F33" s="198"/>
    </row>
    <row r="34" spans="1:6">
      <c r="A34" s="218"/>
      <c r="B34" s="330">
        <v>40320</v>
      </c>
      <c r="C34" s="337" t="s">
        <v>66</v>
      </c>
      <c r="D34" s="333" t="s">
        <v>67</v>
      </c>
      <c r="E34" s="216">
        <v>1</v>
      </c>
      <c r="F34" s="210"/>
    </row>
    <row r="35" spans="1:6" ht="13.5" thickBot="1">
      <c r="A35" s="219"/>
      <c r="B35" s="219"/>
      <c r="C35" s="220" t="s">
        <v>88</v>
      </c>
      <c r="D35" s="221" t="s">
        <v>67</v>
      </c>
      <c r="E35" s="222">
        <v>1</v>
      </c>
      <c r="F35" s="223">
        <f>SUMPRODUCT(E5:E34,F5:F34)</f>
        <v>0</v>
      </c>
    </row>
    <row r="39" spans="1:6">
      <c r="C39" s="20"/>
      <c r="D39" s="20"/>
      <c r="E39" s="20"/>
    </row>
    <row r="40" spans="1:6">
      <c r="C40" s="20"/>
      <c r="D40" s="20"/>
      <c r="E40" s="20"/>
    </row>
    <row r="41" spans="1:6">
      <c r="C41" s="20"/>
      <c r="D41" s="20"/>
      <c r="E41" s="20"/>
    </row>
    <row r="42" spans="1:6">
      <c r="C42" s="20"/>
      <c r="D42" s="20"/>
      <c r="E42" s="2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FAD2-340B-4E1F-8B1C-E0EF525D9BE7}">
  <dimension ref="A1:F13"/>
  <sheetViews>
    <sheetView showGridLines="0" zoomScaleNormal="100" workbookViewId="0"/>
  </sheetViews>
  <sheetFormatPr defaultRowHeight="12.75"/>
  <cols>
    <col min="1" max="1" width="94.42578125" customWidth="1"/>
    <col min="2" max="2" width="13" customWidth="1"/>
    <col min="3" max="3" width="18.140625" customWidth="1"/>
    <col min="4" max="4" width="32" customWidth="1"/>
    <col min="6" max="6" width="11.140625" customWidth="1"/>
  </cols>
  <sheetData>
    <row r="1" spans="1:6">
      <c r="A1" s="9" t="s">
        <v>116</v>
      </c>
      <c r="B1" s="39">
        <f>Toelichting!D5</f>
        <v>2025</v>
      </c>
    </row>
    <row r="2" spans="1:6" ht="13.5" thickBot="1">
      <c r="A2" s="433" t="s">
        <v>181</v>
      </c>
      <c r="B2" s="434"/>
    </row>
    <row r="3" spans="1:6" ht="26.25" thickBot="1">
      <c r="A3" s="71" t="s">
        <v>29</v>
      </c>
      <c r="B3" s="72" t="s">
        <v>106</v>
      </c>
      <c r="C3" s="73" t="s">
        <v>110</v>
      </c>
      <c r="D3" s="74" t="s">
        <v>15</v>
      </c>
      <c r="E3" s="72" t="s">
        <v>16</v>
      </c>
      <c r="F3" s="267" t="s">
        <v>171</v>
      </c>
    </row>
    <row r="4" spans="1:6">
      <c r="A4" s="261" t="s">
        <v>170</v>
      </c>
      <c r="B4" s="89"/>
      <c r="C4" s="130">
        <v>40510</v>
      </c>
      <c r="D4" s="97" t="s">
        <v>104</v>
      </c>
      <c r="E4" s="82" t="s">
        <v>67</v>
      </c>
      <c r="F4" s="168"/>
    </row>
    <row r="5" spans="1:6" s="4" customFormat="1">
      <c r="A5" s="262" t="s">
        <v>178</v>
      </c>
      <c r="B5" s="290"/>
      <c r="C5" s="130">
        <v>40510</v>
      </c>
      <c r="D5" s="97" t="s">
        <v>104</v>
      </c>
      <c r="E5" s="85" t="s">
        <v>67</v>
      </c>
      <c r="F5" s="291">
        <f>SUM(F6,F7,F8,F9)</f>
        <v>0</v>
      </c>
    </row>
    <row r="6" spans="1:6" s="4" customFormat="1">
      <c r="A6" s="292" t="s">
        <v>179</v>
      </c>
      <c r="B6" s="290"/>
      <c r="C6" s="130">
        <v>40510</v>
      </c>
      <c r="D6" s="97" t="s">
        <v>104</v>
      </c>
      <c r="E6" s="85" t="s">
        <v>67</v>
      </c>
      <c r="F6" s="168"/>
    </row>
    <row r="7" spans="1:6" s="4" customFormat="1">
      <c r="A7" s="292" t="s">
        <v>180</v>
      </c>
      <c r="B7" s="290"/>
      <c r="C7" s="130">
        <v>40510</v>
      </c>
      <c r="D7" s="97" t="s">
        <v>104</v>
      </c>
      <c r="E7" s="85" t="s">
        <v>67</v>
      </c>
      <c r="F7" s="168"/>
    </row>
    <row r="8" spans="1:6" ht="14.25" customHeight="1">
      <c r="A8" s="292" t="s">
        <v>189</v>
      </c>
      <c r="B8" s="263"/>
      <c r="C8" s="130">
        <v>40510</v>
      </c>
      <c r="D8" s="265" t="s">
        <v>104</v>
      </c>
      <c r="E8" s="266" t="s">
        <v>67</v>
      </c>
      <c r="F8" s="269"/>
    </row>
    <row r="9" spans="1:6" s="4" customFormat="1" ht="14.25" customHeight="1">
      <c r="A9" s="292" t="s">
        <v>188</v>
      </c>
      <c r="B9" s="263"/>
      <c r="C9" s="130">
        <v>40510</v>
      </c>
      <c r="D9" s="265" t="s">
        <v>104</v>
      </c>
      <c r="E9" s="266" t="s">
        <v>67</v>
      </c>
      <c r="F9" s="269"/>
    </row>
    <row r="10" spans="1:6">
      <c r="A10" s="270" t="s">
        <v>169</v>
      </c>
      <c r="B10" s="264"/>
      <c r="C10" s="133">
        <v>40510</v>
      </c>
      <c r="D10" s="134" t="s">
        <v>104</v>
      </c>
      <c r="E10" s="78" t="s">
        <v>67</v>
      </c>
      <c r="F10" s="269"/>
    </row>
    <row r="11" spans="1:6" s="4" customFormat="1" ht="13.5" thickBot="1">
      <c r="A11" s="273" t="s">
        <v>92</v>
      </c>
      <c r="B11" s="268"/>
      <c r="C11" s="271"/>
      <c r="D11" s="280"/>
      <c r="E11" s="278" t="s">
        <v>67</v>
      </c>
      <c r="F11" s="279">
        <f>SUM(F4,F5,F10)</f>
        <v>0</v>
      </c>
    </row>
    <row r="13" spans="1:6">
      <c r="A13" s="272"/>
    </row>
  </sheetData>
  <mergeCells count="1">
    <mergeCell ref="A2:B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8"/>
  <sheetViews>
    <sheetView showGridLines="0" zoomScaleNormal="100" workbookViewId="0"/>
  </sheetViews>
  <sheetFormatPr defaultColWidth="9.140625" defaultRowHeight="12.75"/>
  <cols>
    <col min="1" max="1" width="59.140625" style="225" customWidth="1"/>
    <col min="2" max="2" width="25.140625" style="224" customWidth="1"/>
    <col min="3" max="3" width="21.28515625" style="224" customWidth="1"/>
    <col min="4" max="4" width="19.7109375" style="224" bestFit="1" customWidth="1"/>
    <col min="5" max="6" width="19.7109375" style="224" customWidth="1"/>
    <col min="7" max="7" width="21.7109375" style="224" bestFit="1" customWidth="1"/>
    <col min="8" max="9" width="19.7109375" style="224" customWidth="1"/>
    <col min="10" max="10" width="15.5703125" style="224" customWidth="1"/>
    <col min="11" max="12" width="15.42578125" style="224" customWidth="1"/>
    <col min="13" max="13" width="18.140625" style="224" customWidth="1"/>
    <col min="14" max="14" width="9.140625" style="224"/>
    <col min="15" max="15" width="9.140625" style="225"/>
    <col min="16" max="16" width="41.42578125" style="225" customWidth="1"/>
    <col min="17" max="16384" width="9.140625" style="225"/>
  </cols>
  <sheetData>
    <row r="1" spans="1:14" ht="15" customHeight="1">
      <c r="A1" s="65" t="s">
        <v>116</v>
      </c>
      <c r="B1" s="39">
        <f>Toelichting!D5</f>
        <v>2025</v>
      </c>
    </row>
    <row r="2" spans="1:14" ht="15" customHeight="1" thickBot="1">
      <c r="A2" s="31" t="s">
        <v>133</v>
      </c>
    </row>
    <row r="3" spans="1:14" ht="15" customHeight="1" thickBot="1">
      <c r="A3" s="32" t="s">
        <v>162</v>
      </c>
      <c r="B3" s="228" t="s">
        <v>68</v>
      </c>
      <c r="C3" s="229" t="s">
        <v>22</v>
      </c>
    </row>
    <row r="4" spans="1:14" ht="15" customHeight="1">
      <c r="A4" s="40" t="s">
        <v>98</v>
      </c>
      <c r="B4" s="230"/>
      <c r="C4" s="231"/>
      <c r="G4" s="225"/>
      <c r="H4" s="225"/>
      <c r="I4" s="225"/>
      <c r="J4" s="225"/>
      <c r="K4" s="225"/>
      <c r="L4" s="225"/>
      <c r="M4" s="225"/>
      <c r="N4" s="225"/>
    </row>
    <row r="5" spans="1:14" ht="15" customHeight="1">
      <c r="A5" s="34" t="s">
        <v>97</v>
      </c>
      <c r="B5" s="232"/>
      <c r="C5" s="233"/>
    </row>
    <row r="6" spans="1:14" ht="15" customHeight="1">
      <c r="A6" s="35" t="s">
        <v>93</v>
      </c>
      <c r="B6" s="234"/>
      <c r="C6" s="235"/>
    </row>
    <row r="7" spans="1:14" ht="15" customHeight="1">
      <c r="A7" s="33" t="s">
        <v>94</v>
      </c>
      <c r="B7" s="236"/>
      <c r="C7" s="237"/>
    </row>
    <row r="8" spans="1:14" ht="15" customHeight="1">
      <c r="A8" s="34" t="s">
        <v>135</v>
      </c>
      <c r="B8" s="238">
        <f>SUM(B9:B10)</f>
        <v>0</v>
      </c>
      <c r="C8" s="239">
        <f>SUM(C9:C10)</f>
        <v>0</v>
      </c>
    </row>
    <row r="9" spans="1:14" ht="15" customHeight="1">
      <c r="A9" s="35" t="s">
        <v>40</v>
      </c>
      <c r="B9" s="234"/>
      <c r="C9" s="235"/>
    </row>
    <row r="10" spans="1:14" ht="15" customHeight="1">
      <c r="A10" s="35" t="s">
        <v>99</v>
      </c>
      <c r="B10" s="234"/>
      <c r="C10" s="235"/>
      <c r="G10" s="225"/>
      <c r="H10" s="225"/>
      <c r="I10" s="225"/>
      <c r="J10" s="225"/>
      <c r="K10" s="225"/>
      <c r="L10" s="225"/>
      <c r="M10" s="225"/>
      <c r="N10" s="225"/>
    </row>
    <row r="11" spans="1:14" ht="15" customHeight="1">
      <c r="A11" s="34" t="s">
        <v>136</v>
      </c>
      <c r="B11" s="238">
        <f>B12+B19+B20</f>
        <v>0</v>
      </c>
      <c r="C11" s="239">
        <f>C12+C19+C20</f>
        <v>0</v>
      </c>
      <c r="G11" s="225"/>
      <c r="H11" s="225"/>
      <c r="I11" s="225"/>
      <c r="J11" s="225"/>
      <c r="K11" s="225"/>
      <c r="L11" s="225"/>
      <c r="M11" s="225"/>
      <c r="N11" s="225"/>
    </row>
    <row r="12" spans="1:14" ht="15" customHeight="1">
      <c r="A12" s="35" t="s">
        <v>137</v>
      </c>
      <c r="B12" s="240">
        <f>SUM(B13:B18)</f>
        <v>0</v>
      </c>
      <c r="C12" s="241">
        <f>SUM(C13:C18)</f>
        <v>0</v>
      </c>
      <c r="G12" s="225"/>
      <c r="H12" s="225"/>
      <c r="I12" s="225"/>
      <c r="J12" s="225"/>
      <c r="K12" s="225"/>
      <c r="L12" s="225"/>
      <c r="M12" s="225"/>
      <c r="N12" s="225"/>
    </row>
    <row r="13" spans="1:14" ht="15" customHeight="1">
      <c r="A13" s="36" t="s">
        <v>41</v>
      </c>
      <c r="B13" s="234"/>
      <c r="C13" s="235"/>
      <c r="D13" s="225"/>
      <c r="G13" s="225"/>
      <c r="H13" s="225"/>
      <c r="I13" s="225"/>
      <c r="J13" s="225"/>
      <c r="K13" s="225"/>
      <c r="L13" s="225"/>
      <c r="M13" s="225"/>
      <c r="N13" s="225"/>
    </row>
    <row r="14" spans="1:14" ht="15" customHeight="1">
      <c r="A14" s="36" t="s">
        <v>140</v>
      </c>
      <c r="B14" s="234"/>
      <c r="C14" s="235"/>
      <c r="G14" s="225"/>
      <c r="H14" s="225"/>
      <c r="I14" s="225"/>
      <c r="J14" s="225"/>
      <c r="K14" s="225"/>
      <c r="L14" s="225"/>
      <c r="M14" s="225"/>
      <c r="N14" s="225"/>
    </row>
    <row r="15" spans="1:14" ht="15" customHeight="1">
      <c r="A15" s="36" t="s">
        <v>141</v>
      </c>
      <c r="B15" s="234"/>
      <c r="C15" s="235"/>
      <c r="G15" s="225"/>
      <c r="H15" s="225"/>
      <c r="I15" s="225"/>
      <c r="J15" s="225"/>
      <c r="K15" s="225"/>
      <c r="L15" s="225"/>
      <c r="M15" s="225"/>
      <c r="N15" s="225"/>
    </row>
    <row r="16" spans="1:14" ht="15" customHeight="1">
      <c r="A16" s="36" t="s">
        <v>142</v>
      </c>
      <c r="B16" s="234"/>
      <c r="C16" s="235"/>
      <c r="G16" s="225"/>
      <c r="H16" s="225"/>
      <c r="I16" s="225"/>
      <c r="J16" s="225"/>
      <c r="K16" s="225"/>
      <c r="L16" s="225"/>
      <c r="M16" s="225"/>
      <c r="N16" s="225"/>
    </row>
    <row r="17" spans="1:14" ht="15" customHeight="1">
      <c r="A17" s="36" t="s">
        <v>143</v>
      </c>
      <c r="B17" s="234"/>
      <c r="C17" s="235"/>
      <c r="G17" s="225"/>
      <c r="H17" s="225"/>
      <c r="I17" s="225"/>
      <c r="J17" s="225"/>
      <c r="K17" s="225"/>
      <c r="L17" s="225"/>
      <c r="M17" s="225"/>
      <c r="N17" s="225"/>
    </row>
    <row r="18" spans="1:14" ht="15" customHeight="1">
      <c r="A18" s="36" t="s">
        <v>146</v>
      </c>
      <c r="B18" s="234"/>
      <c r="C18" s="235"/>
      <c r="G18" s="225"/>
      <c r="H18" s="225"/>
      <c r="I18" s="225"/>
      <c r="J18" s="225"/>
      <c r="K18" s="225"/>
      <c r="L18" s="225"/>
      <c r="M18" s="225"/>
      <c r="N18" s="225"/>
    </row>
    <row r="19" spans="1:14" ht="15" customHeight="1">
      <c r="A19" s="37" t="s">
        <v>144</v>
      </c>
      <c r="B19" s="234"/>
      <c r="C19" s="235"/>
      <c r="G19" s="225"/>
      <c r="H19" s="225"/>
      <c r="I19" s="225"/>
      <c r="J19" s="225"/>
      <c r="K19" s="225"/>
      <c r="L19" s="225"/>
      <c r="M19" s="225"/>
      <c r="N19" s="225"/>
    </row>
    <row r="20" spans="1:14" ht="15" customHeight="1">
      <c r="A20" s="41" t="s">
        <v>100</v>
      </c>
      <c r="B20" s="234"/>
      <c r="C20" s="235"/>
      <c r="G20" s="225"/>
      <c r="H20" s="225"/>
      <c r="I20" s="225"/>
      <c r="J20" s="225"/>
      <c r="K20" s="225"/>
      <c r="L20" s="225"/>
      <c r="M20" s="225"/>
      <c r="N20" s="225"/>
    </row>
    <row r="21" spans="1:14" ht="15" customHeight="1">
      <c r="A21" s="42" t="s">
        <v>134</v>
      </c>
      <c r="B21" s="325">
        <f>'Productie H2 en NH3'!G16</f>
        <v>0</v>
      </c>
      <c r="C21" s="242">
        <f>'Productie H2 en NH3'!G17</f>
        <v>0</v>
      </c>
      <c r="G21" s="225"/>
      <c r="H21" s="225"/>
      <c r="I21" s="225"/>
      <c r="J21" s="225"/>
      <c r="K21" s="225"/>
      <c r="L21" s="225"/>
      <c r="M21" s="225"/>
      <c r="N21" s="225"/>
    </row>
    <row r="22" spans="1:14" ht="15" customHeight="1">
      <c r="A22" s="38"/>
      <c r="B22" s="243"/>
      <c r="C22" s="244"/>
      <c r="G22" s="225"/>
      <c r="H22" s="225"/>
      <c r="I22" s="225"/>
      <c r="J22" s="225"/>
      <c r="K22" s="225"/>
      <c r="L22" s="225"/>
      <c r="M22" s="225"/>
      <c r="N22" s="225"/>
    </row>
    <row r="23" spans="1:14" ht="15" customHeight="1">
      <c r="A23" s="46" t="s">
        <v>91</v>
      </c>
      <c r="B23" s="245">
        <f>B6+B8+B21-B11-B7</f>
        <v>0</v>
      </c>
      <c r="C23" s="246">
        <f>C6+C8+C21-C11-C7</f>
        <v>0</v>
      </c>
      <c r="G23" s="225"/>
      <c r="H23" s="225"/>
      <c r="I23" s="225"/>
      <c r="J23" s="225"/>
      <c r="K23" s="225"/>
      <c r="L23" s="225"/>
      <c r="M23" s="225"/>
      <c r="N23" s="225"/>
    </row>
    <row r="24" spans="1:14" ht="15" customHeight="1">
      <c r="A24" s="45"/>
      <c r="B24" s="243"/>
      <c r="C24" s="244"/>
      <c r="G24" s="225"/>
      <c r="H24" s="225"/>
      <c r="I24" s="225"/>
      <c r="J24" s="225"/>
      <c r="K24" s="225"/>
      <c r="L24" s="225"/>
      <c r="M24" s="225"/>
      <c r="N24" s="225"/>
    </row>
    <row r="25" spans="1:14" ht="15" customHeight="1">
      <c r="A25" s="46" t="s">
        <v>96</v>
      </c>
      <c r="B25" s="250"/>
      <c r="C25" s="251"/>
      <c r="G25" s="225"/>
      <c r="H25" s="225"/>
      <c r="I25" s="225"/>
      <c r="J25" s="225"/>
      <c r="K25" s="225"/>
      <c r="L25" s="225"/>
      <c r="M25" s="225"/>
      <c r="N25" s="225"/>
    </row>
    <row r="26" spans="1:14" ht="15" customHeight="1">
      <c r="A26" s="287" t="s">
        <v>182</v>
      </c>
      <c r="B26" s="282">
        <f>'Verbruik H2 Raffinage&amp;Petrochem'!F11</f>
        <v>0</v>
      </c>
      <c r="C26" s="281"/>
      <c r="G26" s="225"/>
      <c r="H26" s="225"/>
      <c r="I26" s="225"/>
      <c r="J26" s="225"/>
      <c r="K26" s="225"/>
      <c r="L26" s="225"/>
      <c r="M26" s="225"/>
      <c r="N26" s="225"/>
    </row>
    <row r="27" spans="1:14" ht="15" customHeight="1">
      <c r="A27" s="35" t="s">
        <v>176</v>
      </c>
      <c r="B27" s="240">
        <f>'Productie H2 en NH3'!G24</f>
        <v>0</v>
      </c>
      <c r="C27" s="241">
        <f>'Productie H2 en NH3'!G25</f>
        <v>0</v>
      </c>
      <c r="G27" s="225"/>
      <c r="H27" s="225"/>
      <c r="I27" s="225"/>
      <c r="J27" s="225"/>
      <c r="K27" s="225"/>
      <c r="L27" s="225"/>
      <c r="M27" s="225"/>
      <c r="N27" s="225"/>
    </row>
    <row r="28" spans="1:14" ht="15" customHeight="1">
      <c r="A28" s="33" t="s">
        <v>177</v>
      </c>
      <c r="B28" s="326">
        <f>'Hulpenergie productie H2 en NH3'!F5</f>
        <v>0</v>
      </c>
      <c r="C28" s="247">
        <f>'Hulpenergie productie H2 en NH3'!F6</f>
        <v>0</v>
      </c>
      <c r="D28" s="225"/>
      <c r="E28" s="225"/>
      <c r="F28" s="225"/>
      <c r="G28" s="225"/>
      <c r="H28" s="225"/>
      <c r="I28" s="225"/>
      <c r="J28" s="225"/>
      <c r="K28" s="225"/>
      <c r="L28" s="225"/>
      <c r="M28" s="225"/>
      <c r="N28" s="225"/>
    </row>
    <row r="29" spans="1:14" ht="15" customHeight="1">
      <c r="A29" s="243"/>
      <c r="B29" s="243"/>
      <c r="C29" s="244"/>
      <c r="D29" s="225"/>
      <c r="E29" s="225"/>
      <c r="F29" s="225"/>
      <c r="G29" s="225"/>
      <c r="H29" s="225"/>
      <c r="I29" s="225"/>
      <c r="J29" s="225"/>
      <c r="K29" s="225"/>
      <c r="L29" s="225"/>
      <c r="M29" s="225"/>
      <c r="N29" s="225"/>
    </row>
    <row r="30" spans="1:14" ht="15" customHeight="1">
      <c r="A30" s="43" t="s">
        <v>92</v>
      </c>
      <c r="B30" s="289">
        <f>SUM(B26:B28)</f>
        <v>0</v>
      </c>
      <c r="C30" s="288">
        <f>SUM(C27:C28)</f>
        <v>0</v>
      </c>
      <c r="D30" s="225"/>
      <c r="E30" s="225"/>
      <c r="F30" s="225"/>
      <c r="G30" s="225"/>
      <c r="H30" s="225"/>
      <c r="I30" s="225"/>
      <c r="J30" s="225"/>
      <c r="K30" s="225"/>
      <c r="L30" s="225"/>
      <c r="M30" s="225"/>
      <c r="N30" s="225"/>
    </row>
    <row r="31" spans="1:14" ht="15" customHeight="1">
      <c r="A31" s="243"/>
      <c r="B31" s="243"/>
      <c r="C31" s="244"/>
      <c r="D31" s="225"/>
      <c r="E31" s="225"/>
      <c r="F31" s="225"/>
      <c r="G31" s="225"/>
      <c r="H31" s="225"/>
      <c r="I31" s="225"/>
      <c r="J31" s="225"/>
      <c r="K31" s="225"/>
      <c r="L31" s="225"/>
      <c r="M31" s="225"/>
      <c r="N31" s="225"/>
    </row>
    <row r="32" spans="1:14" s="226" customFormat="1" ht="15" customHeight="1" thickBot="1">
      <c r="A32" s="44" t="s">
        <v>95</v>
      </c>
      <c r="B32" s="248">
        <f>B23-B30</f>
        <v>0</v>
      </c>
      <c r="C32" s="249">
        <f>C23-C30</f>
        <v>0</v>
      </c>
    </row>
    <row r="33" spans="2:14">
      <c r="B33" s="225"/>
      <c r="C33" s="225"/>
      <c r="D33" s="225"/>
      <c r="G33" s="225"/>
      <c r="H33" s="225"/>
      <c r="I33" s="225"/>
      <c r="J33" s="225"/>
      <c r="K33" s="225"/>
      <c r="L33" s="225"/>
      <c r="M33" s="225"/>
      <c r="N33" s="225"/>
    </row>
    <row r="34" spans="2:14">
      <c r="B34" s="225"/>
      <c r="C34" s="225"/>
      <c r="D34" s="225"/>
      <c r="L34" s="227"/>
      <c r="M34" s="227"/>
      <c r="N34" s="225"/>
    </row>
    <row r="35" spans="2:14">
      <c r="B35" s="225"/>
      <c r="C35" s="225"/>
      <c r="D35" s="225"/>
      <c r="L35" s="227"/>
      <c r="M35" s="227"/>
      <c r="N35" s="225"/>
    </row>
    <row r="36" spans="2:14">
      <c r="B36" s="225"/>
      <c r="C36" s="225"/>
      <c r="L36" s="227"/>
      <c r="M36" s="227"/>
      <c r="N36" s="225"/>
    </row>
    <row r="37" spans="2:14">
      <c r="B37" s="225"/>
      <c r="C37" s="225"/>
      <c r="L37" s="227"/>
      <c r="M37" s="227"/>
      <c r="N37" s="225"/>
    </row>
    <row r="38" spans="2:14">
      <c r="B38" s="225"/>
      <c r="C38" s="225"/>
      <c r="L38" s="227"/>
      <c r="M38" s="227"/>
      <c r="N38" s="225"/>
    </row>
    <row r="39" spans="2:14">
      <c r="B39" s="225"/>
      <c r="C39" s="225"/>
      <c r="L39" s="227"/>
      <c r="M39" s="227"/>
      <c r="N39" s="225"/>
    </row>
    <row r="40" spans="2:14">
      <c r="B40" s="225"/>
      <c r="C40" s="225"/>
      <c r="L40" s="227"/>
      <c r="M40" s="227"/>
      <c r="N40" s="225"/>
    </row>
    <row r="41" spans="2:14">
      <c r="B41" s="225"/>
      <c r="C41" s="225"/>
      <c r="L41" s="227"/>
      <c r="M41" s="227"/>
      <c r="N41" s="225"/>
    </row>
    <row r="42" spans="2:14">
      <c r="B42" s="225"/>
      <c r="C42" s="225"/>
      <c r="L42" s="227"/>
      <c r="M42" s="227"/>
      <c r="N42" s="225"/>
    </row>
    <row r="43" spans="2:14">
      <c r="B43" s="225"/>
      <c r="C43" s="225"/>
      <c r="L43" s="227"/>
      <c r="M43" s="227"/>
      <c r="N43" s="225"/>
    </row>
    <row r="44" spans="2:14">
      <c r="B44" s="225"/>
      <c r="C44" s="225"/>
      <c r="L44" s="227"/>
      <c r="M44" s="227"/>
      <c r="N44" s="225"/>
    </row>
    <row r="45" spans="2:14">
      <c r="L45" s="227"/>
      <c r="M45" s="227"/>
      <c r="N45" s="225"/>
    </row>
    <row r="46" spans="2:14">
      <c r="L46" s="227"/>
      <c r="M46" s="227"/>
      <c r="N46" s="225"/>
    </row>
    <row r="47" spans="2:14">
      <c r="L47" s="227"/>
      <c r="M47" s="227"/>
      <c r="N47" s="225"/>
    </row>
    <row r="48" spans="2:14">
      <c r="L48" s="227"/>
      <c r="M48" s="227"/>
      <c r="N48" s="225"/>
    </row>
  </sheetData>
  <printOptions gridLines="1"/>
  <pageMargins left="0.25" right="0.25" top="0.75" bottom="0.75" header="0.3" footer="0.3"/>
  <pageSetup paperSize="8" scale="39" orientation="landscape" r:id="rId1"/>
  <headerFooter>
    <oddHeader>&amp;L&amp;"SABIC Typeface Headline Light"&amp;10&amp;K009fdfClassification: Internal Use&amp;1#</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9BE1-E59E-4BA7-A780-9FDD1CA06C2A}">
  <dimension ref="A1:C34"/>
  <sheetViews>
    <sheetView workbookViewId="0"/>
  </sheetViews>
  <sheetFormatPr defaultRowHeight="12.75"/>
  <cols>
    <col min="1" max="1" width="39.5703125" customWidth="1"/>
    <col min="2" max="2" width="27.28515625" customWidth="1"/>
    <col min="3" max="3" width="20.7109375" customWidth="1"/>
  </cols>
  <sheetData>
    <row r="1" spans="1:3">
      <c r="A1" s="65" t="s">
        <v>116</v>
      </c>
      <c r="B1" s="39">
        <f>Toelichting!D5</f>
        <v>2025</v>
      </c>
    </row>
    <row r="2" spans="1:3">
      <c r="A2" s="358" t="s">
        <v>212</v>
      </c>
    </row>
    <row r="4" spans="1:3" s="4" customFormat="1" ht="13.5" thickBot="1"/>
    <row r="5" spans="1:3" s="4" customFormat="1" ht="13.5" thickBot="1">
      <c r="A5" s="360" t="s">
        <v>213</v>
      </c>
      <c r="B5" s="360" t="s">
        <v>214</v>
      </c>
      <c r="C5" s="362" t="s">
        <v>217</v>
      </c>
    </row>
    <row r="6" spans="1:3">
      <c r="A6" s="358" t="s">
        <v>41</v>
      </c>
      <c r="B6" s="366"/>
      <c r="C6" s="363"/>
    </row>
    <row r="7" spans="1:3">
      <c r="A7" s="361"/>
      <c r="B7" s="367"/>
      <c r="C7" s="364"/>
    </row>
    <row r="8" spans="1:3">
      <c r="A8" s="361"/>
      <c r="B8" s="367"/>
      <c r="C8" s="364"/>
    </row>
    <row r="9" spans="1:3">
      <c r="A9" s="361"/>
      <c r="B9" s="367"/>
      <c r="C9" s="364"/>
    </row>
    <row r="10" spans="1:3">
      <c r="A10" s="361"/>
      <c r="B10" s="367"/>
      <c r="C10" s="364"/>
    </row>
    <row r="11" spans="1:3">
      <c r="A11" s="361"/>
      <c r="B11" s="367"/>
      <c r="C11" s="364"/>
    </row>
    <row r="12" spans="1:3">
      <c r="A12" s="361"/>
      <c r="B12" s="367"/>
      <c r="C12" s="364"/>
    </row>
    <row r="13" spans="1:3">
      <c r="A13" s="361"/>
      <c r="B13" s="367"/>
      <c r="C13" s="364"/>
    </row>
    <row r="14" spans="1:3">
      <c r="A14" s="361"/>
      <c r="B14" s="367"/>
      <c r="C14" s="364"/>
    </row>
    <row r="15" spans="1:3">
      <c r="A15" s="361"/>
      <c r="B15" s="367"/>
      <c r="C15" s="364"/>
    </row>
    <row r="16" spans="1:3">
      <c r="A16" s="361"/>
      <c r="B16" s="367"/>
      <c r="C16" s="364"/>
    </row>
    <row r="17" spans="1:3">
      <c r="A17" s="361"/>
      <c r="B17" s="367"/>
      <c r="C17" s="364"/>
    </row>
    <row r="18" spans="1:3">
      <c r="A18" s="361"/>
      <c r="B18" s="367"/>
      <c r="C18" s="364"/>
    </row>
    <row r="19" spans="1:3">
      <c r="A19" s="361"/>
      <c r="B19" s="367"/>
      <c r="C19" s="364"/>
    </row>
    <row r="20" spans="1:3">
      <c r="A20" s="361"/>
      <c r="B20" s="367"/>
      <c r="C20" s="364"/>
    </row>
    <row r="21" spans="1:3">
      <c r="A21" s="370" t="s">
        <v>215</v>
      </c>
      <c r="B21" s="371"/>
      <c r="C21" s="365">
        <f>SUM(C7:C20)</f>
        <v>0</v>
      </c>
    </row>
    <row r="22" spans="1:3">
      <c r="B22" s="368"/>
      <c r="C22" s="363"/>
    </row>
    <row r="23" spans="1:3">
      <c r="A23" s="358" t="s">
        <v>140</v>
      </c>
      <c r="B23" s="368"/>
      <c r="C23" s="363"/>
    </row>
    <row r="24" spans="1:3">
      <c r="A24" s="361"/>
      <c r="B24" s="367"/>
      <c r="C24" s="364"/>
    </row>
    <row r="25" spans="1:3">
      <c r="A25" s="361"/>
      <c r="B25" s="367"/>
      <c r="C25" s="364"/>
    </row>
    <row r="26" spans="1:3">
      <c r="A26" s="361"/>
      <c r="B26" s="367"/>
      <c r="C26" s="364"/>
    </row>
    <row r="27" spans="1:3">
      <c r="A27" s="370" t="s">
        <v>216</v>
      </c>
      <c r="B27" s="371"/>
      <c r="C27" s="365">
        <f>SUM(C24:C26)</f>
        <v>0</v>
      </c>
    </row>
    <row r="28" spans="1:3">
      <c r="B28" s="368"/>
      <c r="C28" s="363"/>
    </row>
    <row r="29" spans="1:3">
      <c r="B29" s="368"/>
      <c r="C29" s="363"/>
    </row>
    <row r="30" spans="1:3">
      <c r="A30" s="358" t="s">
        <v>141</v>
      </c>
      <c r="B30" s="368"/>
      <c r="C30" s="363"/>
    </row>
    <row r="31" spans="1:3">
      <c r="A31" s="361"/>
      <c r="B31" s="367"/>
      <c r="C31" s="364"/>
    </row>
    <row r="32" spans="1:3">
      <c r="A32" s="361"/>
      <c r="B32" s="367"/>
      <c r="C32" s="364"/>
    </row>
    <row r="33" spans="1:3">
      <c r="A33" s="361"/>
      <c r="B33" s="367"/>
      <c r="C33" s="364"/>
    </row>
    <row r="34" spans="1:3" ht="13.5" thickBot="1">
      <c r="A34" s="372" t="s">
        <v>216</v>
      </c>
      <c r="B34" s="373"/>
      <c r="C34" s="369">
        <f>SUM(C31:C33)</f>
        <v>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workbookViewId="0">
      <selection activeCell="A6" sqref="A6"/>
    </sheetView>
  </sheetViews>
  <sheetFormatPr defaultColWidth="9.140625" defaultRowHeight="15"/>
  <cols>
    <col min="1" max="1" width="62.85546875" style="10" customWidth="1"/>
    <col min="2" max="16384" width="9.140625" style="10"/>
  </cols>
  <sheetData>
    <row r="1" spans="1:2">
      <c r="A1" s="11" t="s">
        <v>32</v>
      </c>
    </row>
    <row r="2" spans="1:2">
      <c r="A2" s="10" t="s">
        <v>24</v>
      </c>
    </row>
    <row r="3" spans="1:2">
      <c r="A3" s="10" t="s">
        <v>25</v>
      </c>
    </row>
    <row r="4" spans="1:2">
      <c r="A4" s="10" t="s">
        <v>42</v>
      </c>
    </row>
    <row r="5" spans="1:2">
      <c r="A5" s="10" t="s">
        <v>26</v>
      </c>
    </row>
    <row r="6" spans="1:2">
      <c r="A6" s="255" t="s">
        <v>163</v>
      </c>
    </row>
    <row r="7" spans="1:2">
      <c r="A7" s="51" t="s">
        <v>158</v>
      </c>
    </row>
    <row r="8" spans="1:2">
      <c r="A8" s="11"/>
    </row>
    <row r="9" spans="1:2">
      <c r="A9" s="11"/>
    </row>
    <row r="10" spans="1:2">
      <c r="A10" s="11"/>
    </row>
    <row r="11" spans="1:2">
      <c r="A11" s="11"/>
    </row>
    <row r="12" spans="1:2">
      <c r="A12" s="11"/>
    </row>
    <row r="13" spans="1:2">
      <c r="A13" s="11"/>
    </row>
    <row r="14" spans="1:2">
      <c r="A14" s="12"/>
    </row>
    <row r="15" spans="1:2">
      <c r="A15" s="12"/>
    </row>
    <row r="16" spans="1:2">
      <c r="A16" s="14"/>
      <c r="B16" s="1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Toelichting</vt:lpstr>
      <vt:lpstr>Contactgegevens en opmerkingen</vt:lpstr>
      <vt:lpstr>Productie H2 en NH3</vt:lpstr>
      <vt:lpstr>Hulpenergie productie H2 en NH3</vt:lpstr>
      <vt:lpstr>Verbruik H2 Raffinage&amp;Petrochem</vt:lpstr>
      <vt:lpstr>Energiebalans H2 en NH3</vt:lpstr>
      <vt:lpstr>AfleveringenH2</vt:lpstr>
      <vt:lpstr>Industrieel_proces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Hayen, M.F.M. (Michèl)</dc:creator>
  <cp:lastModifiedBy>Hayen, M.F.M. (Michèl)</cp:lastModifiedBy>
  <cp:lastPrinted>2019-09-10T07:47:11Z</cp:lastPrinted>
  <dcterms:created xsi:type="dcterms:W3CDTF">2005-10-13T07:07:26Z</dcterms:created>
  <dcterms:modified xsi:type="dcterms:W3CDTF">2026-01-12T07:43:31Z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d50848-5462-4933-a6ae-3f5aa423884b_Enabled">
    <vt:lpwstr>True</vt:lpwstr>
  </property>
  <property fmtid="{D5CDD505-2E9C-101B-9397-08002B2CF9AE}" pid="3" name="MSIP_Label_a7d50848-5462-4933-a6ae-3f5aa423884b_SiteId">
    <vt:lpwstr>a77c517c-e95e-435b-bbb4-cb17e462491f</vt:lpwstr>
  </property>
  <property fmtid="{D5CDD505-2E9C-101B-9397-08002B2CF9AE}" pid="4" name="MSIP_Label_a7d50848-5462-4933-a6ae-3f5aa423884b_Owner">
    <vt:lpwstr>102011157@SABICCORP.SABIC.com</vt:lpwstr>
  </property>
  <property fmtid="{D5CDD505-2E9C-101B-9397-08002B2CF9AE}" pid="5" name="MSIP_Label_a7d50848-5462-4933-a6ae-3f5aa423884b_SetDate">
    <vt:lpwstr>2020-07-10T08:56:41.3545390Z</vt:lpwstr>
  </property>
  <property fmtid="{D5CDD505-2E9C-101B-9397-08002B2CF9AE}" pid="6" name="MSIP_Label_a7d50848-5462-4933-a6ae-3f5aa423884b_Name">
    <vt:lpwstr>Internal Use</vt:lpwstr>
  </property>
  <property fmtid="{D5CDD505-2E9C-101B-9397-08002B2CF9AE}" pid="7" name="MSIP_Label_a7d50848-5462-4933-a6ae-3f5aa423884b_Application">
    <vt:lpwstr>Microsoft Azure Information Protection</vt:lpwstr>
  </property>
  <property fmtid="{D5CDD505-2E9C-101B-9397-08002B2CF9AE}" pid="8" name="MSIP_Label_a7d50848-5462-4933-a6ae-3f5aa423884b_ActionId">
    <vt:lpwstr>578a4b61-db08-4021-a961-06cb477950c0</vt:lpwstr>
  </property>
  <property fmtid="{D5CDD505-2E9C-101B-9397-08002B2CF9AE}" pid="9" name="MSIP_Label_a7d50848-5462-4933-a6ae-3f5aa423884b_Extended_MSFT_Method">
    <vt:lpwstr>Automatic</vt:lpwstr>
  </property>
  <property fmtid="{D5CDD505-2E9C-101B-9397-08002B2CF9AE}" pid="10" name="Sensitivity">
    <vt:lpwstr>Internal Use</vt:lpwstr>
  </property>
</Properties>
</file>