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Kredo\Werk\01_Input\Algemeen\Modellen\Aanlevering_2023\Waterschappen\"/>
    </mc:Choice>
  </mc:AlternateContent>
  <bookViews>
    <workbookView xWindow="12705" yWindow="-15" windowWidth="4065" windowHeight="8310" tabRatio="897" activeTab="3"/>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H5" i="33" l="1"/>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comments1.xml><?xml version="1.0" encoding="utf-8"?>
<comments xmlns="http://schemas.openxmlformats.org/spreadsheetml/2006/main">
  <authors>
    <author>Tuinhof, B.M. (Bas)</author>
  </authors>
  <commentList>
    <comment ref="B76" authorId="0" shapeId="0">
      <text>
        <r>
          <rPr>
            <sz val="9"/>
            <color indexed="81"/>
            <rFont val="Tahoma"/>
            <family val="2"/>
          </rPr>
          <t>Oninbare waterschapsbelastingen worden gerekend tot de opbrengsten. Meestal zijn dit dus negatieve bedragen.</t>
        </r>
      </text>
    </comment>
    <comment ref="B85" authorId="0" shapeId="0">
      <text>
        <r>
          <rPr>
            <sz val="9"/>
            <color indexed="81"/>
            <rFont val="Tahoma"/>
            <family val="2"/>
          </rPr>
          <t>Kwijtscheldingen waterschapsbelastingen worden gerekend tot de opbrengsten. Meestal zijn dit dus negatieve bedragen.</t>
        </r>
      </text>
    </comment>
  </commentList>
</comments>
</file>

<file path=xl/sharedStrings.xml><?xml version="1.0" encoding="utf-8"?>
<sst xmlns="http://schemas.openxmlformats.org/spreadsheetml/2006/main" count="863" uniqueCount="494">
  <si>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</si>
  <si>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</si>
  <si>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</si>
  <si>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</si>
  <si>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</si>
  <si>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</si>
  <si>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</si>
  <si>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</si>
  <si>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</si>
  <si>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</si>
  <si>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</si>
  <si>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</si>
  <si>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</si>
  <si>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</si>
  <si>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</si>
  <si>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</si>
  <si>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</si>
  <si>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</si>
  <si>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</si>
  <si>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</si>
  <si>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</si>
  <si>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</si>
  <si>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</si>
  <si>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</si>
  <si>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</si>
  <si>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</si>
  <si>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</si>
  <si>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</si>
  <si>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</si>
  <si>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</si>
  <si>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</si>
  <si>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</si>
  <si>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</si>
  <si>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</si>
  <si>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</si>
  <si>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</si>
  <si>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</si>
  <si>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</si>
  <si>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</si>
  <si>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</si>
  <si>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</si>
  <si>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</si>
  <si>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</si>
  <si>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</si>
  <si>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</si>
  <si>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</si>
  <si>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</si>
  <si>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</si>
  <si>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</si>
  <si>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</si>
  <si>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</si>
  <si>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</si>
  <si>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</si>
  <si>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</si>
  <si>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</si>
  <si>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</si>
  <si>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</si>
  <si>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</si>
  <si>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</si>
  <si>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</si>
  <si>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</si>
  <si>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</si>
  <si>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</si>
  <si>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</si>
  <si>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</si>
  <si>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</si>
  <si>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</si>
  <si>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</si>
  <si>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</si>
  <si>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</si>
  <si>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</si>
  <si>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</si>
  <si>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</si>
  <si>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</si>
  <si>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</si>
  <si>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</si>
  <si>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</si>
  <si>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</si>
  <si>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</si>
  <si>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</si>
  <si>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</si>
  <si>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</si>
  <si>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</si>
  <si>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</si>
  <si>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</si>
  <si>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</si>
  <si>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</si>
  <si>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</si>
  <si>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</si>
  <si>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</si>
  <si>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</si>
  <si>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</si>
  <si>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</si>
  <si>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</si>
  <si>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</si>
  <si>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</si>
  <si>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</si>
  <si>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</si>
  <si>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</si>
  <si>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</si>
  <si>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</si>
  <si>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</si>
  <si>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</si>
  <si>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</si>
  <si>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</si>
  <si>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</si>
  <si>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</si>
  <si>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</si>
  <si>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</si>
  <si>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</si>
  <si>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</si>
  <si>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</si>
  <si>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</si>
  <si>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</si>
  <si>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</si>
  <si>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</si>
  <si>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</si>
  <si>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</si>
  <si>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</si>
  <si>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</si>
  <si>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</si>
  <si>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</si>
  <si>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</si>
  <si>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</si>
  <si>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</si>
  <si>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</si>
  <si>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</si>
  <si>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</si>
  <si>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</si>
  <si>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</si>
  <si>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</si>
  <si>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</si>
  <si>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</si>
  <si>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</si>
  <si>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</si>
  <si>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</si>
  <si>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</si>
  <si>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</si>
  <si>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</si>
  <si>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</si>
  <si>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</si>
  <si>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</si>
  <si>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</si>
  <si>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</si>
  <si>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</si>
  <si>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</si>
  <si>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</si>
  <si>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</si>
  <si>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</si>
  <si>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</si>
  <si>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</si>
  <si>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</si>
  <si>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</si>
  <si>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</si>
  <si>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</si>
  <si>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</si>
  <si>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</si>
  <si>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</si>
  <si>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</si>
  <si>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</si>
  <si>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</si>
  <si>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</si>
  <si>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</si>
  <si>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</si>
  <si>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</si>
  <si>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</si>
  <si>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</si>
  <si>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</si>
  <si>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</si>
  <si>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</si>
  <si>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</si>
  <si>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</si>
  <si>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</si>
  <si>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</si>
  <si>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</si>
  <si>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</si>
  <si>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</si>
  <si>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</si>
  <si>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</si>
  <si>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</si>
  <si>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</si>
  <si>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</si>
  <si>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</si>
  <si>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</si>
  <si>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</si>
  <si>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</si>
  <si>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</si>
  <si>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</si>
  <si>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</si>
  <si>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</si>
  <si>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</si>
  <si>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</si>
  <si>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</si>
  <si>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</si>
  <si>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</si>
  <si>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</si>
  <si>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</si>
  <si>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</si>
  <si>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</si>
  <si>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</si>
  <si>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</si>
  <si>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</si>
  <si>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</si>
  <si>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</si>
  <si>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</si>
  <si>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</si>
  <si>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</si>
  <si>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</si>
  <si>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</si>
  <si>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</si>
  <si>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</si>
  <si>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</si>
  <si>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</si>
  <si>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</si>
  <si>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</si>
  <si>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</si>
  <si>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</si>
  <si>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</si>
  <si>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</si>
  <si>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</si>
  <si>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</si>
  <si>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</si>
  <si>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</si>
  <si>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</si>
  <si>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</si>
  <si>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</si>
  <si>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</si>
  <si>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</si>
  <si>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</si>
  <si>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</si>
  <si>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</si>
  <si>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</si>
  <si>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</si>
  <si>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</si>
  <si>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</si>
  <si>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</si>
  <si>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</si>
  <si>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</si>
  <si>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</si>
  <si>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</si>
  <si>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</si>
  <si>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</si>
  <si>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</si>
  <si>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</si>
  <si>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</si>
  <si>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</si>
  <si>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</si>
  <si>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</si>
  <si>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</si>
  <si>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</si>
  <si>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</si>
  <si>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</si>
  <si>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</si>
  <si>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</si>
  <si>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</si>
  <si>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</si>
  <si>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</si>
  <si>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</si>
  <si>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</si>
  <si>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</si>
  <si>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</si>
  <si>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</si>
  <si>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</si>
  <si>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</si>
  <si>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</si>
  <si>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</si>
  <si>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</si>
  <si>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</si>
  <si>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</si>
  <si>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</si>
  <si>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</si>
  <si>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</si>
  <si>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</si>
  <si>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</si>
  <si>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</si>
  <si>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</si>
  <si>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</si>
  <si>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</si>
  <si>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</si>
  <si>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</si>
  <si>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</si>
  <si>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</si>
  <si>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</si>
  <si>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</si>
  <si>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</si>
  <si>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</si>
  <si>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</si>
  <si>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</si>
  <si>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</si>
  <si>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</si>
  <si>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</si>
  <si>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</si>
  <si>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</si>
  <si>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</si>
  <si>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</si>
  <si>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</si>
  <si>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</si>
  <si>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</si>
  <si>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</si>
  <si>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</si>
  <si>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</si>
  <si>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</si>
  <si>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</si>
  <si>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</si>
  <si>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</si>
  <si>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</si>
  <si>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</si>
  <si>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</si>
  <si>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</si>
  <si>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</si>
  <si>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</si>
  <si>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</si>
  <si>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</si>
  <si>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</si>
  <si>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</si>
  <si>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</si>
  <si>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</si>
  <si>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</si>
  <si>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</si>
  <si>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</si>
  <si>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</si>
  <si>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</si>
  <si>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</si>
  <si>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</si>
  <si>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</si>
  <si>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</si>
  <si>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</si>
  <si>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</si>
  <si>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</si>
  <si>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</si>
  <si>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</si>
  <si>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</si>
  <si>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</si>
  <si>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</si>
  <si>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</si>
  <si>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</si>
  <si>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</si>
  <si>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</si>
  <si>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</si>
  <si>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</si>
  <si>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</si>
  <si>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</si>
  <si>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</si>
  <si>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</si>
  <si>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</si>
  <si>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</si>
  <si>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</si>
  <si>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</si>
  <si>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</si>
  <si>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</si>
  <si>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</si>
  <si>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</si>
  <si>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</si>
  <si>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</si>
  <si>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</si>
  <si>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</si>
  <si>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</si>
  <si>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</si>
  <si>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</si>
  <si>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</si>
  <si>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</si>
  <si>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</si>
  <si>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</si>
  <si>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</si>
  <si>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</si>
  <si>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</si>
  <si>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</si>
  <si>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</si>
  <si>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</si>
  <si>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</si>
  <si>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</si>
  <si>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</si>
  <si>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</si>
  <si>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</si>
  <si>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</si>
  <si>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</si>
  <si>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</si>
  <si>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</si>
  <si>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</si>
  <si>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</si>
  <si>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</si>
  <si>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</si>
  <si>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</si>
  <si>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</si>
  <si>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</si>
  <si>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</si>
  <si>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</si>
  <si>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</si>
  <si>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</si>
  <si>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</si>
  <si>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</si>
  <si>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</si>
  <si>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</si>
  <si>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</si>
  <si>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</si>
  <si>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</si>
  <si>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</si>
  <si>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</si>
  <si>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</si>
  <si>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</si>
  <si>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</si>
  <si>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</si>
  <si>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</si>
  <si>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</si>
  <si>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</si>
  <si>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</si>
  <si>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</si>
  <si>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</si>
  <si>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</si>
  <si>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</si>
  <si>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</si>
  <si>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</si>
  <si>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</si>
  <si>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</si>
  <si>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</si>
  <si>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</si>
  <si>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</si>
  <si>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</si>
  <si>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</si>
  <si>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</si>
  <si>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</si>
  <si>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</si>
  <si>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</si>
  <si>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</si>
  <si>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</si>
  <si>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</si>
  <si>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</si>
  <si>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</si>
  <si>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</si>
  <si>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</si>
  <si>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</si>
  <si>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</si>
  <si>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</si>
  <si>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</si>
  <si>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</si>
  <si>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</si>
  <si>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</si>
  <si>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</si>
  <si>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</si>
  <si>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</si>
  <si>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</si>
  <si>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</si>
  <si>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</si>
  <si>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</si>
  <si>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</si>
  <si>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</si>
  <si>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</si>
  <si>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</si>
  <si>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</si>
  <si>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</si>
  <si>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</si>
  <si>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</si>
  <si>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</si>
  <si>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</si>
  <si>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</si>
  <si>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</si>
  <si>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</si>
  <si>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</si>
  <si>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</si>
  <si>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</si>
  <si>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</si>
  <si>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</si>
  <si>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</si>
  <si>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</si>
  <si>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</si>
  <si>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</si>
  <si>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</si>
  <si>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</si>
  <si>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</si>
  <si>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</si>
  <si>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</si>
  <si>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</si>
  <si>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</si>
  <si>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</si>
  <si>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</si>
  <si>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</si>
  <si>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</si>
  <si>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</si>
  <si>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</si>
  <si>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</si>
  <si>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</si>
  <si>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</si>
  <si>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 oninbare en kwijtgescholden waterschapsbelastingen worden gerekend tot de opbrengsten. Deze bedragen zijn meestal negatief.</t>
  </si>
  <si>
    <t>Het Excel-bestand kunt u uploaden via:</t>
  </si>
  <si>
    <t>https://antwoord.cbs.nl/</t>
  </si>
  <si>
    <t>Opmerking model 2022</t>
  </si>
  <si>
    <t>Dhr. Dr. C. Driesen</t>
  </si>
  <si>
    <t>De oninbare bedragen en kwijtscheldingen worden gerekend tot de opbrengsten. In veel gevallen zijn dit dus negatieve opbrengsten. Kunt hiermee rekening houden met de invulling van dit formulier.</t>
  </si>
  <si>
    <t>Den Haag, maart 2023</t>
  </si>
  <si>
    <t>Dit Iv3-model 2023, voor de aanlevering van de kwartaalrekeningen van 2023 en de jaarrekening van 2022, is qua structuur ongewijzigd ten opzichte van het voorgaande model.</t>
  </si>
  <si>
    <t>Kredo - 2023 - periode 1 - Waterschappen - Waterschap Hollandse Delta</t>
  </si>
  <si>
    <r>
      <t>jj</t>
    </r>
    <r>
      <rPr>
        <sz val="10"/>
        <rFont val="Arial"/>
        <family val="2"/>
      </rPr>
      <t xml:space="preserve">  = jaar, 23 voor 2023</t>
    </r>
  </si>
  <si>
    <r>
      <t>KRDjjp04nnnn.xlsx</t>
    </r>
    <r>
      <rPr>
        <sz val="10"/>
        <rFont val="Arial"/>
        <family val="2"/>
      </rPr>
      <t xml:space="preserve"> (bijv. KRD231040655.xlsx)</t>
    </r>
  </si>
  <si>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2023 en de jaarlevering voor het jaar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</si>
</sst>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8">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
      <sz val="9"/>
      <color indexed="81"/>
      <name val="Tahoma"/>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3">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center" wrapText="1"/>
    </xf>
    <xf numFmtId="0" fontId="1" fillId="0" borderId="0" xfId="0" applyNumberFormat="1" applyFont="1" applyFill="1" applyAlignment="1" applyProtection="1">
      <alignment horizontal="left" vertical="center" wrapText="1"/>
      <protection locked="0"/>
    </xf>
    <xf numFmtId="49" fontId="1" fillId="0" borderId="0" xfId="0" applyNumberFormat="1" applyFont="1" applyAlignment="1" applyProtection="1">
      <alignment horizontal="left" wrapText="1"/>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workbookViewId="0">
      <selection activeCell="F13" sqref="F13"/>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375</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488</v>
      </c>
    </row>
    <row r="9" spans="1:2">
      <c r="B9" s="316"/>
    </row>
    <row r="10" spans="1:2" s="3" customFormat="1">
      <c r="B10" s="316" t="s">
        <v>289</v>
      </c>
    </row>
    <row r="11" spans="1:2" ht="50.25" customHeight="1">
      <c r="B11" s="316" t="s">
        <v>290</v>
      </c>
    </row>
    <row r="12" spans="1:2" ht="39" customHeight="1">
      <c r="B12" s="316" t="s">
        <v>314</v>
      </c>
    </row>
    <row r="13" spans="1:2" s="3" customFormat="1" ht="25.5" customHeight="1">
      <c r="B13" s="316" t="s">
        <v>295</v>
      </c>
    </row>
    <row r="14" spans="1:2" s="3" customFormat="1" ht="8.25" customHeight="1">
      <c r="B14" s="316"/>
    </row>
    <row r="15" spans="1:2" s="3" customFormat="1" ht="39" customHeight="1">
      <c r="B15" s="578" t="s">
        <v>489</v>
      </c>
    </row>
    <row r="16" spans="1:2" s="3" customFormat="1" ht="38.25">
      <c r="B16" s="576" t="s">
        <v>481</v>
      </c>
    </row>
    <row r="17" spans="2:2" s="3" customFormat="1" ht="7.5" customHeight="1">
      <c r="B17" s="316"/>
    </row>
    <row r="18" spans="2:2" ht="48" customHeight="1">
      <c r="B18" s="576" t="s">
        <v>477</v>
      </c>
    </row>
    <row r="19" spans="2:2" ht="75.75" customHeight="1">
      <c r="B19" s="316" t="s">
        <v>473</v>
      </c>
    </row>
    <row r="20" spans="2:2" s="305" customFormat="1" ht="21" customHeight="1">
      <c r="B20" s="318" t="s">
        <v>291</v>
      </c>
    </row>
    <row r="21" spans="2:2" s="305" customFormat="1">
      <c r="B21" s="318" t="s">
        <v>292</v>
      </c>
    </row>
    <row r="22" spans="2:2" s="305" customFormat="1">
      <c r="B22" s="320" t="s">
        <v>293</v>
      </c>
    </row>
    <row r="23" spans="2:2" s="321" customFormat="1">
      <c r="B23" s="320" t="s">
        <v>294</v>
      </c>
    </row>
    <row r="24" spans="2:2" s="321" customFormat="1">
      <c r="B24" s="319"/>
    </row>
    <row r="25" spans="2:2" s="3" customFormat="1">
      <c r="B25" s="316" t="s">
        <v>365</v>
      </c>
    </row>
    <row r="26" spans="2:2" s="3" customFormat="1" ht="8.25"/>
    <row r="28" spans="2:2">
      <c r="B28" s="582" t="s">
        <v>486</v>
      </c>
    </row>
    <row r="29" spans="2:2">
      <c r="B29" s="316" t="s">
        <v>437</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activeCell="B1" sqref="B1"/>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471</v>
      </c>
      <c r="E3" s="235"/>
      <c r="F3" s="574" t="s">
        <v>149</v>
      </c>
      <c r="G3" s="236"/>
    </row>
    <row r="4" spans="1:13" ht="12.75" customHeight="1">
      <c r="A4" s="237"/>
      <c r="B4" s="238" t="s">
        <v>75</v>
      </c>
      <c r="C4" s="237"/>
      <c r="D4" s="38" t="s">
        <v>320</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417</v>
      </c>
      <c r="C9" s="241"/>
      <c r="D9" s="269"/>
      <c r="E9" s="243"/>
      <c r="F9" s="269"/>
      <c r="G9" s="246"/>
    </row>
    <row r="10" spans="1:13" ht="12.75" customHeight="1">
      <c r="A10" s="240"/>
      <c r="B10" s="245" t="s">
        <v>418</v>
      </c>
      <c r="C10" s="241"/>
      <c r="D10" s="269"/>
      <c r="E10" s="243"/>
      <c r="F10" s="269"/>
      <c r="G10" s="246"/>
    </row>
    <row r="11" spans="1:13" ht="12.75" customHeight="1">
      <c r="A11" s="240"/>
      <c r="B11" s="245" t="s">
        <v>221</v>
      </c>
      <c r="C11" s="241"/>
      <c r="D11" s="269"/>
      <c r="E11" s="243"/>
      <c r="F11" s="269"/>
      <c r="G11" s="246"/>
    </row>
    <row r="12" spans="1:13" ht="12.75" customHeight="1">
      <c r="A12" s="240"/>
      <c r="B12" s="245" t="s">
        <v>431</v>
      </c>
      <c r="C12" s="241"/>
      <c r="D12" s="269"/>
      <c r="E12" s="243"/>
      <c r="F12" s="269"/>
      <c r="G12" s="246"/>
    </row>
    <row r="13" spans="1:13" ht="12.75" customHeight="1">
      <c r="A13" s="240"/>
      <c r="B13" s="245" t="s">
        <v>432</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386</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406</v>
      </c>
      <c r="C52" s="241"/>
      <c r="D52" s="269"/>
      <c r="E52" s="243"/>
      <c r="F52" s="269"/>
      <c r="G52" s="243"/>
    </row>
    <row r="53" spans="1:13" ht="12.75" customHeight="1">
      <c r="A53" s="233"/>
      <c r="B53" s="278" t="s">
        <v>387</v>
      </c>
      <c r="C53" s="241"/>
      <c r="D53" s="269"/>
      <c r="E53" s="243"/>
      <c r="F53" s="269"/>
      <c r="G53" s="243"/>
    </row>
    <row r="54" spans="1:13" ht="12.75" customHeight="1">
      <c r="A54" s="233"/>
      <c r="B54" s="278" t="s">
        <v>419</v>
      </c>
      <c r="C54" s="241"/>
      <c r="D54" s="269"/>
      <c r="E54" s="243"/>
      <c r="F54" s="269"/>
      <c r="G54" s="243"/>
    </row>
    <row r="55" spans="1:13" ht="12.75" customHeight="1">
      <c r="A55" s="233"/>
      <c r="B55" s="278" t="s">
        <v>420</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421</v>
      </c>
      <c r="C60" s="241"/>
      <c r="D60" s="269"/>
      <c r="E60" s="243"/>
      <c r="F60" s="269"/>
      <c r="G60" s="243"/>
      <c r="K60" s="258"/>
    </row>
    <row r="61" spans="1:13" ht="12.75" customHeight="1">
      <c r="A61" s="233"/>
      <c r="B61" s="278" t="s">
        <v>422</v>
      </c>
      <c r="C61" s="241"/>
      <c r="D61" s="269"/>
      <c r="E61" s="243"/>
      <c r="F61" s="269"/>
      <c r="G61" s="243"/>
      <c r="K61" s="258"/>
    </row>
    <row r="62" spans="1:13" ht="12.75" customHeight="1">
      <c r="A62" s="233"/>
      <c r="B62" s="278" t="s">
        <v>423</v>
      </c>
      <c r="C62" s="241"/>
      <c r="D62" s="269"/>
      <c r="E62" s="243"/>
      <c r="F62" s="269"/>
      <c r="G62" s="243"/>
      <c r="K62" s="258"/>
    </row>
    <row r="63" spans="1:13" ht="12.75" customHeight="1">
      <c r="A63" s="233"/>
      <c r="B63" s="278" t="s">
        <v>388</v>
      </c>
      <c r="C63" s="241"/>
      <c r="D63" s="269"/>
      <c r="E63" s="243"/>
      <c r="F63" s="269"/>
      <c r="G63" s="243"/>
      <c r="K63" s="258"/>
    </row>
    <row r="64" spans="1:13" ht="12.75" customHeight="1">
      <c r="A64" s="233"/>
      <c r="B64" s="278" t="s">
        <v>389</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434</v>
      </c>
      <c r="C69" s="241"/>
      <c r="D69" s="271"/>
      <c r="E69" s="243"/>
      <c r="F69" s="271"/>
      <c r="G69" s="243"/>
      <c r="K69" s="258"/>
    </row>
    <row r="70" spans="1:11" ht="12.75" customHeight="1">
      <c r="A70" s="233"/>
      <c r="B70" s="485" t="s">
        <v>400</v>
      </c>
      <c r="C70" s="241"/>
      <c r="D70" s="277"/>
      <c r="E70" s="243"/>
      <c r="F70" s="277"/>
      <c r="G70" s="243"/>
      <c r="K70" s="258"/>
    </row>
    <row r="71" spans="1:11" ht="12.75" customHeight="1">
      <c r="A71" s="233"/>
      <c r="B71" s="485" t="s">
        <v>401</v>
      </c>
      <c r="C71" s="241"/>
      <c r="D71" s="277"/>
      <c r="E71" s="243"/>
      <c r="F71" s="277"/>
      <c r="G71" s="243"/>
      <c r="K71" s="258"/>
    </row>
    <row r="72" spans="1:11" ht="12.75" customHeight="1">
      <c r="A72" s="233"/>
      <c r="B72" s="485" t="s">
        <v>402</v>
      </c>
      <c r="C72" s="241"/>
      <c r="D72" s="277"/>
      <c r="E72" s="243"/>
      <c r="F72" s="277"/>
      <c r="G72" s="243"/>
      <c r="K72" s="258"/>
    </row>
    <row r="73" spans="1:11" ht="12.75" customHeight="1">
      <c r="A73" s="233"/>
      <c r="B73" s="485" t="s">
        <v>403</v>
      </c>
      <c r="C73" s="241"/>
      <c r="D73" s="277"/>
      <c r="E73" s="243"/>
      <c r="F73" s="277"/>
      <c r="G73" s="243"/>
      <c r="K73" s="258"/>
    </row>
    <row r="74" spans="1:11" ht="24">
      <c r="A74" s="233"/>
      <c r="B74" s="278" t="s">
        <v>424</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390</v>
      </c>
      <c r="C77" s="241"/>
      <c r="D77" s="272"/>
      <c r="E77" s="243"/>
      <c r="F77" s="272"/>
      <c r="G77" s="243"/>
      <c r="K77" s="258"/>
    </row>
    <row r="78" spans="1:11">
      <c r="A78" s="233"/>
      <c r="B78" s="278" t="s">
        <v>425</v>
      </c>
      <c r="C78" s="241"/>
      <c r="D78" s="272"/>
      <c r="E78" s="243"/>
      <c r="F78" s="272"/>
      <c r="G78" s="243"/>
      <c r="K78" s="258"/>
    </row>
    <row r="79" spans="1:11" ht="11.25" customHeight="1">
      <c r="A79" s="233"/>
      <c r="B79" s="278" t="s">
        <v>392</v>
      </c>
      <c r="C79" s="241"/>
      <c r="D79" s="272"/>
      <c r="E79" s="243"/>
      <c r="F79" s="272"/>
      <c r="G79" s="243"/>
      <c r="K79" s="258"/>
    </row>
    <row r="80" spans="1:11" ht="11.25" customHeight="1">
      <c r="A80" s="233"/>
      <c r="B80" s="278" t="s">
        <v>393</v>
      </c>
      <c r="C80" s="241"/>
      <c r="D80" s="272"/>
      <c r="E80" s="243"/>
      <c r="F80" s="272"/>
      <c r="G80" s="243"/>
      <c r="K80" s="258"/>
    </row>
    <row r="81" spans="1:11" ht="12.75" customHeight="1">
      <c r="A81" s="233"/>
      <c r="B81" s="278" t="s">
        <v>394</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320</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405</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395</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408</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396</v>
      </c>
      <c r="C112" s="243"/>
      <c r="D112" s="269"/>
      <c r="E112" s="243"/>
      <c r="F112" s="269"/>
      <c r="G112" s="243"/>
      <c r="K112" s="266"/>
    </row>
    <row r="113" spans="1:11" ht="12.75" customHeight="1">
      <c r="A113" s="265"/>
      <c r="B113" s="298" t="s">
        <v>397</v>
      </c>
      <c r="C113" s="243"/>
      <c r="D113" s="269"/>
      <c r="E113" s="243"/>
      <c r="F113" s="269"/>
      <c r="G113" s="243"/>
      <c r="K113" s="266"/>
    </row>
    <row r="114" spans="1:11" ht="12.75" customHeight="1">
      <c r="A114" s="265"/>
      <c r="B114" s="298" t="s">
        <v>426</v>
      </c>
      <c r="C114" s="243"/>
      <c r="D114" s="269"/>
      <c r="E114" s="243"/>
      <c r="F114" s="269"/>
      <c r="G114" s="243"/>
      <c r="K114" s="266"/>
    </row>
    <row r="115" spans="1:11" ht="12.75" customHeight="1">
      <c r="A115" s="265"/>
      <c r="B115" s="298" t="s">
        <v>398</v>
      </c>
      <c r="C115" s="243"/>
      <c r="D115" s="269"/>
      <c r="E115" s="243"/>
      <c r="F115" s="269"/>
      <c r="G115" s="243"/>
      <c r="K115" s="266"/>
    </row>
    <row r="116" spans="1:11" ht="12.75" customHeight="1">
      <c r="A116" s="265"/>
      <c r="B116" s="298" t="s">
        <v>399</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435</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427</v>
      </c>
      <c r="C124" s="243"/>
      <c r="D124" s="242"/>
      <c r="E124" s="243"/>
      <c r="F124" s="242"/>
      <c r="G124" s="243"/>
      <c r="K124" s="267"/>
    </row>
    <row r="125" spans="1:11">
      <c r="A125" s="265"/>
      <c r="B125" s="298" t="s">
        <v>400</v>
      </c>
      <c r="C125" s="243"/>
      <c r="D125" s="269"/>
      <c r="E125" s="243"/>
      <c r="F125" s="269"/>
      <c r="G125" s="243"/>
      <c r="K125" s="267"/>
    </row>
    <row r="126" spans="1:11">
      <c r="A126" s="265"/>
      <c r="B126" s="298" t="s">
        <v>401</v>
      </c>
      <c r="C126" s="243"/>
      <c r="D126" s="269"/>
      <c r="E126" s="243"/>
      <c r="F126" s="269"/>
      <c r="G126" s="243"/>
      <c r="K126" s="267"/>
    </row>
    <row r="127" spans="1:11">
      <c r="A127" s="265"/>
      <c r="B127" s="298" t="s">
        <v>402</v>
      </c>
      <c r="C127" s="243"/>
      <c r="D127" s="269"/>
      <c r="E127" s="243"/>
      <c r="F127" s="269"/>
      <c r="G127" s="243"/>
      <c r="K127" s="267"/>
    </row>
    <row r="128" spans="1:11">
      <c r="A128" s="265"/>
      <c r="B128" s="298" t="s">
        <v>403</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C36" sqref="C36"/>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B27" sqref="B27"/>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361</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92" t="s">
        <v>362</v>
      </c>
      <c r="B3" s="592"/>
      <c r="C3" s="592"/>
      <c r="D3" s="592"/>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92" t="s">
        <v>366</v>
      </c>
      <c r="B5" s="592"/>
      <c r="C5" s="592"/>
      <c r="D5" s="592"/>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92" t="s">
        <v>321</v>
      </c>
      <c r="B7" s="592"/>
      <c r="C7" s="592"/>
      <c r="D7" s="592"/>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322</v>
      </c>
      <c r="B11" s="373" t="s">
        <v>323</v>
      </c>
      <c r="C11" s="374" t="s">
        <v>324</v>
      </c>
      <c r="D11" s="375"/>
      <c r="F11" s="2"/>
      <c r="G11" s="376"/>
      <c r="H11" s="2"/>
      <c r="I11" s="2"/>
      <c r="J11" s="2"/>
      <c r="K11" s="2"/>
      <c r="L11" s="2"/>
      <c r="M11" s="2"/>
      <c r="N11" s="2"/>
      <c r="O11" s="2"/>
      <c r="P11" s="2"/>
      <c r="Q11" s="2"/>
      <c r="R11" s="2"/>
      <c r="S11" s="368"/>
      <c r="T11" s="371"/>
    </row>
    <row r="12" spans="1:27" ht="12.75" customHeight="1">
      <c r="A12" s="377" t="s">
        <v>325</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359</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360</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326</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328</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364</v>
      </c>
      <c r="B20" s="363"/>
      <c r="C20" s="363"/>
      <c r="D20" s="385"/>
      <c r="F20" s="314"/>
      <c r="G20" s="2"/>
      <c r="H20" s="2"/>
      <c r="I20" s="2"/>
      <c r="J20" s="2"/>
      <c r="K20" s="2"/>
      <c r="L20" s="2"/>
      <c r="M20" s="2"/>
      <c r="N20" s="2"/>
      <c r="O20" s="2"/>
      <c r="P20" s="2"/>
      <c r="Q20" s="2"/>
      <c r="R20" s="2"/>
      <c r="S20" s="2"/>
    </row>
    <row r="21" spans="1:37">
      <c r="A21" s="389" t="s">
        <v>352</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329</v>
      </c>
      <c r="B24" s="363"/>
      <c r="C24" s="363"/>
      <c r="D24" s="392"/>
      <c r="E24" s="341"/>
      <c r="F24" s="386"/>
      <c r="G24" s="2"/>
      <c r="H24" s="2"/>
      <c r="I24" s="2"/>
      <c r="J24" s="2"/>
      <c r="Y24" s="382"/>
    </row>
    <row r="25" spans="1:37" ht="12.75" customHeight="1">
      <c r="A25" s="591"/>
      <c r="B25" s="591"/>
      <c r="C25" s="591"/>
      <c r="D25" s="591"/>
      <c r="E25" s="346"/>
      <c r="F25" s="386"/>
      <c r="G25" s="2"/>
      <c r="H25" s="2"/>
      <c r="I25" s="2"/>
      <c r="J25" s="2"/>
      <c r="Y25" s="382"/>
    </row>
    <row r="26" spans="1:37" ht="18.75" customHeight="1">
      <c r="A26" s="393" t="s">
        <v>330</v>
      </c>
      <c r="E26" s="346"/>
      <c r="F26" s="386"/>
      <c r="I26" s="2"/>
      <c r="J26" s="2"/>
      <c r="Y26" s="382"/>
    </row>
    <row r="27" spans="1:37" ht="25.5" customHeight="1">
      <c r="A27" s="396" t="s">
        <v>345</v>
      </c>
      <c r="B27" s="395">
        <f>'11.Kernindicatoren'!C52</f>
        <v>0</v>
      </c>
      <c r="C27" s="382"/>
      <c r="D27" s="381"/>
      <c r="E27" s="346"/>
      <c r="F27" s="386"/>
      <c r="I27" s="2"/>
      <c r="J27" s="2"/>
      <c r="Y27" s="382"/>
      <c r="AE27" s="314"/>
      <c r="AK27" s="314"/>
    </row>
    <row r="28" spans="1:37" ht="12.75" customHeight="1">
      <c r="A28" s="396" t="s">
        <v>346</v>
      </c>
      <c r="B28" s="397">
        <f>'11.Kernindicatoren'!C67</f>
        <v>0</v>
      </c>
      <c r="C28" s="382"/>
      <c r="D28" s="137"/>
      <c r="E28" s="346"/>
      <c r="F28" s="386"/>
      <c r="I28" s="2"/>
      <c r="J28" s="2"/>
      <c r="Y28" s="382"/>
      <c r="AE28" s="314"/>
      <c r="AK28" s="314"/>
    </row>
    <row r="29" spans="1:37" ht="12.75" customHeight="1">
      <c r="A29" s="398" t="s">
        <v>331</v>
      </c>
      <c r="B29" s="399">
        <f>+ABS(B27-B28)</f>
        <v>0</v>
      </c>
      <c r="C29" s="382"/>
      <c r="D29" s="137"/>
      <c r="E29" s="346"/>
      <c r="F29" s="386"/>
      <c r="I29" s="317"/>
      <c r="J29" s="2"/>
      <c r="Y29" s="382"/>
      <c r="AE29" s="400"/>
      <c r="AK29" s="314"/>
    </row>
    <row r="30" spans="1:37" ht="12.75" customHeight="1">
      <c r="A30" s="394" t="s">
        <v>332</v>
      </c>
      <c r="B30" s="401" t="e">
        <f>+B29/A22</f>
        <v>#DIV/0!</v>
      </c>
      <c r="C30" s="382"/>
      <c r="E30" s="346"/>
      <c r="F30" s="386"/>
      <c r="I30" s="2"/>
      <c r="J30" s="2"/>
      <c r="Y30" s="382"/>
      <c r="AE30" s="314"/>
      <c r="AK30" s="314"/>
    </row>
    <row r="31" spans="1:37" ht="12.75" customHeight="1">
      <c r="A31" s="402" t="s">
        <v>327</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356</v>
      </c>
      <c r="C34" s="368"/>
      <c r="D34" s="369"/>
      <c r="E34" s="2"/>
      <c r="F34" s="2"/>
      <c r="G34" s="381"/>
      <c r="H34" s="382"/>
      <c r="I34" s="2"/>
      <c r="J34" s="416"/>
      <c r="K34" s="409"/>
      <c r="L34" s="409"/>
      <c r="M34" s="409"/>
      <c r="N34" s="409"/>
      <c r="O34" s="409"/>
      <c r="P34" s="409"/>
      <c r="Q34" s="409"/>
      <c r="R34" s="409"/>
    </row>
    <row r="35" spans="1:19" ht="12.75" customHeight="1">
      <c r="A35" s="404" t="s">
        <v>333</v>
      </c>
      <c r="B35" s="405" t="s">
        <v>335</v>
      </c>
      <c r="C35" s="405" t="s">
        <v>336</v>
      </c>
      <c r="D35" s="405" t="s">
        <v>337</v>
      </c>
      <c r="E35" s="405" t="s">
        <v>338</v>
      </c>
      <c r="F35" s="405" t="s">
        <v>339</v>
      </c>
      <c r="G35" s="405" t="s">
        <v>340</v>
      </c>
      <c r="H35" s="405" t="s">
        <v>341</v>
      </c>
      <c r="I35" s="406" t="s">
        <v>342</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386</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406</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419</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420</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421</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422</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423</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388</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389</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434</v>
      </c>
      <c r="B57" s="419"/>
      <c r="C57" s="419"/>
      <c r="D57" s="420"/>
      <c r="E57" s="419"/>
      <c r="F57" s="419"/>
      <c r="G57" s="420"/>
      <c r="H57" s="422"/>
      <c r="I57" s="420"/>
      <c r="J57" s="417"/>
      <c r="K57" s="417"/>
      <c r="L57" s="417"/>
      <c r="M57" s="417"/>
      <c r="N57" s="417"/>
      <c r="O57" s="417"/>
      <c r="P57" s="417"/>
      <c r="Q57" s="418"/>
      <c r="R57" s="2"/>
      <c r="S57" s="2"/>
    </row>
    <row r="58" spans="1:19" ht="12.75" customHeight="1">
      <c r="A58" s="487" t="s">
        <v>400</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401</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402</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403</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424</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390</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391</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392</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393</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394</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405</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395</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408</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396</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397</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426</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398</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399</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435</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404</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400</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401</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402</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403</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334</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331</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342</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343</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327</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357</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350</v>
      </c>
      <c r="B114" s="457" t="s">
        <v>351</v>
      </c>
      <c r="C114" s="457" t="s">
        <v>347</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351</v>
      </c>
      <c r="C117" s="457" t="s">
        <v>353</v>
      </c>
      <c r="D117" s="458" t="s">
        <v>103</v>
      </c>
      <c r="E117" s="410"/>
      <c r="F117" s="409"/>
      <c r="G117" s="409"/>
      <c r="H117" s="409"/>
      <c r="I117" s="409"/>
      <c r="J117" s="409"/>
      <c r="K117" s="409"/>
      <c r="L117" s="409"/>
      <c r="M117" s="409"/>
      <c r="N117" s="409"/>
      <c r="O117" s="409"/>
      <c r="P117" s="409"/>
      <c r="Q117" s="409"/>
    </row>
    <row r="118" spans="1:18" s="408" customFormat="1" ht="12.75" customHeight="1">
      <c r="A118" s="466" t="s">
        <v>348</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354</v>
      </c>
      <c r="C119" s="457" t="s">
        <v>355</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349</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344</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331</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342</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332</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327</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445</v>
      </c>
      <c r="B1" s="490"/>
      <c r="C1" s="491"/>
      <c r="D1" s="492"/>
    </row>
    <row r="2" spans="1:10" ht="6.75" customHeight="1">
      <c r="A2" s="489"/>
      <c r="B2" s="490"/>
      <c r="C2" s="491"/>
      <c r="D2" s="492"/>
    </row>
    <row r="3" spans="1:10" ht="50.25" customHeight="1">
      <c r="A3" s="593" t="s">
        <v>439</v>
      </c>
      <c r="B3" s="593"/>
      <c r="C3" s="593"/>
      <c r="D3" s="593"/>
    </row>
    <row r="4" spans="1:10">
      <c r="A4" s="494"/>
      <c r="B4" s="494"/>
      <c r="C4" s="494"/>
      <c r="D4" s="494"/>
    </row>
    <row r="5" spans="1:10" ht="40.5" customHeight="1">
      <c r="A5" s="592" t="s">
        <v>446</v>
      </c>
      <c r="B5" s="592"/>
      <c r="C5" s="592"/>
      <c r="D5" s="592"/>
    </row>
    <row r="6" spans="1:10">
      <c r="A6" s="494"/>
      <c r="B6" s="494"/>
      <c r="C6" s="494"/>
      <c r="D6" s="494"/>
    </row>
    <row r="7" spans="1:10" ht="27" customHeight="1">
      <c r="A7" s="593" t="s">
        <v>455</v>
      </c>
      <c r="B7" s="593"/>
      <c r="C7" s="593"/>
      <c r="D7" s="593"/>
    </row>
    <row r="9" spans="1:10">
      <c r="A9" s="593" t="s">
        <v>321</v>
      </c>
      <c r="B9" s="593"/>
      <c r="C9" s="593"/>
      <c r="D9" s="593"/>
    </row>
    <row r="12" spans="1:10" ht="41.25" customHeight="1" thickBot="1">
      <c r="A12" s="495" t="s">
        <v>440</v>
      </c>
      <c r="B12" s="496" t="s">
        <v>335</v>
      </c>
      <c r="C12" s="496" t="s">
        <v>336</v>
      </c>
      <c r="D12" s="496" t="s">
        <v>337</v>
      </c>
      <c r="E12" s="496" t="s">
        <v>56</v>
      </c>
      <c r="F12" s="496" t="s">
        <v>438</v>
      </c>
      <c r="G12" s="496" t="s">
        <v>57</v>
      </c>
      <c r="H12" s="496" t="s">
        <v>449</v>
      </c>
      <c r="I12" s="497" t="s">
        <v>450</v>
      </c>
      <c r="J12" s="497" t="s">
        <v>448</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417</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418</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431</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432</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344</v>
      </c>
      <c r="B71" s="538"/>
      <c r="C71" s="541"/>
      <c r="D71" s="541"/>
      <c r="E71" s="541"/>
      <c r="F71" s="541"/>
      <c r="G71" s="541"/>
      <c r="H71" s="541"/>
      <c r="I71" s="542">
        <f>+SUM(I13,I24)</f>
        <v>0</v>
      </c>
      <c r="J71" s="542">
        <f>SUM(J13,J24)</f>
        <v>0</v>
      </c>
    </row>
    <row r="72" spans="1:10">
      <c r="A72" s="524" t="s">
        <v>341</v>
      </c>
      <c r="B72" s="539">
        <f>+I71</f>
        <v>0</v>
      </c>
      <c r="C72" s="519"/>
      <c r="D72" s="519"/>
      <c r="E72" s="519"/>
      <c r="F72" s="519"/>
      <c r="G72" s="519"/>
      <c r="H72" s="519"/>
      <c r="I72" s="519"/>
      <c r="J72" s="519"/>
    </row>
    <row r="73" spans="1:10">
      <c r="A73" s="524" t="s">
        <v>342</v>
      </c>
      <c r="B73" s="539">
        <f>+J71/2</f>
        <v>0</v>
      </c>
      <c r="C73" s="519"/>
      <c r="D73" s="519"/>
      <c r="E73" s="519"/>
      <c r="F73" s="519"/>
      <c r="G73" s="519"/>
      <c r="H73" s="519"/>
      <c r="I73" s="519"/>
      <c r="J73" s="519"/>
    </row>
    <row r="74" spans="1:10">
      <c r="A74" s="407" t="s">
        <v>451</v>
      </c>
      <c r="B74" s="540" t="str">
        <f>+IF('4.Informatie'!D8=5,B72/B73,"nvt")</f>
        <v>nvt</v>
      </c>
      <c r="C74" s="519"/>
      <c r="D74" s="519"/>
      <c r="E74" s="519"/>
      <c r="F74" s="519"/>
      <c r="G74" s="519"/>
      <c r="H74" s="519"/>
      <c r="I74" s="519"/>
      <c r="J74" s="519"/>
    </row>
    <row r="75" spans="1:10" ht="18" customHeight="1">
      <c r="A75" s="436" t="s">
        <v>327</v>
      </c>
      <c r="B75" s="403" t="str">
        <f>IF(B74="nvt","onvoldoende",IF(B74&lt;=0.01,"voldoende","onvoldoende"))</f>
        <v>onvoldoende</v>
      </c>
      <c r="C75" s="543"/>
      <c r="D75" s="525"/>
      <c r="E75" s="526"/>
      <c r="F75" s="526"/>
      <c r="G75" s="526"/>
      <c r="H75" s="526"/>
      <c r="I75" s="527"/>
      <c r="J75" s="527"/>
    </row>
    <row r="78" spans="1:10" ht="13.5" thickBot="1"/>
    <row r="79" spans="1:10" ht="13.5" thickBot="1">
      <c r="A79" s="528" t="s">
        <v>441</v>
      </c>
      <c r="B79" s="529"/>
      <c r="C79" s="529"/>
      <c r="D79" s="529"/>
      <c r="E79" s="529"/>
      <c r="F79" s="529"/>
      <c r="G79" s="529"/>
      <c r="H79" s="529"/>
      <c r="I79" s="530"/>
    </row>
    <row r="80" spans="1:10">
      <c r="A80" s="547" t="s">
        <v>442</v>
      </c>
      <c r="B80" s="531">
        <f>+SUM('10.Balansstanden'!D6:D81)</f>
        <v>0</v>
      </c>
      <c r="C80" s="597" t="str">
        <f>IF(B80=0,"Wij verwachten geen lege beginbalans.","")</f>
        <v>Wij verwachten geen lege beginbalans.</v>
      </c>
      <c r="D80" s="598"/>
      <c r="E80" s="598"/>
      <c r="F80" s="598"/>
      <c r="G80" s="598"/>
      <c r="H80" s="598"/>
      <c r="I80" s="599"/>
    </row>
    <row r="81" spans="1:10">
      <c r="A81" s="548" t="s">
        <v>444</v>
      </c>
      <c r="B81" s="505">
        <f>SUM('10.Balansstanden'!D85:D129)</f>
        <v>0</v>
      </c>
      <c r="C81" s="600"/>
      <c r="D81" s="601"/>
      <c r="E81" s="601"/>
      <c r="F81" s="601"/>
      <c r="G81" s="601"/>
      <c r="H81" s="601"/>
      <c r="I81" s="602"/>
    </row>
    <row r="82" spans="1:10">
      <c r="A82" s="548" t="s">
        <v>452</v>
      </c>
      <c r="B82" s="505">
        <f>+ABS(B81-B80)</f>
        <v>0</v>
      </c>
      <c r="C82" s="600" t="str">
        <f>IF(B82&gt;10,"Primo-standen niet in evenwicht","")</f>
        <v/>
      </c>
      <c r="D82" s="601"/>
      <c r="E82" s="601"/>
      <c r="F82" s="601"/>
      <c r="G82" s="601"/>
      <c r="H82" s="601"/>
      <c r="I82" s="602"/>
    </row>
    <row r="83" spans="1:10">
      <c r="A83" s="548"/>
      <c r="B83" s="505"/>
      <c r="C83" s="533"/>
      <c r="D83" s="534"/>
      <c r="E83" s="534"/>
      <c r="F83" s="534"/>
      <c r="G83" s="534"/>
      <c r="H83" s="534"/>
      <c r="I83" s="535"/>
    </row>
    <row r="84" spans="1:10">
      <c r="A84" s="548"/>
      <c r="B84" s="505"/>
      <c r="C84" s="600"/>
      <c r="D84" s="601"/>
      <c r="E84" s="601"/>
      <c r="F84" s="601"/>
      <c r="G84" s="601"/>
      <c r="H84" s="601"/>
      <c r="I84" s="602"/>
    </row>
    <row r="85" spans="1:10">
      <c r="A85" s="548" t="s">
        <v>443</v>
      </c>
      <c r="B85" s="505">
        <f>SUM('10.Balansstanden'!F6:F81)</f>
        <v>0</v>
      </c>
      <c r="C85" s="600" t="str">
        <f>IF(B85=0,"Wij verwachten geen lege beginbalans.","")</f>
        <v>Wij verwachten geen lege beginbalans.</v>
      </c>
      <c r="D85" s="601"/>
      <c r="E85" s="601"/>
      <c r="F85" s="601"/>
      <c r="G85" s="601"/>
      <c r="H85" s="601"/>
      <c r="I85" s="602"/>
      <c r="J85" s="563"/>
    </row>
    <row r="86" spans="1:10">
      <c r="A86" s="549" t="s">
        <v>453</v>
      </c>
      <c r="B86" s="505">
        <f>SUM('10.Balansstanden'!F85:F129)</f>
        <v>0</v>
      </c>
      <c r="C86" s="600"/>
      <c r="D86" s="601"/>
      <c r="E86" s="601"/>
      <c r="F86" s="601"/>
      <c r="G86" s="601"/>
      <c r="H86" s="601"/>
      <c r="I86" s="602"/>
    </row>
    <row r="87" spans="1:10" ht="13.5" thickBot="1">
      <c r="A87" s="564" t="s">
        <v>454</v>
      </c>
      <c r="B87" s="565">
        <f>+ABS(B86-B85)</f>
        <v>0</v>
      </c>
      <c r="C87" s="594" t="str">
        <f>IF(B87&gt;10,"Ultimo-standen niet in evenwicht","")</f>
        <v/>
      </c>
      <c r="D87" s="595"/>
      <c r="E87" s="595"/>
      <c r="F87" s="595"/>
      <c r="G87" s="595"/>
      <c r="H87" s="595"/>
      <c r="I87" s="596"/>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workbookViewId="0">
      <selection activeCell="A4" sqref="A4"/>
    </sheetView>
  </sheetViews>
  <sheetFormatPr defaultRowHeight="12.75"/>
  <cols>
    <col min="1" max="1" width="100.5703125" style="340" customWidth="1"/>
    <col min="2" max="16384" width="9.140625" style="324"/>
  </cols>
  <sheetData>
    <row r="1" spans="1:3" ht="15">
      <c r="A1" s="323" t="s">
        <v>296</v>
      </c>
    </row>
    <row r="2" spans="1:3" s="351" customFormat="1" ht="15">
      <c r="A2" s="468"/>
    </row>
    <row r="3" spans="1:3" ht="38.25">
      <c r="A3" s="579" t="s">
        <v>493</v>
      </c>
    </row>
    <row r="4" spans="1:3">
      <c r="A4" s="325"/>
      <c r="C4" s="326"/>
    </row>
    <row r="5" spans="1:3">
      <c r="A5" s="341" t="s">
        <v>358</v>
      </c>
    </row>
    <row r="6" spans="1:3">
      <c r="A6" s="342"/>
    </row>
    <row r="7" spans="1:3">
      <c r="A7" s="5" t="s">
        <v>302</v>
      </c>
    </row>
    <row r="8" spans="1:3">
      <c r="A8" s="342"/>
    </row>
    <row r="9" spans="1:3">
      <c r="A9" s="579" t="s">
        <v>483</v>
      </c>
    </row>
    <row r="10" spans="1:3">
      <c r="A10" s="343" t="s">
        <v>484</v>
      </c>
    </row>
    <row r="11" spans="1:3">
      <c r="A11" s="343"/>
    </row>
    <row r="12" spans="1:3" ht="25.5">
      <c r="A12" s="488" t="s">
        <v>436</v>
      </c>
    </row>
    <row r="13" spans="1:3" ht="25.5">
      <c r="A13" s="139" t="s">
        <v>303</v>
      </c>
    </row>
    <row r="14" spans="1:3">
      <c r="A14" s="344" t="s">
        <v>297</v>
      </c>
    </row>
    <row r="15" spans="1:3">
      <c r="A15" s="327"/>
    </row>
    <row r="16" spans="1:3" ht="15">
      <c r="A16" s="328" t="s">
        <v>298</v>
      </c>
    </row>
    <row r="17" spans="1:1">
      <c r="A17" s="329"/>
    </row>
    <row r="18" spans="1:1">
      <c r="A18" s="325" t="s">
        <v>299</v>
      </c>
    </row>
    <row r="19" spans="1:1">
      <c r="A19" s="325"/>
    </row>
    <row r="20" spans="1:1" ht="13.5">
      <c r="A20" s="330" t="s">
        <v>492</v>
      </c>
    </row>
    <row r="21" spans="1:1">
      <c r="A21" s="331" t="s">
        <v>490</v>
      </c>
    </row>
    <row r="22" spans="1:1">
      <c r="A22" s="332"/>
    </row>
    <row r="23" spans="1:1" ht="13.5">
      <c r="A23" s="333" t="s">
        <v>300</v>
      </c>
    </row>
    <row r="24" spans="1:1" ht="13.5">
      <c r="A24" s="334" t="s">
        <v>491</v>
      </c>
    </row>
    <row r="25" spans="1:1" ht="13.5">
      <c r="A25" s="335" t="s">
        <v>301</v>
      </c>
    </row>
    <row r="26" spans="1:1" ht="13.5">
      <c r="A26" s="336" t="s">
        <v>369</v>
      </c>
    </row>
    <row r="27" spans="1:1" ht="13.5">
      <c r="A27" s="337" t="s">
        <v>304</v>
      </c>
    </row>
    <row r="28" spans="1:1">
      <c r="A28" s="338"/>
    </row>
    <row r="29" spans="1:1">
      <c r="A29" s="339"/>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40"/>
  <sheetViews>
    <sheetView showGridLines="0" zoomScaleNormal="100" workbookViewId="0">
      <selection activeCell="A43" sqref="A43"/>
    </sheetView>
  </sheetViews>
  <sheetFormatPr defaultRowHeight="13.5" customHeight="1"/>
  <cols>
    <col min="1" max="1" width="98.42578125" style="349" customWidth="1"/>
    <col min="2" max="16384" width="9.140625" style="345"/>
  </cols>
  <sheetData>
    <row r="1" spans="1:5" ht="27" customHeight="1">
      <c r="A1" s="352" t="s">
        <v>305</v>
      </c>
    </row>
    <row r="2" spans="1:5" ht="78" customHeight="1">
      <c r="A2" s="353" t="s">
        <v>315</v>
      </c>
    </row>
    <row r="3" spans="1:5" ht="3.75" customHeight="1">
      <c r="A3" s="354"/>
    </row>
    <row r="4" spans="1:5" ht="38.25">
      <c r="A4" s="354" t="s">
        <v>311</v>
      </c>
    </row>
    <row r="5" spans="1:5" s="346" customFormat="1" ht="31.5" customHeight="1">
      <c r="A5" s="354" t="s">
        <v>474</v>
      </c>
      <c r="E5" s="316"/>
    </row>
    <row r="6" spans="1:5" ht="63.75" customHeight="1">
      <c r="A6" s="472" t="s">
        <v>370</v>
      </c>
      <c r="E6" s="316"/>
    </row>
    <row r="7" spans="1:5" s="347" customFormat="1" ht="37.5" customHeight="1">
      <c r="A7" s="139" t="s">
        <v>374</v>
      </c>
    </row>
    <row r="8" spans="1:5" s="348" customFormat="1" ht="33" customHeight="1">
      <c r="A8" s="139" t="s">
        <v>306</v>
      </c>
    </row>
    <row r="9" spans="1:5" ht="47.25" customHeight="1">
      <c r="A9" s="357" t="s">
        <v>312</v>
      </c>
    </row>
    <row r="10" spans="1:5" ht="39.75" customHeight="1">
      <c r="A10" s="580" t="s">
        <v>482</v>
      </c>
    </row>
    <row r="11" spans="1:5" ht="30.75" customHeight="1">
      <c r="A11" s="357" t="s">
        <v>307</v>
      </c>
    </row>
    <row r="12" spans="1:5" ht="10.5" customHeight="1">
      <c r="A12" s="355"/>
    </row>
    <row r="13" spans="1:5" s="575" customFormat="1" ht="15">
      <c r="A13" s="464" t="s">
        <v>472</v>
      </c>
    </row>
    <row r="14" spans="1:5" s="575" customFormat="1" ht="8.25" customHeight="1">
      <c r="A14" s="349"/>
    </row>
    <row r="15" spans="1:5" s="575" customFormat="1" ht="216.75">
      <c r="A15" s="532" t="s">
        <v>478</v>
      </c>
    </row>
    <row r="16" spans="1:5" ht="15">
      <c r="A16" s="352" t="s">
        <v>308</v>
      </c>
    </row>
    <row r="17" spans="1:1" ht="38.25" customHeight="1">
      <c r="A17" s="139" t="s">
        <v>367</v>
      </c>
    </row>
    <row r="18" spans="1:1" ht="33" customHeight="1">
      <c r="A18" s="353" t="s">
        <v>309</v>
      </c>
    </row>
    <row r="19" spans="1:1" ht="10.5" customHeight="1">
      <c r="A19" s="355"/>
    </row>
    <row r="20" spans="1:1" ht="15">
      <c r="A20" s="352" t="s">
        <v>310</v>
      </c>
    </row>
    <row r="21" spans="1:1" s="351" customFormat="1" ht="26.25" customHeight="1">
      <c r="A21" s="356" t="s">
        <v>373</v>
      </c>
    </row>
    <row r="22" spans="1:1" s="347" customFormat="1" ht="53.25" customHeight="1">
      <c r="A22" s="356" t="s">
        <v>319</v>
      </c>
    </row>
    <row r="23" spans="1:1" s="347" customFormat="1" ht="12.75">
      <c r="A23" s="356" t="s">
        <v>316</v>
      </c>
    </row>
    <row r="24" spans="1:1" s="347" customFormat="1" ht="25.5">
      <c r="A24" s="358" t="s">
        <v>317</v>
      </c>
    </row>
    <row r="25" spans="1:1" s="347" customFormat="1" ht="39" customHeight="1">
      <c r="A25" s="473" t="s">
        <v>372</v>
      </c>
    </row>
    <row r="26" spans="1:1" s="347" customFormat="1" ht="25.5" customHeight="1">
      <c r="A26" s="358" t="s">
        <v>318</v>
      </c>
    </row>
    <row r="27" spans="1:1" s="347" customFormat="1" ht="13.5" customHeight="1">
      <c r="A27" s="356"/>
    </row>
    <row r="28" spans="1:1" s="347" customFormat="1" ht="13.5" customHeight="1">
      <c r="A28" s="464" t="s">
        <v>363</v>
      </c>
    </row>
    <row r="29" spans="1:1" ht="49.5" customHeight="1">
      <c r="A29" s="465" t="s">
        <v>371</v>
      </c>
    </row>
    <row r="30" spans="1:1" ht="15">
      <c r="A30" s="464" t="s">
        <v>485</v>
      </c>
    </row>
    <row r="31" spans="1:1" ht="25.5">
      <c r="A31" s="581" t="s">
        <v>487</v>
      </c>
    </row>
    <row r="32" spans="1:1" ht="15">
      <c r="A32" s="464" t="s">
        <v>479</v>
      </c>
    </row>
    <row r="33" spans="1:1" ht="56.25" customHeight="1">
      <c r="A33" s="465" t="s">
        <v>480</v>
      </c>
    </row>
    <row r="34" spans="1:1" ht="19.5" customHeight="1">
      <c r="A34" s="464" t="s">
        <v>457</v>
      </c>
    </row>
    <row r="35" spans="1:1" ht="46.5" customHeight="1">
      <c r="A35" s="532" t="s">
        <v>447</v>
      </c>
    </row>
    <row r="36" spans="1:1" ht="16.5" customHeight="1">
      <c r="A36" s="532" t="s">
        <v>456</v>
      </c>
    </row>
    <row r="37" spans="1:1" ht="42.75" customHeight="1">
      <c r="A37" s="532" t="s">
        <v>446</v>
      </c>
    </row>
    <row r="38" spans="1:1" ht="37.5" customHeight="1">
      <c r="A38" s="532" t="s">
        <v>455</v>
      </c>
    </row>
    <row r="39" spans="1:1" ht="13.5" customHeight="1">
      <c r="A39" s="532"/>
    </row>
    <row r="40" spans="1:1" ht="13.5" customHeight="1">
      <c r="A40"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tabSelected="1" workbookViewId="0">
      <selection activeCell="D8" sqref="D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3" t="s">
        <v>2</v>
      </c>
      <c r="C1" s="583"/>
      <c r="D1" s="583"/>
      <c r="E1" s="583"/>
      <c r="F1" s="583"/>
      <c r="G1" s="583"/>
      <c r="H1" s="583"/>
      <c r="I1" s="8"/>
    </row>
    <row r="2" spans="1:9" ht="15" customHeight="1">
      <c r="A2" s="8"/>
      <c r="B2" s="583" t="s">
        <v>368</v>
      </c>
      <c r="C2" s="583"/>
      <c r="D2" s="583"/>
      <c r="E2" s="583"/>
      <c r="F2" s="583"/>
      <c r="G2" s="583"/>
      <c r="H2" s="583"/>
      <c r="I2" s="8"/>
    </row>
    <row r="3" spans="1:9" ht="15" customHeight="1">
      <c r="A3" s="8"/>
      <c r="B3" s="583" t="str">
        <f>"Waterschap "&amp;D5</f>
        <v>Waterschap aaaa</v>
      </c>
      <c r="C3" s="583"/>
      <c r="D3" s="583"/>
      <c r="E3" s="583"/>
      <c r="F3" s="583"/>
      <c r="G3" s="583"/>
      <c r="H3" s="583"/>
      <c r="I3" s="8"/>
    </row>
    <row r="4" spans="1:9" ht="15" customHeight="1">
      <c r="A4" s="1"/>
      <c r="B4" s="1"/>
      <c r="C4" s="1"/>
      <c r="D4" s="1"/>
      <c r="E4" s="1"/>
      <c r="F4" s="1"/>
      <c r="G4" s="1"/>
      <c r="H4" s="1"/>
      <c r="I4" s="1"/>
    </row>
    <row r="5" spans="1:9">
      <c r="A5" s="10"/>
      <c r="B5" s="566" t="s">
        <v>458</v>
      </c>
      <c r="C5" s="11"/>
      <c r="D5" s="569" t="s">
        <v>475</v>
      </c>
      <c r="E5" s="12"/>
      <c r="F5" s="13" t="s">
        <v>3</v>
      </c>
      <c r="G5" s="14" t="s">
        <v>4</v>
      </c>
      <c r="H5" s="15" t="str">
        <f>IF(OR(D5="aaaa", D6="xxxx"),"Gegevens invullen!","KRD"&amp;RIGHT(D7,2)&amp;D8&amp;"04"&amp;D6&amp;".xlsx")</f>
        <v>Gegevens invullen!</v>
      </c>
      <c r="I5" s="10"/>
    </row>
    <row r="6" spans="1:9" s="22" customFormat="1">
      <c r="A6" s="16"/>
      <c r="B6" s="567" t="s">
        <v>459</v>
      </c>
      <c r="C6" s="17"/>
      <c r="D6" s="570" t="s">
        <v>476</v>
      </c>
      <c r="E6" s="18"/>
      <c r="F6" s="19"/>
      <c r="G6" s="20"/>
      <c r="H6" s="21"/>
      <c r="I6" s="16"/>
    </row>
    <row r="7" spans="1:9">
      <c r="A7" s="23"/>
      <c r="B7" s="568" t="s">
        <v>460</v>
      </c>
      <c r="C7" s="24"/>
      <c r="D7" s="569">
        <v>2023</v>
      </c>
      <c r="E7" s="23"/>
      <c r="F7" s="11"/>
      <c r="G7" s="25"/>
      <c r="H7" s="26"/>
      <c r="I7" s="23"/>
    </row>
    <row r="8" spans="1:9">
      <c r="A8" s="27"/>
      <c r="B8" s="568" t="s">
        <v>461</v>
      </c>
      <c r="C8" s="24"/>
      <c r="D8" s="571"/>
      <c r="E8" s="27"/>
      <c r="F8" s="28" t="s">
        <v>5</v>
      </c>
      <c r="G8" s="29" t="s">
        <v>6</v>
      </c>
      <c r="H8" s="30" t="s">
        <v>313</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467</v>
      </c>
      <c r="C11" s="38"/>
      <c r="D11" s="39"/>
      <c r="E11" s="39"/>
      <c r="F11" s="40"/>
      <c r="G11" s="40"/>
      <c r="H11" s="40"/>
      <c r="I11" s="37"/>
    </row>
    <row r="12" spans="1:9" s="7" customFormat="1" ht="18" customHeight="1">
      <c r="A12" s="10"/>
      <c r="B12" s="572" t="s">
        <v>468</v>
      </c>
      <c r="C12" s="41"/>
      <c r="D12" s="584"/>
      <c r="E12" s="584"/>
      <c r="F12" s="584"/>
      <c r="G12" s="584"/>
      <c r="H12" s="584"/>
      <c r="I12" s="10"/>
    </row>
    <row r="13" spans="1:9" s="1" customFormat="1" ht="18" customHeight="1">
      <c r="A13" s="10"/>
      <c r="B13" s="572" t="s">
        <v>462</v>
      </c>
      <c r="C13" s="41"/>
      <c r="D13" s="589"/>
      <c r="E13" s="589"/>
      <c r="F13" s="589"/>
      <c r="G13" s="589"/>
      <c r="H13" s="589"/>
      <c r="I13" s="10"/>
    </row>
    <row r="14" spans="1:9" s="1" customFormat="1" ht="18" customHeight="1">
      <c r="A14" s="10"/>
      <c r="B14" s="572" t="s">
        <v>463</v>
      </c>
      <c r="C14" s="41"/>
      <c r="D14" s="589"/>
      <c r="E14" s="589"/>
      <c r="F14" s="589"/>
      <c r="G14" s="589"/>
      <c r="H14" s="589"/>
      <c r="I14" s="10"/>
    </row>
    <row r="15" spans="1:9" s="1" customFormat="1" ht="18" customHeight="1">
      <c r="A15" s="10"/>
      <c r="B15" s="572" t="s">
        <v>464</v>
      </c>
      <c r="C15" s="41"/>
      <c r="D15" s="589"/>
      <c r="E15" s="589"/>
      <c r="F15" s="589"/>
      <c r="G15" s="589"/>
      <c r="H15" s="589"/>
      <c r="I15" s="10"/>
    </row>
    <row r="16" spans="1:9" s="1" customFormat="1" ht="18" customHeight="1">
      <c r="A16" s="10"/>
      <c r="B16" s="572" t="s">
        <v>465</v>
      </c>
      <c r="C16" s="41"/>
      <c r="D16" s="589"/>
      <c r="E16" s="589"/>
      <c r="F16" s="589"/>
      <c r="G16" s="589"/>
      <c r="H16" s="589"/>
      <c r="I16" s="10"/>
    </row>
    <row r="17" spans="1:9" s="1" customFormat="1" ht="18" customHeight="1">
      <c r="A17" s="10"/>
      <c r="B17" s="572" t="s">
        <v>466</v>
      </c>
      <c r="C17" s="41"/>
      <c r="D17" s="585"/>
      <c r="E17" s="586"/>
      <c r="F17" s="586"/>
      <c r="G17" s="586"/>
      <c r="H17" s="586"/>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7"/>
      <c r="C22" s="587"/>
      <c r="D22" s="587"/>
      <c r="E22" s="587"/>
      <c r="F22" s="587"/>
      <c r="G22" s="587"/>
      <c r="H22" s="587"/>
      <c r="I22" s="43"/>
    </row>
    <row r="23" spans="1:9" ht="18" customHeight="1">
      <c r="A23" s="43"/>
      <c r="B23" s="588"/>
      <c r="C23" s="588"/>
      <c r="D23" s="588"/>
      <c r="E23" s="588"/>
      <c r="F23" s="588"/>
      <c r="G23" s="588"/>
      <c r="H23" s="588"/>
      <c r="I23" s="43"/>
    </row>
    <row r="24" spans="1:9" ht="18" customHeight="1">
      <c r="A24" s="43"/>
      <c r="B24" s="588"/>
      <c r="C24" s="588"/>
      <c r="D24" s="588"/>
      <c r="E24" s="588"/>
      <c r="F24" s="588"/>
      <c r="G24" s="588"/>
      <c r="H24" s="588"/>
      <c r="I24" s="43"/>
    </row>
    <row r="25" spans="1:9" ht="18" customHeight="1">
      <c r="A25" s="43"/>
      <c r="B25" s="588"/>
      <c r="C25" s="588"/>
      <c r="D25" s="588"/>
      <c r="E25" s="588"/>
      <c r="F25" s="588"/>
      <c r="G25" s="588"/>
      <c r="H25" s="588"/>
      <c r="I25" s="43"/>
    </row>
    <row r="26" spans="1:9" ht="18" customHeight="1">
      <c r="A26" s="43"/>
      <c r="B26" s="588"/>
      <c r="C26" s="588"/>
      <c r="D26" s="588"/>
      <c r="E26" s="588"/>
      <c r="F26" s="588"/>
      <c r="G26" s="588"/>
      <c r="H26" s="588"/>
      <c r="I26" s="43"/>
    </row>
    <row r="27" spans="1:9" ht="18" customHeight="1">
      <c r="A27" s="43"/>
      <c r="B27" s="588"/>
      <c r="C27" s="588"/>
      <c r="D27" s="588"/>
      <c r="E27" s="588"/>
      <c r="F27" s="588"/>
      <c r="G27" s="588"/>
      <c r="H27" s="588"/>
      <c r="I27" s="43"/>
    </row>
    <row r="28" spans="1:9" ht="18" customHeight="1">
      <c r="A28" s="43"/>
      <c r="B28" s="588"/>
      <c r="C28" s="588"/>
      <c r="D28" s="588"/>
      <c r="E28" s="588"/>
      <c r="F28" s="588"/>
      <c r="G28" s="588"/>
      <c r="H28" s="588"/>
      <c r="I28" s="43"/>
    </row>
    <row r="29" spans="1:9" ht="18" customHeight="1">
      <c r="A29" s="43"/>
      <c r="B29" s="588"/>
      <c r="C29" s="588"/>
      <c r="D29" s="588"/>
      <c r="E29" s="588"/>
      <c r="F29" s="588"/>
      <c r="G29" s="588"/>
      <c r="H29" s="588"/>
      <c r="I29" s="43"/>
    </row>
    <row r="30" spans="1:9" ht="18" customHeight="1">
      <c r="A30" s="43"/>
      <c r="B30" s="588"/>
      <c r="C30" s="588"/>
      <c r="D30" s="588"/>
      <c r="E30" s="588"/>
      <c r="F30" s="588"/>
      <c r="G30" s="588"/>
      <c r="H30" s="588"/>
      <c r="I30" s="43"/>
    </row>
    <row r="31" spans="1:9" ht="18" customHeight="1">
      <c r="A31" s="43"/>
      <c r="B31" s="588"/>
      <c r="C31" s="588"/>
      <c r="D31" s="588"/>
      <c r="E31" s="588"/>
      <c r="F31" s="588"/>
      <c r="G31" s="588"/>
      <c r="H31" s="588"/>
      <c r="I31" s="43"/>
    </row>
    <row r="32" spans="1:9" ht="18" customHeight="1">
      <c r="A32" s="43"/>
      <c r="B32" s="588"/>
      <c r="C32" s="588"/>
      <c r="D32" s="588"/>
      <c r="E32" s="588"/>
      <c r="F32" s="588"/>
      <c r="G32" s="588"/>
      <c r="H32" s="588"/>
      <c r="I32" s="43"/>
    </row>
    <row r="33" spans="1:9" ht="18" customHeight="1">
      <c r="A33" s="43"/>
      <c r="B33" s="588"/>
      <c r="C33" s="588"/>
      <c r="D33" s="588"/>
      <c r="E33" s="588"/>
      <c r="F33" s="588"/>
      <c r="G33" s="588"/>
      <c r="H33" s="588"/>
      <c r="I33" s="43"/>
    </row>
    <row r="34" spans="1:9" ht="18" customHeight="1">
      <c r="A34" s="43"/>
      <c r="B34" s="588"/>
      <c r="C34" s="588"/>
      <c r="D34" s="588"/>
      <c r="E34" s="588"/>
      <c r="F34" s="588"/>
      <c r="G34" s="588"/>
      <c r="H34" s="588"/>
      <c r="I34" s="43"/>
    </row>
    <row r="35" spans="1:9" ht="18" customHeight="1">
      <c r="A35" s="43"/>
      <c r="B35" s="588"/>
      <c r="C35" s="588"/>
      <c r="D35" s="588"/>
      <c r="E35" s="588"/>
      <c r="F35" s="588"/>
      <c r="G35" s="588"/>
      <c r="H35" s="588"/>
      <c r="I35" s="43"/>
    </row>
    <row r="36" spans="1:9" ht="18" customHeight="1">
      <c r="A36" s="43"/>
      <c r="B36" s="588"/>
      <c r="C36" s="588"/>
      <c r="D36" s="588"/>
      <c r="E36" s="588"/>
      <c r="F36" s="588"/>
      <c r="G36" s="588"/>
      <c r="H36" s="588"/>
      <c r="I36" s="43"/>
    </row>
    <row r="37" spans="1:9" ht="18" customHeight="1">
      <c r="A37" s="43"/>
      <c r="B37" s="588"/>
      <c r="C37" s="588"/>
      <c r="D37" s="588"/>
      <c r="E37" s="588"/>
      <c r="F37" s="588"/>
      <c r="G37" s="588"/>
      <c r="H37" s="588"/>
      <c r="I37" s="43"/>
    </row>
    <row r="38" spans="1:9" ht="12" customHeight="1">
      <c r="A38" s="44"/>
      <c r="B38" s="44"/>
      <c r="C38" s="44"/>
      <c r="D38" s="44"/>
      <c r="E38" s="44"/>
      <c r="F38" s="44"/>
      <c r="G38" s="44"/>
      <c r="H38" s="44"/>
      <c r="I38" s="44"/>
    </row>
  </sheetData>
  <mergeCells count="25">
    <mergeCell ref="B37:H37"/>
    <mergeCell ref="B33:H33"/>
    <mergeCell ref="B34:H34"/>
    <mergeCell ref="B35:H35"/>
    <mergeCell ref="B36:H36"/>
    <mergeCell ref="B29:H29"/>
    <mergeCell ref="B30:H30"/>
    <mergeCell ref="B31:H31"/>
    <mergeCell ref="B32:H32"/>
    <mergeCell ref="B25:H25"/>
    <mergeCell ref="B26:H26"/>
    <mergeCell ref="B27:H27"/>
    <mergeCell ref="B28:H28"/>
    <mergeCell ref="B22:H22"/>
    <mergeCell ref="B23:H23"/>
    <mergeCell ref="B24:H24"/>
    <mergeCell ref="D13:H13"/>
    <mergeCell ref="D14:H14"/>
    <mergeCell ref="D15:H15"/>
    <mergeCell ref="D16:H16"/>
    <mergeCell ref="B1:H1"/>
    <mergeCell ref="B2:H2"/>
    <mergeCell ref="B3:H3"/>
    <mergeCell ref="D12:H12"/>
    <mergeCell ref="D17:H17"/>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B85" sqref="B85"/>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320</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410</v>
      </c>
      <c r="B32" s="72" t="s">
        <v>407</v>
      </c>
      <c r="C32" s="71"/>
      <c r="D32" s="550"/>
      <c r="E32" s="70"/>
    </row>
    <row r="33" spans="1:5" ht="12.75" customHeight="1">
      <c r="A33" s="68" t="s">
        <v>193</v>
      </c>
      <c r="B33" s="72" t="s">
        <v>409</v>
      </c>
      <c r="C33" s="71"/>
      <c r="D33" s="550"/>
      <c r="E33" s="70"/>
    </row>
    <row r="34" spans="1:5" ht="12.75" customHeight="1">
      <c r="A34" s="68" t="s">
        <v>411</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320</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376</v>
      </c>
      <c r="C55" s="70"/>
      <c r="D55" s="550"/>
      <c r="E55" s="70"/>
    </row>
    <row r="56" spans="1:5" ht="12.75" customHeight="1">
      <c r="A56" s="79" t="s">
        <v>410</v>
      </c>
      <c r="B56" s="72" t="s">
        <v>377</v>
      </c>
      <c r="C56" s="70"/>
      <c r="D56" s="550"/>
      <c r="E56" s="70"/>
    </row>
    <row r="57" spans="1:5" ht="12.75" customHeight="1">
      <c r="A57" s="79" t="s">
        <v>193</v>
      </c>
      <c r="B57" s="72" t="s">
        <v>378</v>
      </c>
      <c r="C57" s="70"/>
      <c r="D57" s="550"/>
      <c r="E57" s="70"/>
    </row>
    <row r="58" spans="1:5" ht="12.75" customHeight="1">
      <c r="A58" s="79" t="s">
        <v>411</v>
      </c>
      <c r="B58" s="72" t="s">
        <v>413</v>
      </c>
      <c r="C58" s="70"/>
      <c r="D58" s="550"/>
      <c r="E58" s="70"/>
    </row>
    <row r="59" spans="1:5" ht="12.75" customHeight="1">
      <c r="A59" s="79" t="s">
        <v>412</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320</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379</v>
      </c>
      <c r="I4" s="93"/>
      <c r="J4" s="93" t="s">
        <v>380</v>
      </c>
      <c r="K4" s="94"/>
      <c r="L4" s="93" t="s">
        <v>381</v>
      </c>
      <c r="M4" s="94"/>
      <c r="N4" s="93" t="s">
        <v>60</v>
      </c>
      <c r="O4" s="94"/>
      <c r="P4" s="93" t="s">
        <v>384</v>
      </c>
      <c r="Q4" s="93" t="s">
        <v>385</v>
      </c>
      <c r="R4" s="93" t="s">
        <v>414</v>
      </c>
      <c r="S4" s="93" t="s">
        <v>415</v>
      </c>
      <c r="T4" s="93" t="s">
        <v>416</v>
      </c>
      <c r="U4" s="93"/>
      <c r="V4" s="93" t="s">
        <v>382</v>
      </c>
      <c r="W4" s="93"/>
      <c r="X4" s="93" t="s">
        <v>383</v>
      </c>
      <c r="Y4" s="94"/>
      <c r="Z4" s="93" t="s">
        <v>380</v>
      </c>
      <c r="AA4" s="95"/>
    </row>
    <row r="5" spans="1:27" s="59" customFormat="1" ht="13.5" customHeight="1">
      <c r="A5" s="96"/>
      <c r="B5" s="97" t="s">
        <v>62</v>
      </c>
      <c r="C5" s="96"/>
      <c r="D5" s="38" t="s">
        <v>320</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469</v>
      </c>
      <c r="E40" s="210"/>
      <c r="F40" s="209" t="s">
        <v>91</v>
      </c>
      <c r="G40" s="210"/>
      <c r="H40" s="93" t="s">
        <v>379</v>
      </c>
      <c r="I40" s="210"/>
      <c r="J40" s="210"/>
      <c r="K40" s="210"/>
      <c r="L40" s="93" t="s">
        <v>381</v>
      </c>
      <c r="M40" s="210"/>
      <c r="N40" s="211" t="s">
        <v>60</v>
      </c>
      <c r="O40" s="212"/>
      <c r="P40" s="93" t="s">
        <v>384</v>
      </c>
      <c r="Q40" s="93" t="s">
        <v>385</v>
      </c>
      <c r="R40" s="93" t="s">
        <v>414</v>
      </c>
      <c r="S40" s="93" t="s">
        <v>415</v>
      </c>
      <c r="T40" s="93" t="s">
        <v>416</v>
      </c>
      <c r="U40" s="93"/>
      <c r="V40" s="93" t="s">
        <v>382</v>
      </c>
      <c r="W40" s="93"/>
      <c r="X40" s="93" t="s">
        <v>470</v>
      </c>
      <c r="Y40" s="94"/>
      <c r="Z40" s="93"/>
      <c r="AA40" s="112"/>
    </row>
    <row r="41" spans="1:27" s="59" customFormat="1" ht="13.5" customHeight="1">
      <c r="A41" s="96"/>
      <c r="B41" s="97" t="s">
        <v>70</v>
      </c>
      <c r="C41" s="96"/>
      <c r="D41" s="38" t="s">
        <v>320</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401</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395</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431</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432</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320</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395</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395</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419</v>
      </c>
      <c r="C16" s="99"/>
      <c r="D16" s="202"/>
      <c r="E16" s="204"/>
      <c r="F16" s="202"/>
      <c r="G16" s="204"/>
      <c r="H16" s="202"/>
      <c r="I16" s="203"/>
      <c r="J16" s="202"/>
      <c r="K16" s="101"/>
    </row>
    <row r="17" spans="1:11" s="59" customFormat="1" ht="12.75" customHeight="1">
      <c r="A17" s="233"/>
      <c r="B17" s="103" t="s">
        <v>428</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421</v>
      </c>
      <c r="C21" s="99"/>
      <c r="D21" s="213"/>
      <c r="E21" s="203"/>
      <c r="F21" s="203"/>
      <c r="G21" s="204"/>
      <c r="H21" s="213"/>
      <c r="I21" s="204"/>
      <c r="J21" s="204"/>
      <c r="K21" s="101"/>
    </row>
    <row r="22" spans="1:11" s="59" customFormat="1" ht="12.75" customHeight="1">
      <c r="A22" s="233"/>
      <c r="B22" s="486" t="s">
        <v>422</v>
      </c>
      <c r="C22" s="99"/>
      <c r="D22" s="213"/>
      <c r="E22" s="203"/>
      <c r="F22" s="203"/>
      <c r="G22" s="204"/>
      <c r="H22" s="213"/>
      <c r="I22" s="204"/>
      <c r="J22" s="204"/>
      <c r="K22" s="101"/>
    </row>
    <row r="23" spans="1:11" s="59" customFormat="1" ht="12.75" customHeight="1">
      <c r="A23" s="233"/>
      <c r="B23" s="486" t="s">
        <v>423</v>
      </c>
      <c r="C23" s="99"/>
      <c r="D23" s="213"/>
      <c r="E23" s="203"/>
      <c r="F23" s="203"/>
      <c r="G23" s="204"/>
      <c r="H23" s="213"/>
      <c r="I23" s="204"/>
      <c r="J23" s="204"/>
      <c r="K23" s="101"/>
    </row>
    <row r="24" spans="1:11" s="59" customFormat="1" ht="12.75" customHeight="1">
      <c r="A24" s="233"/>
      <c r="B24" s="278" t="s">
        <v>388</v>
      </c>
      <c r="C24" s="99"/>
      <c r="D24" s="213"/>
      <c r="E24" s="203"/>
      <c r="F24" s="203"/>
      <c r="G24" s="204"/>
      <c r="H24" s="213"/>
      <c r="I24" s="204"/>
      <c r="J24" s="204"/>
      <c r="K24" s="101"/>
    </row>
    <row r="25" spans="1:11" s="59" customFormat="1" ht="12.75" customHeight="1">
      <c r="A25" s="233"/>
      <c r="B25" s="278" t="s">
        <v>389</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430</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433</v>
      </c>
      <c r="C30" s="99"/>
      <c r="D30" s="205"/>
      <c r="E30" s="203"/>
      <c r="F30" s="203"/>
      <c r="G30" s="204"/>
      <c r="H30" s="205"/>
      <c r="I30" s="204"/>
      <c r="J30" s="204"/>
      <c r="K30" s="101"/>
    </row>
    <row r="31" spans="1:11" s="59" customFormat="1" ht="12.75" customHeight="1">
      <c r="B31" s="485" t="s">
        <v>400</v>
      </c>
      <c r="C31" s="99"/>
      <c r="D31" s="214"/>
      <c r="E31" s="203"/>
      <c r="F31" s="203"/>
      <c r="G31" s="204"/>
      <c r="H31" s="214"/>
      <c r="I31" s="204"/>
      <c r="J31" s="204"/>
      <c r="K31" s="101"/>
    </row>
    <row r="32" spans="1:11" s="59" customFormat="1" ht="12.75" customHeight="1">
      <c r="B32" s="485" t="s">
        <v>401</v>
      </c>
      <c r="C32" s="99"/>
      <c r="D32" s="214"/>
      <c r="E32" s="203"/>
      <c r="F32" s="203"/>
      <c r="G32" s="204"/>
      <c r="H32" s="214"/>
      <c r="I32" s="204"/>
      <c r="J32" s="204"/>
      <c r="K32" s="101"/>
    </row>
    <row r="33" spans="1:11" s="59" customFormat="1" ht="12.75" customHeight="1">
      <c r="B33" s="485" t="s">
        <v>402</v>
      </c>
      <c r="C33" s="99"/>
      <c r="D33" s="214"/>
      <c r="E33" s="203"/>
      <c r="F33" s="203"/>
      <c r="G33" s="204"/>
      <c r="H33" s="214"/>
      <c r="I33" s="204"/>
      <c r="J33" s="204"/>
      <c r="K33" s="101"/>
    </row>
    <row r="34" spans="1:11" s="59" customFormat="1" ht="12.75" customHeight="1">
      <c r="B34" s="485" t="s">
        <v>403</v>
      </c>
      <c r="C34" s="99"/>
      <c r="D34" s="214"/>
      <c r="E34" s="203"/>
      <c r="F34" s="203"/>
      <c r="G34" s="204"/>
      <c r="H34" s="214"/>
      <c r="I34" s="204"/>
      <c r="J34" s="204"/>
      <c r="K34" s="101"/>
    </row>
    <row r="35" spans="1:11" s="59" customFormat="1" ht="24">
      <c r="B35" s="486" t="s">
        <v>424</v>
      </c>
      <c r="C35" s="99"/>
      <c r="D35" s="214"/>
      <c r="E35" s="203"/>
      <c r="F35" s="203"/>
      <c r="G35" s="204"/>
      <c r="H35" s="214"/>
      <c r="I35" s="204"/>
      <c r="J35" s="204"/>
      <c r="K35" s="101"/>
    </row>
    <row r="36" spans="1:11" s="59" customFormat="1" ht="25.5" customHeight="1">
      <c r="B36" s="282" t="s">
        <v>429</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390</v>
      </c>
      <c r="C38" s="99"/>
      <c r="D38" s="213"/>
      <c r="E38" s="203"/>
      <c r="F38" s="203"/>
      <c r="G38" s="203"/>
      <c r="H38" s="213"/>
      <c r="I38" s="203"/>
      <c r="J38" s="205"/>
      <c r="K38" s="101"/>
    </row>
    <row r="39" spans="1:11" s="59" customFormat="1">
      <c r="A39" s="233"/>
      <c r="B39" s="278" t="s">
        <v>425</v>
      </c>
      <c r="C39" s="99"/>
      <c r="D39" s="213"/>
      <c r="E39" s="203"/>
      <c r="F39" s="203"/>
      <c r="G39" s="203"/>
      <c r="H39" s="213"/>
      <c r="I39" s="203"/>
      <c r="J39" s="204"/>
      <c r="K39" s="101"/>
    </row>
    <row r="40" spans="1:11" s="59" customFormat="1">
      <c r="A40" s="233"/>
      <c r="B40" s="278" t="s">
        <v>392</v>
      </c>
      <c r="C40" s="99"/>
      <c r="D40" s="214"/>
      <c r="E40" s="203"/>
      <c r="F40" s="203"/>
      <c r="G40" s="203"/>
      <c r="H40" s="214"/>
      <c r="I40" s="203"/>
      <c r="J40" s="204"/>
      <c r="K40" s="101"/>
    </row>
    <row r="41" spans="1:11" s="59" customFormat="1">
      <c r="A41" s="233"/>
      <c r="B41" s="278" t="s">
        <v>393</v>
      </c>
      <c r="C41" s="99"/>
      <c r="D41" s="214"/>
      <c r="E41" s="203"/>
      <c r="F41" s="203"/>
      <c r="G41" s="203"/>
      <c r="H41" s="214"/>
      <c r="I41" s="203"/>
      <c r="J41" s="204"/>
      <c r="K41" s="101"/>
    </row>
    <row r="42" spans="1:11" s="59" customFormat="1">
      <c r="A42" s="233"/>
      <c r="B42" s="278" t="s">
        <v>394</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405</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395</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408</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396</v>
      </c>
      <c r="C65" s="99"/>
      <c r="D65" s="213"/>
      <c r="E65" s="203"/>
      <c r="F65" s="203"/>
      <c r="G65" s="204"/>
      <c r="H65" s="213"/>
      <c r="I65" s="204"/>
      <c r="J65" s="204"/>
      <c r="K65" s="101"/>
    </row>
    <row r="66" spans="1:11" s="59" customFormat="1" ht="12.75" customHeight="1">
      <c r="A66" s="265"/>
      <c r="B66" s="298" t="s">
        <v>397</v>
      </c>
      <c r="C66" s="99"/>
      <c r="D66" s="213"/>
      <c r="E66" s="203"/>
      <c r="F66" s="203"/>
      <c r="G66" s="204"/>
      <c r="H66" s="213"/>
      <c r="I66" s="204"/>
      <c r="J66" s="204"/>
      <c r="K66" s="101"/>
    </row>
    <row r="67" spans="1:11" s="59" customFormat="1" ht="12.75" customHeight="1">
      <c r="A67" s="265"/>
      <c r="B67" s="298" t="s">
        <v>426</v>
      </c>
      <c r="C67" s="99"/>
      <c r="D67" s="213"/>
      <c r="E67" s="203"/>
      <c r="F67" s="203"/>
      <c r="G67" s="204"/>
      <c r="H67" s="213"/>
      <c r="I67" s="204"/>
      <c r="J67" s="204"/>
      <c r="K67" s="101"/>
    </row>
    <row r="68" spans="1:11" s="59" customFormat="1" ht="12.75" customHeight="1">
      <c r="A68" s="265"/>
      <c r="B68" s="298" t="s">
        <v>398</v>
      </c>
      <c r="C68" s="99"/>
      <c r="D68" s="213"/>
      <c r="E68" s="203"/>
      <c r="F68" s="203"/>
      <c r="G68" s="204"/>
      <c r="H68" s="213"/>
      <c r="I68" s="204"/>
      <c r="J68" s="204"/>
      <c r="K68" s="101"/>
    </row>
    <row r="69" spans="1:11" s="59" customFormat="1" ht="12.75" customHeight="1">
      <c r="A69" s="265"/>
      <c r="B69" s="298" t="s">
        <v>399</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435</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427</v>
      </c>
      <c r="C77" s="99"/>
      <c r="D77" s="205"/>
      <c r="E77" s="203"/>
      <c r="F77" s="203"/>
      <c r="G77" s="204"/>
      <c r="H77" s="205"/>
      <c r="I77" s="204"/>
      <c r="J77" s="204"/>
      <c r="K77" s="101"/>
    </row>
    <row r="78" spans="1:11" s="59" customFormat="1">
      <c r="A78" s="265"/>
      <c r="B78" s="298" t="s">
        <v>400</v>
      </c>
      <c r="C78" s="99"/>
      <c r="D78" s="213"/>
      <c r="E78" s="203"/>
      <c r="F78" s="203"/>
      <c r="G78" s="204"/>
      <c r="H78" s="213"/>
      <c r="I78" s="204"/>
      <c r="J78" s="204"/>
      <c r="K78" s="101"/>
    </row>
    <row r="79" spans="1:11" s="59" customFormat="1">
      <c r="A79" s="265"/>
      <c r="B79" s="298" t="s">
        <v>401</v>
      </c>
      <c r="C79" s="99"/>
      <c r="D79" s="213"/>
      <c r="E79" s="203"/>
      <c r="F79" s="203"/>
      <c r="G79" s="204"/>
      <c r="H79" s="213"/>
      <c r="I79" s="204"/>
      <c r="J79" s="204"/>
      <c r="K79" s="101"/>
    </row>
    <row r="80" spans="1:11" s="59" customFormat="1">
      <c r="A80" s="265"/>
      <c r="B80" s="298" t="s">
        <v>402</v>
      </c>
      <c r="C80" s="99"/>
      <c r="D80" s="213"/>
      <c r="E80" s="203"/>
      <c r="F80" s="203"/>
      <c r="G80" s="204"/>
      <c r="H80" s="213"/>
      <c r="I80" s="204"/>
      <c r="J80" s="204"/>
      <c r="K80" s="101"/>
    </row>
    <row r="81" spans="1:14" s="59" customFormat="1">
      <c r="A81" s="265"/>
      <c r="B81" s="298" t="s">
        <v>403</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90"/>
      <c r="F1" s="590"/>
      <c r="G1" s="590"/>
      <c r="H1" s="590"/>
      <c r="I1" s="590"/>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320</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469</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320</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320</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Strien, F.H.A. van (Ferdinand)</cp:lastModifiedBy>
  <cp:lastPrinted>2016-02-16T18:47:26Z</cp:lastPrinted>
  <dcterms:created xsi:type="dcterms:W3CDTF">2004-04-11T10:08:28Z</dcterms:created>
  <dcterms:modified xsi:type="dcterms:W3CDTF">2023-06-21T13:58:13Z</dcterms:modified>
  <cp:category>KREDO</cp:category>
</cp:coreProperties>
</file>

<file path=docProps/custom.xml><?xml version="1.0" encoding="utf-8"?>
<Properties xmlns="http://schemas.openxmlformats.org/officeDocument/2006/custom-properties" xmlns:vt="http://schemas.openxmlformats.org/officeDocument/2006/docPropsVTypes"/>
</file>