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Kredo\Werk\04_Documentatie\01-Wet-en-regelgeving\01-Iv3\Zelfgemaakte-aanvullende-documentatie\Voorbeelden-Boekingswijzen-Iv3\"/>
    </mc:Choice>
  </mc:AlternateContent>
  <bookViews>
    <workbookView xWindow="480" yWindow="45" windowWidth="15600" windowHeight="5025"/>
  </bookViews>
  <sheets>
    <sheet name="Info" sheetId="3" r:id="rId1"/>
    <sheet name="Vz vorderingen" sheetId="2" r:id="rId2"/>
    <sheet name="Vz leningen" sheetId="4" r:id="rId3"/>
    <sheet name="Vz grondexplotaties" sheetId="5" r:id="rId4"/>
  </sheets>
  <calcPr calcId="162913"/>
</workbook>
</file>

<file path=xl/calcChain.xml><?xml version="1.0" encoding="utf-8"?>
<calcChain xmlns="http://schemas.openxmlformats.org/spreadsheetml/2006/main">
  <c r="J39" i="2" l="1"/>
  <c r="G40" i="4"/>
  <c r="R26" i="4" l="1"/>
  <c r="N24" i="5" l="1"/>
  <c r="N23" i="5"/>
  <c r="G24" i="5"/>
  <c r="G23" i="5"/>
  <c r="I11" i="2"/>
  <c r="L11" i="2"/>
  <c r="P11" i="2" s="1"/>
  <c r="F12" i="2"/>
  <c r="I12" i="2" s="1"/>
  <c r="R12" i="2" s="1"/>
  <c r="D19" i="2" s="1"/>
  <c r="R19" i="2" s="1"/>
  <c r="D26" i="2" s="1"/>
  <c r="R26" i="2" s="1"/>
  <c r="D33" i="2" s="1"/>
  <c r="R33" i="2" s="1"/>
  <c r="P12" i="2"/>
  <c r="I13" i="2"/>
  <c r="P13" i="2"/>
  <c r="F14" i="2"/>
  <c r="G14" i="2"/>
  <c r="I14" i="2"/>
  <c r="M14" i="2"/>
  <c r="M42" i="2" s="1"/>
  <c r="N14" i="2"/>
  <c r="G18" i="2"/>
  <c r="I18" i="2"/>
  <c r="P18" i="2"/>
  <c r="I19" i="2"/>
  <c r="P19" i="2"/>
  <c r="I20" i="2"/>
  <c r="P20" i="2"/>
  <c r="F21" i="2"/>
  <c r="G21" i="2"/>
  <c r="I21" i="2" s="1"/>
  <c r="L21" i="2"/>
  <c r="P21" i="2" s="1"/>
  <c r="M21" i="2"/>
  <c r="N21" i="2"/>
  <c r="I25" i="2"/>
  <c r="P25" i="2"/>
  <c r="I26" i="2"/>
  <c r="M26" i="2"/>
  <c r="P26" i="2"/>
  <c r="F27" i="2"/>
  <c r="I27" i="2"/>
  <c r="P27" i="2"/>
  <c r="F28" i="2"/>
  <c r="G28" i="2"/>
  <c r="L28" i="2"/>
  <c r="M28" i="2"/>
  <c r="N28" i="2"/>
  <c r="I32" i="2"/>
  <c r="P32" i="2"/>
  <c r="I33" i="2"/>
  <c r="P33" i="2"/>
  <c r="I34" i="2"/>
  <c r="P34" i="2"/>
  <c r="F35" i="2"/>
  <c r="G35" i="2"/>
  <c r="I35" i="2" s="1"/>
  <c r="L35" i="2"/>
  <c r="P35" i="2" s="1"/>
  <c r="M35" i="2"/>
  <c r="N35" i="2"/>
  <c r="F39" i="2"/>
  <c r="G39" i="2"/>
  <c r="M39" i="2"/>
  <c r="N39" i="2"/>
  <c r="G40" i="2"/>
  <c r="J40" i="2"/>
  <c r="L40" i="2"/>
  <c r="P40" i="2" s="1"/>
  <c r="M40" i="2"/>
  <c r="N40" i="2"/>
  <c r="F41" i="2"/>
  <c r="G41" i="2"/>
  <c r="I41" i="2"/>
  <c r="J41" i="2"/>
  <c r="L41" i="2"/>
  <c r="M41" i="2"/>
  <c r="N41" i="2"/>
  <c r="J42" i="2"/>
  <c r="P41" i="2" l="1"/>
  <c r="R41" i="2" s="1"/>
  <c r="I40" i="2"/>
  <c r="R40" i="2" s="1"/>
  <c r="N42" i="2"/>
  <c r="P28" i="2"/>
  <c r="F42" i="2"/>
  <c r="G42" i="2"/>
  <c r="F40" i="2"/>
  <c r="L39" i="2"/>
  <c r="P39" i="2" s="1"/>
  <c r="I39" i="2"/>
  <c r="I28" i="2"/>
  <c r="L14" i="2"/>
  <c r="P14" i="2" s="1"/>
  <c r="R13" i="2"/>
  <c r="D20" i="2" s="1"/>
  <c r="R20" i="2" s="1"/>
  <c r="D27" i="2" s="1"/>
  <c r="R27" i="2" s="1"/>
  <c r="D34" i="2" s="1"/>
  <c r="R34" i="2" s="1"/>
  <c r="L42" i="2"/>
  <c r="P42" i="2" s="1"/>
  <c r="P24" i="5"/>
  <c r="N19" i="5"/>
  <c r="G19" i="5"/>
  <c r="P18" i="5"/>
  <c r="I18" i="5"/>
  <c r="P17" i="5"/>
  <c r="I17" i="5"/>
  <c r="N13" i="5"/>
  <c r="N25" i="5" s="1"/>
  <c r="G13" i="5"/>
  <c r="G25" i="5" s="1"/>
  <c r="P12" i="5"/>
  <c r="P11" i="5"/>
  <c r="I11" i="5"/>
  <c r="I42" i="2" l="1"/>
  <c r="I19" i="5"/>
  <c r="P19" i="5"/>
  <c r="I23" i="5"/>
  <c r="I13" i="5"/>
  <c r="P23" i="5"/>
  <c r="I24" i="5"/>
  <c r="R24" i="5" s="1"/>
  <c r="I12" i="5"/>
  <c r="R12" i="5" s="1"/>
  <c r="R18" i="5" l="1"/>
  <c r="P13" i="5"/>
  <c r="I25" i="5"/>
  <c r="P25" i="5" l="1"/>
  <c r="J43" i="4" l="1"/>
  <c r="N42" i="4"/>
  <c r="M42" i="4"/>
  <c r="P42" i="4" s="1"/>
  <c r="L42" i="4"/>
  <c r="J42" i="4"/>
  <c r="G42" i="4"/>
  <c r="N41" i="4"/>
  <c r="L41" i="4"/>
  <c r="J41" i="4"/>
  <c r="G41" i="4"/>
  <c r="N40" i="4"/>
  <c r="M40" i="4"/>
  <c r="J40" i="4"/>
  <c r="F40" i="4"/>
  <c r="N36" i="4"/>
  <c r="M36" i="4"/>
  <c r="L36" i="4"/>
  <c r="P36" i="4" s="1"/>
  <c r="G36" i="4"/>
  <c r="F36" i="4"/>
  <c r="P35" i="4"/>
  <c r="I35" i="4"/>
  <c r="P34" i="4"/>
  <c r="I34" i="4"/>
  <c r="P33" i="4"/>
  <c r="I33" i="4"/>
  <c r="N28" i="4"/>
  <c r="L28" i="4"/>
  <c r="G28" i="4"/>
  <c r="P27" i="4"/>
  <c r="F27" i="4"/>
  <c r="F42" i="4" s="1"/>
  <c r="I42" i="4" s="1"/>
  <c r="R42" i="4" s="1"/>
  <c r="M26" i="4"/>
  <c r="M41" i="4" s="1"/>
  <c r="I26" i="4"/>
  <c r="P25" i="4"/>
  <c r="I25" i="4"/>
  <c r="N21" i="4"/>
  <c r="M21" i="4"/>
  <c r="L21" i="4"/>
  <c r="P21" i="4" s="1"/>
  <c r="F21" i="4"/>
  <c r="P20" i="4"/>
  <c r="I20" i="4"/>
  <c r="P19" i="4"/>
  <c r="I19" i="4"/>
  <c r="P18" i="4"/>
  <c r="G18" i="4"/>
  <c r="N14" i="4"/>
  <c r="N43" i="4" s="1"/>
  <c r="M14" i="4"/>
  <c r="G14" i="4"/>
  <c r="P13" i="4"/>
  <c r="I13" i="4"/>
  <c r="P12" i="4"/>
  <c r="F12" i="4"/>
  <c r="F14" i="4" s="1"/>
  <c r="P11" i="4"/>
  <c r="I11" i="4"/>
  <c r="I36" i="4" l="1"/>
  <c r="R13" i="4"/>
  <c r="D20" i="4" s="1"/>
  <c r="R20" i="4" s="1"/>
  <c r="D27" i="4" s="1"/>
  <c r="P41" i="4"/>
  <c r="I40" i="4"/>
  <c r="I14" i="4"/>
  <c r="L14" i="4"/>
  <c r="G21" i="4"/>
  <c r="G43" i="4" s="1"/>
  <c r="F28" i="4"/>
  <c r="I28" i="4" s="1"/>
  <c r="M28" i="4"/>
  <c r="P28" i="4" s="1"/>
  <c r="L40" i="4"/>
  <c r="P40" i="4" s="1"/>
  <c r="F41" i="4"/>
  <c r="I41" i="4" s="1"/>
  <c r="R41" i="4" s="1"/>
  <c r="I12" i="4"/>
  <c r="R12" i="4" s="1"/>
  <c r="D19" i="4" s="1"/>
  <c r="R19" i="4" s="1"/>
  <c r="D26" i="4" s="1"/>
  <c r="I18" i="4"/>
  <c r="P26" i="4"/>
  <c r="I27" i="4"/>
  <c r="R27" i="4" l="1"/>
  <c r="D35" i="4" s="1"/>
  <c r="R35" i="4" s="1"/>
  <c r="I21" i="4"/>
  <c r="D34" i="4"/>
  <c r="R34" i="4" s="1"/>
  <c r="P14" i="4"/>
  <c r="L43" i="4"/>
  <c r="F43" i="4"/>
  <c r="I43" i="4" s="1"/>
  <c r="M43" i="4"/>
  <c r="P43" i="4" l="1"/>
</calcChain>
</file>

<file path=xl/comments1.xml><?xml version="1.0" encoding="utf-8"?>
<comments xmlns="http://schemas.openxmlformats.org/spreadsheetml/2006/main">
  <authors>
    <author>Tuinhof, B.M. (Bas)</author>
  </authors>
  <commentList>
    <comment ref="C18" authorId="0" shapeId="0">
      <text>
        <r>
          <rPr>
            <sz val="9"/>
            <color indexed="81"/>
            <rFont val="Tahoma"/>
            <family val="2"/>
          </rPr>
          <t xml:space="preserve">Voor gemeenten tv 0.5 - Treasury
Voor provincies tv 0.3 - Geldleningen en uitzettingen
</t>
        </r>
      </text>
    </comment>
  </commentList>
</comments>
</file>

<file path=xl/sharedStrings.xml><?xml version="1.0" encoding="utf-8"?>
<sst xmlns="http://schemas.openxmlformats.org/spreadsheetml/2006/main" count="255" uniqueCount="47">
  <si>
    <t>Taakveld x</t>
  </si>
  <si>
    <t>A224</t>
  </si>
  <si>
    <t>Lasten</t>
  </si>
  <si>
    <t>Baten</t>
  </si>
  <si>
    <t>6.1</t>
  </si>
  <si>
    <t>7.2</t>
  </si>
  <si>
    <t>7.5</t>
  </si>
  <si>
    <t>Totaal</t>
  </si>
  <si>
    <t>Primo</t>
  </si>
  <si>
    <t>Ultimo</t>
  </si>
  <si>
    <t>A23</t>
  </si>
  <si>
    <t>Waarde werkelijk oninbaar</t>
  </si>
  <si>
    <t>Omstandigheid:</t>
  </si>
  <si>
    <t>2 - Treffing voorziening 10%</t>
  </si>
  <si>
    <t>6 - Totaal</t>
  </si>
  <si>
    <t>3.8</t>
  </si>
  <si>
    <t>Voorzieningen die een correctie zijn op de waarde van activa, dienen op de betreffende activa in mindering te worden gebracht</t>
  </si>
  <si>
    <t>Voorbeelden hiervan zijn:</t>
  </si>
  <si>
    <t>●</t>
  </si>
  <si>
    <t>Voorzieningen vanwege oninbaarheid van leningen en vorderingen (artikel 63, lid 8 BBV). Deze worden in mindering gebracht op de betreffende lening of vordering.</t>
  </si>
  <si>
    <t>Percentage verwachte oninbaarheid waarvoor voorziening wordt getroffen</t>
  </si>
  <si>
    <t>Voorzieningen vanwege incourantheid van voorraden of vanwege verwachte verliezen op grondexploitaties. Deze worden in mindering gebracht op de betreffende voorraad of de boekwaarde van het betreffende complex.</t>
  </si>
  <si>
    <t>3 - Werkelijke ontvangst (kas) goederen en diensten: 9200</t>
  </si>
  <si>
    <t>Verkoop goederen of diensten</t>
  </si>
  <si>
    <t>Verstrekking langlopende lening</t>
  </si>
  <si>
    <t>1 - Verstrekking lening</t>
  </si>
  <si>
    <t>A1331b</t>
  </si>
  <si>
    <t>2 - Treffing voorziening 100%</t>
  </si>
  <si>
    <t xml:space="preserve">3 - Aflossing lening voor het gehele bedrag </t>
  </si>
  <si>
    <t>5 - Vrijval voorziening dubieuze debiteuren</t>
  </si>
  <si>
    <t>Verwacht verlies waarvoor voorziening wordt getroffen</t>
  </si>
  <si>
    <t>Taakveld 8.2</t>
  </si>
  <si>
    <t>A213</t>
  </si>
  <si>
    <t>1 - Treffen voorziening</t>
  </si>
  <si>
    <t>Uiteindelijk werkelijk verlies</t>
  </si>
  <si>
    <t>2 - Vrijval voorziening grondexploitaties</t>
  </si>
  <si>
    <t>4 - Vrijval voorziening oninbaarheid lening</t>
  </si>
  <si>
    <t>5 - Totaal</t>
  </si>
  <si>
    <t>3 - Totaal</t>
  </si>
  <si>
    <t>Waarde onderhanden werk primo</t>
  </si>
  <si>
    <t>Indien u in de Iv3 de voorzieningen op het actief in mindering wil brengen, dient u hiervoor categorie 7.2  Mutatie voorzieningen te gebruiken. Op deze manier heeft het CBS inzicht in de mutaties van voorzieningen. Mutaties in de voorzieningen maken namelijk geen deel uit van het EMU-saldo.</t>
  </si>
  <si>
    <t>In de tabbladen 'Vz vorderingen', 'Vz leningen' en 'Vz Grondexploitaties' wordt aan de hand van voorbeelden verduidelijkt hoe de betreffende boekingen in de Iv3 kunnen worden gedaan. Hierbij is ervoor gekozen om gehele boekingsproces van voorzieningen, zowel de storting in de voorziening als de vrijval van de voorziening, direct op het actief te corrigeren en niet via de balanspost P12 Voorzieningen te laten verlopen.</t>
  </si>
  <si>
    <t>1 - Verkoop op rekening</t>
  </si>
  <si>
    <t>Boeking voorziening verwachte verliezen grondexploitaties rechtstreeks op balanspost onderhanden werk zonder gebruik te maken van P12</t>
  </si>
  <si>
    <t>Boeking voorziening dubieuze debiteuren rechtstreeks op de vordering (balanspost A224) zonder gebruik te maken van P12</t>
  </si>
  <si>
    <t>Boeking voorziening oninbaarheid leningen rechtstreeks op de lening (balanspost A1331b) zonder gebruik te maken van P12</t>
  </si>
  <si>
    <t>Vanaf verslagjaar 2020 zijn de betreffende cellen in de Iv3-matrix 'wit' gemaakt.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</si>
</sst>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theme="1"/>
      <name val="Calibri"/>
      <family val="2"/>
      <scheme val="minor"/>
    </font>
    <font>
      <sz val="11"/>
      <color theme="1"/>
      <name val="Calibri"/>
      <family val="2"/>
    </font>
    <font>
      <sz val="9"/>
      <color indexed="81"/>
      <name val="Tahoma"/>
      <family val="2"/>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3">
    <xf numFmtId="0" fontId="0" fillId="0" borderId="0" xfId="0"/>
    <xf numFmtId="0" fontId="0" fillId="0" borderId="1" xfId="0" applyBorder="1"/>
    <xf numFmtId="0" fontId="0" fillId="0" borderId="0" xfId="0" applyAlignment="1">
      <alignment horizontal="right" vertical="top"/>
    </xf>
    <xf numFmtId="0" fontId="0" fillId="0" borderId="0" xfId="0" applyBorder="1" applyAlignment="1">
      <alignment horizontal="right" vertical="top"/>
    </xf>
    <xf numFmtId="0" fontId="0" fillId="0" borderId="1" xfId="0" applyBorder="1" applyAlignment="1">
      <alignment horizontal="right" vertical="top"/>
    </xf>
    <xf numFmtId="0" fontId="0" fillId="0" borderId="3" xfId="0" applyBorder="1"/>
    <xf numFmtId="0" fontId="0" fillId="0" borderId="4" xfId="0" applyBorder="1" applyAlignment="1">
      <alignment horizontal="right" vertical="top"/>
    </xf>
    <xf numFmtId="0" fontId="0" fillId="0" borderId="3" xfId="0" applyBorder="1" applyAlignment="1">
      <alignment horizontal="right" vertical="top"/>
    </xf>
    <xf numFmtId="0" fontId="0" fillId="0" borderId="5" xfId="0" applyBorder="1" applyAlignment="1">
      <alignment horizontal="right" vertical="top"/>
    </xf>
    <xf numFmtId="0" fontId="0" fillId="0" borderId="6" xfId="0" applyBorder="1" applyAlignment="1">
      <alignment horizontal="right" vertical="top"/>
    </xf>
    <xf numFmtId="0" fontId="0" fillId="0" borderId="7" xfId="0" applyBorder="1" applyAlignment="1">
      <alignment horizontal="right" vertical="top"/>
    </xf>
    <xf numFmtId="0" fontId="0" fillId="0" borderId="8" xfId="0" applyBorder="1" applyAlignment="1">
      <alignment horizontal="right" vertical="top"/>
    </xf>
    <xf numFmtId="0" fontId="0" fillId="2" borderId="0" xfId="0" applyFill="1" applyBorder="1" applyAlignment="1">
      <alignment horizontal="right" vertical="top"/>
    </xf>
    <xf numFmtId="9" fontId="0" fillId="0" borderId="0" xfId="1" applyFont="1" applyAlignment="1">
      <alignment horizontal="right" vertical="top"/>
    </xf>
    <xf numFmtId="0" fontId="0" fillId="2" borderId="7" xfId="0" applyFill="1" applyBorder="1" applyAlignment="1">
      <alignment horizontal="right" vertical="top"/>
    </xf>
    <xf numFmtId="0" fontId="0" fillId="0" borderId="10" xfId="0" applyFill="1" applyBorder="1"/>
    <xf numFmtId="0" fontId="0" fillId="0" borderId="9" xfId="0" applyBorder="1" applyAlignment="1">
      <alignment horizontal="right" vertical="top"/>
    </xf>
    <xf numFmtId="0" fontId="0" fillId="0" borderId="11" xfId="0" applyBorder="1" applyAlignment="1">
      <alignment horizontal="right" vertical="top"/>
    </xf>
    <xf numFmtId="0" fontId="0" fillId="0" borderId="10" xfId="0" applyBorder="1" applyAlignment="1">
      <alignment horizontal="right" vertical="top"/>
    </xf>
    <xf numFmtId="0" fontId="0" fillId="2" borderId="2" xfId="0" applyFill="1" applyBorder="1" applyAlignment="1">
      <alignment horizontal="right" vertical="top"/>
    </xf>
    <xf numFmtId="0" fontId="0" fillId="0" borderId="0" xfId="0" applyFill="1" applyAlignment="1">
      <alignment horizontal="right" vertical="top"/>
    </xf>
    <xf numFmtId="0" fontId="0" fillId="0" borderId="0" xfId="0" applyFill="1" applyBorder="1" applyAlignment="1">
      <alignment horizontal="right" vertical="top"/>
    </xf>
    <xf numFmtId="1" fontId="0" fillId="0" borderId="0" xfId="1" applyNumberFormat="1" applyFont="1" applyAlignment="1">
      <alignment horizontal="right" vertical="top"/>
    </xf>
    <xf numFmtId="0" fontId="0" fillId="0" borderId="0" xfId="0" applyFill="1" applyBorder="1"/>
    <xf numFmtId="0" fontId="0" fillId="0" borderId="0" xfId="0" applyAlignment="1">
      <alignment vertical="top" wrapText="1"/>
    </xf>
    <xf numFmtId="0" fontId="0" fillId="0" borderId="3" xfId="0" applyFill="1" applyBorder="1"/>
    <xf numFmtId="0" fontId="0" fillId="0" borderId="1" xfId="0" applyFill="1" applyBorder="1"/>
    <xf numFmtId="0" fontId="0" fillId="0" borderId="0" xfId="0" applyAlignment="1">
      <alignment vertical="top" wrapText="1"/>
    </xf>
    <xf numFmtId="0" fontId="0" fillId="0" borderId="0" xfId="0" applyAlignment="1"/>
    <xf numFmtId="0" fontId="2" fillId="0" borderId="0" xfId="0" applyFont="1" applyAlignment="1">
      <alignment vertical="top"/>
    </xf>
    <xf numFmtId="0" fontId="0" fillId="0" borderId="0" xfId="0" applyAlignment="1">
      <alignment vertical="top"/>
    </xf>
    <xf numFmtId="0" fontId="0" fillId="0" borderId="6" xfId="0" applyBorder="1" applyAlignment="1">
      <alignment horizontal="left" vertical="top" wrapText="1"/>
    </xf>
    <xf numFmtId="0" fontId="0" fillId="0" borderId="6" xfId="0" applyBorder="1" applyAlignment="1"/>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tabSelected="1" workbookViewId="0">
      <selection sqref="A1:M13"/>
    </sheetView>
  </sheetViews>
  <sheetFormatPr defaultRowHeight="15" x14ac:dyDescent="0.25"/>
  <cols>
    <col min="1" max="1" width="3.5703125" customWidth="1"/>
    <col min="13" max="13" width="12.85546875" customWidth="1"/>
  </cols>
  <sheetData>
    <row r="1" spans="1:13" x14ac:dyDescent="0.25">
      <c r="A1" s="28" t="s">
        <v>16</v>
      </c>
      <c r="B1" s="28"/>
      <c r="C1" s="28"/>
      <c r="D1" s="28"/>
      <c r="E1" s="28"/>
      <c r="F1" s="28"/>
      <c r="G1" s="28"/>
      <c r="H1" s="28"/>
      <c r="I1" s="28"/>
      <c r="J1" s="28"/>
      <c r="K1" s="28"/>
      <c r="L1" s="28"/>
      <c r="M1" s="28"/>
    </row>
    <row r="2" spans="1:13" x14ac:dyDescent="0.25">
      <c r="A2" s="28" t="s">
        <v>17</v>
      </c>
      <c r="B2" s="28"/>
      <c r="C2" s="28"/>
      <c r="D2" s="28"/>
      <c r="E2" s="28"/>
      <c r="F2" s="28"/>
      <c r="G2" s="28"/>
      <c r="H2" s="28"/>
      <c r="I2" s="28"/>
      <c r="J2" s="28"/>
      <c r="K2" s="28"/>
      <c r="L2" s="28"/>
      <c r="M2" s="28"/>
    </row>
    <row r="3" spans="1:13" x14ac:dyDescent="0.25">
      <c r="A3" s="29" t="s">
        <v>18</v>
      </c>
      <c r="B3" s="27" t="s">
        <v>19</v>
      </c>
      <c r="C3" s="27"/>
      <c r="D3" s="27"/>
      <c r="E3" s="27"/>
      <c r="F3" s="27"/>
      <c r="G3" s="27"/>
      <c r="H3" s="27"/>
      <c r="I3" s="27"/>
      <c r="J3" s="27"/>
      <c r="K3" s="27"/>
      <c r="L3" s="27"/>
      <c r="M3" s="27"/>
    </row>
    <row r="4" spans="1:13" x14ac:dyDescent="0.25">
      <c r="A4" s="30"/>
      <c r="B4" s="27"/>
      <c r="C4" s="27"/>
      <c r="D4" s="27"/>
      <c r="E4" s="27"/>
      <c r="F4" s="27"/>
      <c r="G4" s="27"/>
      <c r="H4" s="27"/>
      <c r="I4" s="27"/>
      <c r="J4" s="27"/>
      <c r="K4" s="27"/>
      <c r="L4" s="27"/>
      <c r="M4" s="27"/>
    </row>
    <row r="5" spans="1:13" x14ac:dyDescent="0.25">
      <c r="A5" s="29" t="s">
        <v>18</v>
      </c>
      <c r="B5" s="27" t="s">
        <v>21</v>
      </c>
      <c r="C5" s="27"/>
      <c r="D5" s="27"/>
      <c r="E5" s="27"/>
      <c r="F5" s="27"/>
      <c r="G5" s="27"/>
      <c r="H5" s="27"/>
      <c r="I5" s="27"/>
      <c r="J5" s="27"/>
      <c r="K5" s="27"/>
      <c r="L5" s="27"/>
      <c r="M5" s="27"/>
    </row>
    <row r="6" spans="1:13" x14ac:dyDescent="0.25">
      <c r="A6" s="30"/>
      <c r="B6" s="27"/>
      <c r="C6" s="27"/>
      <c r="D6" s="27"/>
      <c r="E6" s="27"/>
      <c r="F6" s="27"/>
      <c r="G6" s="27"/>
      <c r="H6" s="27"/>
      <c r="I6" s="27"/>
      <c r="J6" s="27"/>
      <c r="K6" s="27"/>
      <c r="L6" s="27"/>
      <c r="M6" s="27"/>
    </row>
    <row r="7" spans="1:13" x14ac:dyDescent="0.25">
      <c r="A7" s="28"/>
      <c r="B7" s="28"/>
      <c r="C7" s="28"/>
      <c r="D7" s="28"/>
      <c r="E7" s="28"/>
      <c r="F7" s="28"/>
      <c r="G7" s="28"/>
      <c r="H7" s="28"/>
      <c r="I7" s="28"/>
      <c r="J7" s="28"/>
      <c r="K7" s="28"/>
      <c r="L7" s="28"/>
      <c r="M7" s="28"/>
    </row>
    <row r="8" spans="1:13" x14ac:dyDescent="0.25">
      <c r="A8" s="27" t="s">
        <v>40</v>
      </c>
      <c r="B8" s="27"/>
      <c r="C8" s="27"/>
      <c r="D8" s="27"/>
      <c r="E8" s="27"/>
      <c r="F8" s="27"/>
      <c r="G8" s="27"/>
      <c r="H8" s="27"/>
      <c r="I8" s="27"/>
      <c r="J8" s="27"/>
      <c r="K8" s="27"/>
      <c r="L8" s="27"/>
      <c r="M8" s="27"/>
    </row>
    <row r="9" spans="1:13" x14ac:dyDescent="0.25">
      <c r="A9" s="27"/>
      <c r="B9" s="27"/>
      <c r="C9" s="27"/>
      <c r="D9" s="27"/>
      <c r="E9" s="27"/>
      <c r="F9" s="27"/>
      <c r="G9" s="27"/>
      <c r="H9" s="27"/>
      <c r="I9" s="27"/>
      <c r="J9" s="27"/>
      <c r="K9" s="27"/>
      <c r="L9" s="27"/>
      <c r="M9" s="27"/>
    </row>
    <row r="10" spans="1:13" x14ac:dyDescent="0.25">
      <c r="A10" s="27"/>
      <c r="B10" s="27"/>
      <c r="C10" s="27"/>
      <c r="D10" s="27"/>
      <c r="E10" s="27"/>
      <c r="F10" s="27"/>
      <c r="G10" s="27"/>
      <c r="H10" s="27"/>
      <c r="I10" s="27"/>
      <c r="J10" s="27"/>
      <c r="K10" s="27"/>
      <c r="L10" s="27"/>
      <c r="M10" s="27"/>
    </row>
    <row r="11" spans="1:13" x14ac:dyDescent="0.25">
      <c r="A11" s="27" t="s">
        <v>46</v>
      </c>
      <c r="B11" s="27"/>
      <c r="C11" s="27"/>
      <c r="D11" s="27"/>
      <c r="E11" s="27"/>
      <c r="F11" s="27"/>
      <c r="G11" s="27"/>
      <c r="H11" s="27"/>
      <c r="I11" s="27"/>
      <c r="J11" s="27"/>
      <c r="K11" s="27"/>
      <c r="L11" s="27"/>
      <c r="M11" s="27"/>
    </row>
    <row r="12" spans="1:13" x14ac:dyDescent="0.25">
      <c r="A12" s="27" t="s">
        <v>41</v>
      </c>
      <c r="B12" s="27"/>
      <c r="C12" s="27"/>
      <c r="D12" s="27"/>
      <c r="E12" s="27"/>
      <c r="F12" s="27"/>
      <c r="G12" s="27"/>
      <c r="H12" s="27"/>
      <c r="I12" s="27"/>
      <c r="J12" s="27"/>
      <c r="K12" s="27"/>
      <c r="L12" s="27"/>
      <c r="M12" s="27"/>
    </row>
    <row r="13" spans="1:13" ht="45" customHeight="1" x14ac:dyDescent="0.25">
      <c r="A13" s="27"/>
      <c r="B13" s="27"/>
      <c r="C13" s="27"/>
      <c r="D13" s="27"/>
      <c r="E13" s="27"/>
      <c r="F13" s="27"/>
      <c r="G13" s="27"/>
      <c r="H13" s="27"/>
      <c r="I13" s="27"/>
      <c r="J13" s="27"/>
      <c r="K13" s="27"/>
      <c r="L13" s="27"/>
      <c r="M13" s="27"/>
    </row>
    <row r="14" spans="1:13" x14ac:dyDescent="0.25">
      <c r="A14" s="24"/>
      <c r="B14" s="24"/>
      <c r="C14" s="24"/>
      <c r="D14" s="24"/>
      <c r="E14" s="24"/>
      <c r="F14" s="24"/>
      <c r="G14" s="24"/>
      <c r="H14" s="24"/>
      <c r="I14" s="24"/>
      <c r="J14" s="24"/>
      <c r="K14" s="24"/>
      <c r="L14" s="24"/>
      <c r="M14" s="24"/>
    </row>
    <row r="15" spans="1:13" x14ac:dyDescent="0.25">
      <c r="A15" s="24"/>
      <c r="B15" s="24"/>
      <c r="C15" s="24"/>
      <c r="D15" s="24"/>
      <c r="E15" s="24"/>
      <c r="F15" s="24"/>
      <c r="G15" s="24"/>
      <c r="H15" s="24"/>
      <c r="I15" s="24"/>
      <c r="J15" s="24"/>
      <c r="K15" s="24"/>
      <c r="L15" s="24"/>
      <c r="M15" s="24"/>
    </row>
  </sheetData>
  <mergeCells count="10">
    <mergeCell ref="A12:M13"/>
    <mergeCell ref="A1:M1"/>
    <mergeCell ref="A2:M2"/>
    <mergeCell ref="A8:M10"/>
    <mergeCell ref="B3:M4"/>
    <mergeCell ref="B5:M6"/>
    <mergeCell ref="A5:A6"/>
    <mergeCell ref="A3:A4"/>
    <mergeCell ref="A7:M7"/>
    <mergeCell ref="A11:M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2"/>
  <sheetViews>
    <sheetView workbookViewId="0"/>
  </sheetViews>
  <sheetFormatPr defaultRowHeight="15" x14ac:dyDescent="0.25"/>
  <cols>
    <col min="1" max="1" width="3.5703125" customWidth="1"/>
    <col min="2" max="2" width="27.140625" customWidth="1"/>
    <col min="3" max="3" width="13.28515625" customWidth="1"/>
    <col min="4" max="4" width="7.5703125" style="2" customWidth="1"/>
    <col min="5" max="5" width="1.5703125" style="2" customWidth="1"/>
    <col min="6" max="6" width="6.7109375" style="2" bestFit="1" customWidth="1"/>
    <col min="7" max="7" width="5.85546875" style="2" customWidth="1"/>
    <col min="8" max="8" width="6.140625" style="2" customWidth="1"/>
    <col min="9" max="9" width="6.42578125" style="2" bestFit="1" customWidth="1"/>
    <col min="10" max="10" width="1.140625" style="2" customWidth="1"/>
    <col min="11" max="11" width="1.5703125" style="2" customWidth="1"/>
    <col min="12" max="13" width="5.85546875" style="2" customWidth="1"/>
    <col min="14" max="14" width="6.140625" style="2" customWidth="1"/>
    <col min="15" max="15" width="7.140625" style="2" customWidth="1"/>
    <col min="16" max="16" width="9.140625" style="2"/>
    <col min="17" max="17" width="1.5703125" style="20" customWidth="1"/>
  </cols>
  <sheetData>
    <row r="2" spans="2:18" x14ac:dyDescent="0.25">
      <c r="B2" s="28" t="s">
        <v>44</v>
      </c>
      <c r="C2" s="28"/>
      <c r="D2" s="28"/>
      <c r="E2" s="28"/>
      <c r="F2" s="28"/>
      <c r="G2" s="28"/>
      <c r="H2" s="28"/>
      <c r="I2" s="28"/>
      <c r="J2" s="28"/>
      <c r="K2" s="28"/>
      <c r="L2" s="28"/>
      <c r="M2" s="28"/>
      <c r="N2" s="28"/>
      <c r="O2" s="28"/>
      <c r="P2" s="28"/>
      <c r="Q2" s="28"/>
      <c r="R2" s="28"/>
    </row>
    <row r="4" spans="2:18" x14ac:dyDescent="0.25">
      <c r="B4" t="s">
        <v>12</v>
      </c>
      <c r="Q4" s="2"/>
      <c r="R4" s="2"/>
    </row>
    <row r="5" spans="2:18" x14ac:dyDescent="0.25">
      <c r="B5" t="s">
        <v>23</v>
      </c>
      <c r="I5" s="2">
        <v>10000</v>
      </c>
      <c r="Q5" s="2"/>
      <c r="R5" s="2"/>
    </row>
    <row r="6" spans="2:18" x14ac:dyDescent="0.25">
      <c r="B6" t="s">
        <v>20</v>
      </c>
      <c r="I6" s="13">
        <v>0.1</v>
      </c>
      <c r="Q6" s="2"/>
      <c r="R6" s="2"/>
    </row>
    <row r="7" spans="2:18" x14ac:dyDescent="0.25">
      <c r="B7" t="s">
        <v>11</v>
      </c>
      <c r="I7" s="2">
        <v>800</v>
      </c>
      <c r="Q7" s="2"/>
      <c r="R7" s="2"/>
    </row>
    <row r="8" spans="2:18" x14ac:dyDescent="0.25">
      <c r="Q8" s="2"/>
      <c r="R8" s="2"/>
    </row>
    <row r="9" spans="2:18" x14ac:dyDescent="0.25">
      <c r="B9" s="31" t="s">
        <v>42</v>
      </c>
      <c r="C9" s="5"/>
      <c r="D9" s="10" t="s">
        <v>8</v>
      </c>
      <c r="E9" s="6"/>
      <c r="F9" s="6" t="s">
        <v>2</v>
      </c>
      <c r="G9" s="6"/>
      <c r="H9" s="6"/>
      <c r="I9" s="6"/>
      <c r="J9" s="6"/>
      <c r="K9" s="7"/>
      <c r="L9" s="6" t="s">
        <v>3</v>
      </c>
      <c r="M9" s="6"/>
      <c r="N9" s="6"/>
      <c r="O9" s="6"/>
      <c r="P9" s="6"/>
      <c r="Q9" s="8"/>
      <c r="R9" s="10" t="s">
        <v>9</v>
      </c>
    </row>
    <row r="10" spans="2:18" x14ac:dyDescent="0.25">
      <c r="B10" s="31"/>
      <c r="C10" s="1"/>
      <c r="D10" s="11"/>
      <c r="E10" s="7"/>
      <c r="F10" s="6" t="s">
        <v>4</v>
      </c>
      <c r="G10" s="6" t="s">
        <v>5</v>
      </c>
      <c r="H10" s="6" t="s">
        <v>6</v>
      </c>
      <c r="I10" s="7" t="s">
        <v>7</v>
      </c>
      <c r="J10" s="8"/>
      <c r="K10" s="7"/>
      <c r="L10" s="6" t="s">
        <v>15</v>
      </c>
      <c r="M10" s="6" t="s">
        <v>4</v>
      </c>
      <c r="N10" s="6" t="s">
        <v>5</v>
      </c>
      <c r="O10" s="6" t="s">
        <v>6</v>
      </c>
      <c r="P10" s="7" t="s">
        <v>7</v>
      </c>
      <c r="Q10" s="8"/>
      <c r="R10" s="11"/>
    </row>
    <row r="11" spans="2:18" x14ac:dyDescent="0.25">
      <c r="B11" s="31"/>
      <c r="C11" s="5" t="s">
        <v>0</v>
      </c>
      <c r="D11" s="14"/>
      <c r="E11" s="7"/>
      <c r="F11" s="6"/>
      <c r="G11" s="6"/>
      <c r="H11" s="6"/>
      <c r="I11" s="7">
        <f>SUM(E11:H11)</f>
        <v>0</v>
      </c>
      <c r="J11" s="8"/>
      <c r="K11" s="7"/>
      <c r="L11" s="6">
        <f>I5</f>
        <v>10000</v>
      </c>
      <c r="M11" s="6"/>
      <c r="N11" s="6"/>
      <c r="O11" s="6"/>
      <c r="P11" s="7">
        <f>SUM(L11:O11)</f>
        <v>10000</v>
      </c>
      <c r="Q11" s="8"/>
      <c r="R11" s="14"/>
    </row>
    <row r="12" spans="2:18" x14ac:dyDescent="0.25">
      <c r="B12" s="31"/>
      <c r="C12" s="1" t="s">
        <v>1</v>
      </c>
      <c r="D12" s="11">
        <v>0</v>
      </c>
      <c r="E12" s="4"/>
      <c r="F12" s="3">
        <f>I5</f>
        <v>10000</v>
      </c>
      <c r="G12" s="3"/>
      <c r="H12" s="3"/>
      <c r="I12" s="4">
        <f>SUM(E12:H12)</f>
        <v>10000</v>
      </c>
      <c r="J12" s="9"/>
      <c r="K12" s="4"/>
      <c r="L12" s="3"/>
      <c r="M12" s="3"/>
      <c r="N12" s="3"/>
      <c r="O12" s="3"/>
      <c r="P12" s="4">
        <f>SUM(L12:O12)</f>
        <v>0</v>
      </c>
      <c r="Q12" s="9"/>
      <c r="R12" s="11">
        <f>D12 + I12 - P12</f>
        <v>10000</v>
      </c>
    </row>
    <row r="13" spans="2:18" x14ac:dyDescent="0.25">
      <c r="B13" s="32"/>
      <c r="C13" s="1" t="s">
        <v>10</v>
      </c>
      <c r="D13" s="11">
        <v>0</v>
      </c>
      <c r="E13" s="4"/>
      <c r="F13" s="3"/>
      <c r="G13" s="12"/>
      <c r="H13" s="3"/>
      <c r="I13" s="4">
        <f>SUM(E13:H13)</f>
        <v>0</v>
      </c>
      <c r="J13" s="9"/>
      <c r="K13" s="4"/>
      <c r="L13" s="3"/>
      <c r="M13" s="3"/>
      <c r="N13" s="12"/>
      <c r="O13" s="3"/>
      <c r="P13" s="4">
        <f>SUM(L13:O13)</f>
        <v>0</v>
      </c>
      <c r="Q13" s="9"/>
      <c r="R13" s="11">
        <f>D13 + I13 - P13</f>
        <v>0</v>
      </c>
    </row>
    <row r="14" spans="2:18" x14ac:dyDescent="0.25">
      <c r="B14" s="32"/>
      <c r="C14" s="15" t="s">
        <v>7</v>
      </c>
      <c r="D14" s="19"/>
      <c r="E14" s="18"/>
      <c r="F14" s="16">
        <f>SUM(F11:F13)</f>
        <v>10000</v>
      </c>
      <c r="G14" s="16">
        <f>SUM(G11:G13)</f>
        <v>0</v>
      </c>
      <c r="H14" s="16"/>
      <c r="I14" s="18">
        <f>SUM(E14:H14)</f>
        <v>10000</v>
      </c>
      <c r="J14" s="17"/>
      <c r="K14" s="18"/>
      <c r="L14" s="16">
        <f>SUM(L11:L13)</f>
        <v>10000</v>
      </c>
      <c r="M14" s="16">
        <f>SUM(M11:M13)</f>
        <v>0</v>
      </c>
      <c r="N14" s="16">
        <f>SUM(N11:N13)</f>
        <v>0</v>
      </c>
      <c r="O14" s="16"/>
      <c r="P14" s="18">
        <f>SUM(L14:O14)</f>
        <v>10000</v>
      </c>
      <c r="Q14" s="17"/>
      <c r="R14" s="19"/>
    </row>
    <row r="15" spans="2:18" x14ac:dyDescent="0.25">
      <c r="Q15" s="2"/>
      <c r="R15" s="2"/>
    </row>
    <row r="16" spans="2:18" x14ac:dyDescent="0.25">
      <c r="B16" s="31" t="s">
        <v>13</v>
      </c>
      <c r="C16" s="5"/>
      <c r="D16" s="10" t="s">
        <v>8</v>
      </c>
      <c r="E16" s="6"/>
      <c r="F16" s="6" t="s">
        <v>2</v>
      </c>
      <c r="G16" s="6"/>
      <c r="H16" s="6"/>
      <c r="I16" s="6"/>
      <c r="J16" s="6"/>
      <c r="K16" s="7"/>
      <c r="L16" s="6" t="s">
        <v>3</v>
      </c>
      <c r="M16" s="6"/>
      <c r="N16" s="6"/>
      <c r="O16" s="6"/>
      <c r="P16" s="6"/>
      <c r="Q16" s="8"/>
      <c r="R16" s="10" t="s">
        <v>9</v>
      </c>
    </row>
    <row r="17" spans="2:18" x14ac:dyDescent="0.25">
      <c r="B17" s="31"/>
      <c r="C17" s="1"/>
      <c r="D17" s="11"/>
      <c r="E17" s="7"/>
      <c r="F17" s="6" t="s">
        <v>4</v>
      </c>
      <c r="G17" s="6" t="s">
        <v>5</v>
      </c>
      <c r="H17" s="6" t="s">
        <v>6</v>
      </c>
      <c r="I17" s="7" t="s">
        <v>7</v>
      </c>
      <c r="J17" s="8"/>
      <c r="K17" s="7"/>
      <c r="L17" s="6" t="s">
        <v>15</v>
      </c>
      <c r="M17" s="6" t="s">
        <v>4</v>
      </c>
      <c r="N17" s="6" t="s">
        <v>5</v>
      </c>
      <c r="O17" s="6" t="s">
        <v>6</v>
      </c>
      <c r="P17" s="7" t="s">
        <v>7</v>
      </c>
      <c r="Q17" s="8"/>
      <c r="R17" s="11"/>
    </row>
    <row r="18" spans="2:18" x14ac:dyDescent="0.25">
      <c r="B18" s="31"/>
      <c r="C18" s="5" t="s">
        <v>0</v>
      </c>
      <c r="D18" s="14"/>
      <c r="E18" s="7"/>
      <c r="F18" s="6"/>
      <c r="G18" s="6">
        <f>I5 * I6</f>
        <v>1000</v>
      </c>
      <c r="H18" s="6"/>
      <c r="I18" s="7">
        <f>SUM(E18:H18)</f>
        <v>1000</v>
      </c>
      <c r="J18" s="8"/>
      <c r="K18" s="7"/>
      <c r="L18" s="6"/>
      <c r="M18" s="6"/>
      <c r="N18" s="6"/>
      <c r="O18" s="6"/>
      <c r="P18" s="7">
        <f>SUM(L18:O18)</f>
        <v>0</v>
      </c>
      <c r="Q18" s="8"/>
      <c r="R18" s="14"/>
    </row>
    <row r="19" spans="2:18" x14ac:dyDescent="0.25">
      <c r="B19" s="31"/>
      <c r="C19" s="1" t="s">
        <v>1</v>
      </c>
      <c r="D19" s="11">
        <f>R12</f>
        <v>10000</v>
      </c>
      <c r="E19" s="4"/>
      <c r="F19" s="3"/>
      <c r="G19" s="3"/>
      <c r="H19" s="3"/>
      <c r="I19" s="4">
        <f>SUM(E19:H19)</f>
        <v>0</v>
      </c>
      <c r="J19" s="9"/>
      <c r="K19" s="4"/>
      <c r="L19" s="3"/>
      <c r="M19" s="3"/>
      <c r="N19" s="3">
        <v>1000</v>
      </c>
      <c r="O19" s="3"/>
      <c r="P19" s="4">
        <f>SUM(L19:O19)</f>
        <v>1000</v>
      </c>
      <c r="Q19" s="9"/>
      <c r="R19" s="11">
        <f>D19 + I19 - P19</f>
        <v>9000</v>
      </c>
    </row>
    <row r="20" spans="2:18" x14ac:dyDescent="0.25">
      <c r="B20" s="32"/>
      <c r="C20" s="1" t="s">
        <v>10</v>
      </c>
      <c r="D20" s="11">
        <f>R13</f>
        <v>0</v>
      </c>
      <c r="E20" s="4"/>
      <c r="F20" s="3"/>
      <c r="G20" s="12"/>
      <c r="H20" s="3"/>
      <c r="I20" s="4">
        <f>SUM(E20:H20)</f>
        <v>0</v>
      </c>
      <c r="J20" s="9"/>
      <c r="K20" s="4"/>
      <c r="L20" s="3"/>
      <c r="M20" s="3"/>
      <c r="N20" s="12"/>
      <c r="O20" s="3"/>
      <c r="P20" s="4">
        <f>SUM(L20:O20)</f>
        <v>0</v>
      </c>
      <c r="Q20" s="9"/>
      <c r="R20" s="11">
        <f>D20 + I20 - P20</f>
        <v>0</v>
      </c>
    </row>
    <row r="21" spans="2:18" x14ac:dyDescent="0.25">
      <c r="B21" s="32"/>
      <c r="C21" s="15" t="s">
        <v>7</v>
      </c>
      <c r="D21" s="19"/>
      <c r="E21" s="18"/>
      <c r="F21" s="16">
        <f>SUM(F18:F20)</f>
        <v>0</v>
      </c>
      <c r="G21" s="16">
        <f>SUM(G18:G20)</f>
        <v>1000</v>
      </c>
      <c r="H21" s="16"/>
      <c r="I21" s="18">
        <f>SUM(E21:H21)</f>
        <v>1000</v>
      </c>
      <c r="J21" s="17"/>
      <c r="K21" s="18"/>
      <c r="L21" s="16">
        <f>SUM(L18:L20)</f>
        <v>0</v>
      </c>
      <c r="M21" s="16">
        <f>SUM(M18:M20)</f>
        <v>0</v>
      </c>
      <c r="N21" s="16">
        <f>SUM(N18:N20)</f>
        <v>1000</v>
      </c>
      <c r="O21" s="16"/>
      <c r="P21" s="18">
        <f>SUM(L21:O21)</f>
        <v>1000</v>
      </c>
      <c r="Q21" s="17"/>
      <c r="R21" s="19"/>
    </row>
    <row r="22" spans="2:18" x14ac:dyDescent="0.25">
      <c r="L22" s="3"/>
      <c r="M22" s="3"/>
      <c r="Q22" s="2"/>
      <c r="R22" s="2"/>
    </row>
    <row r="23" spans="2:18" ht="15" customHeight="1" x14ac:dyDescent="0.25">
      <c r="B23" s="31" t="s">
        <v>22</v>
      </c>
      <c r="C23" s="5"/>
      <c r="D23" s="10" t="s">
        <v>8</v>
      </c>
      <c r="E23" s="6"/>
      <c r="F23" s="6" t="s">
        <v>2</v>
      </c>
      <c r="G23" s="6"/>
      <c r="H23" s="6"/>
      <c r="I23" s="6"/>
      <c r="J23" s="6"/>
      <c r="K23" s="7"/>
      <c r="L23" s="6" t="s">
        <v>3</v>
      </c>
      <c r="M23" s="6"/>
      <c r="N23" s="6"/>
      <c r="O23" s="6"/>
      <c r="P23" s="6"/>
      <c r="Q23" s="8"/>
      <c r="R23" s="10" t="s">
        <v>9</v>
      </c>
    </row>
    <row r="24" spans="2:18" x14ac:dyDescent="0.25">
      <c r="B24" s="31"/>
      <c r="C24" s="1"/>
      <c r="D24" s="11"/>
      <c r="E24" s="7"/>
      <c r="F24" s="6" t="s">
        <v>4</v>
      </c>
      <c r="G24" s="6" t="s">
        <v>5</v>
      </c>
      <c r="H24" s="6" t="s">
        <v>6</v>
      </c>
      <c r="I24" s="7" t="s">
        <v>7</v>
      </c>
      <c r="J24" s="8"/>
      <c r="K24" s="7"/>
      <c r="L24" s="6" t="s">
        <v>15</v>
      </c>
      <c r="M24" s="6" t="s">
        <v>4</v>
      </c>
      <c r="N24" s="6" t="s">
        <v>5</v>
      </c>
      <c r="O24" s="6" t="s">
        <v>6</v>
      </c>
      <c r="P24" s="7" t="s">
        <v>7</v>
      </c>
      <c r="Q24" s="8"/>
      <c r="R24" s="11"/>
    </row>
    <row r="25" spans="2:18" x14ac:dyDescent="0.25">
      <c r="B25" s="31"/>
      <c r="C25" s="5" t="s">
        <v>0</v>
      </c>
      <c r="D25" s="14"/>
      <c r="E25" s="7"/>
      <c r="F25" s="6"/>
      <c r="G25" s="6"/>
      <c r="H25" s="6"/>
      <c r="I25" s="7">
        <f>SUM(E25:H25)</f>
        <v>0</v>
      </c>
      <c r="J25" s="8"/>
      <c r="K25" s="7"/>
      <c r="L25" s="6"/>
      <c r="M25" s="6"/>
      <c r="N25" s="6"/>
      <c r="O25" s="6"/>
      <c r="P25" s="7">
        <f>SUM(L25:O25)</f>
        <v>0</v>
      </c>
      <c r="Q25" s="8"/>
      <c r="R25" s="14"/>
    </row>
    <row r="26" spans="2:18" x14ac:dyDescent="0.25">
      <c r="B26" s="31"/>
      <c r="C26" s="1" t="s">
        <v>1</v>
      </c>
      <c r="D26" s="11">
        <f>R19</f>
        <v>9000</v>
      </c>
      <c r="E26" s="4"/>
      <c r="F26" s="3"/>
      <c r="G26" s="3"/>
      <c r="H26" s="3"/>
      <c r="I26" s="4">
        <f>SUM(E26:H26)</f>
        <v>0</v>
      </c>
      <c r="J26" s="9"/>
      <c r="K26" s="4"/>
      <c r="L26" s="3"/>
      <c r="M26" s="3">
        <f>I5-I7</f>
        <v>9200</v>
      </c>
      <c r="N26" s="3"/>
      <c r="O26" s="3"/>
      <c r="P26" s="4">
        <f>SUM(L26:O26)</f>
        <v>9200</v>
      </c>
      <c r="Q26" s="9"/>
      <c r="R26" s="11">
        <f>D26 + I26 - P26</f>
        <v>-200</v>
      </c>
    </row>
    <row r="27" spans="2:18" x14ac:dyDescent="0.25">
      <c r="B27" s="32"/>
      <c r="C27" s="1" t="s">
        <v>10</v>
      </c>
      <c r="D27" s="11">
        <f>R20</f>
        <v>0</v>
      </c>
      <c r="E27" s="4"/>
      <c r="F27" s="3">
        <f>I5-I7</f>
        <v>9200</v>
      </c>
      <c r="G27" s="12"/>
      <c r="H27" s="3"/>
      <c r="I27" s="4">
        <f>SUM(E27:H27)</f>
        <v>9200</v>
      </c>
      <c r="J27" s="9"/>
      <c r="K27" s="4"/>
      <c r="L27" s="3"/>
      <c r="M27" s="3"/>
      <c r="N27" s="12"/>
      <c r="O27" s="3"/>
      <c r="P27" s="4">
        <f>SUM(L27:O27)</f>
        <v>0</v>
      </c>
      <c r="Q27" s="9"/>
      <c r="R27" s="11">
        <f>D27 + I27 - P27</f>
        <v>9200</v>
      </c>
    </row>
    <row r="28" spans="2:18" x14ac:dyDescent="0.25">
      <c r="B28" s="32"/>
      <c r="C28" s="15" t="s">
        <v>7</v>
      </c>
      <c r="D28" s="19"/>
      <c r="E28" s="18"/>
      <c r="F28" s="16">
        <f>SUM(F25:F27)</f>
        <v>9200</v>
      </c>
      <c r="G28" s="16">
        <f>SUM(G25:G27)</f>
        <v>0</v>
      </c>
      <c r="H28" s="16"/>
      <c r="I28" s="18">
        <f>SUM(E28:H28)</f>
        <v>9200</v>
      </c>
      <c r="J28" s="17"/>
      <c r="K28" s="18"/>
      <c r="L28" s="16">
        <f>SUM(L25:L27)</f>
        <v>0</v>
      </c>
      <c r="M28" s="16">
        <f>SUM(M25:M27)</f>
        <v>9200</v>
      </c>
      <c r="N28" s="16">
        <f>SUM(N25:N27)</f>
        <v>0</v>
      </c>
      <c r="O28" s="16"/>
      <c r="P28" s="18">
        <f>SUM(L28:O28)</f>
        <v>9200</v>
      </c>
      <c r="Q28" s="17"/>
      <c r="R28" s="19"/>
    </row>
    <row r="29" spans="2:18" x14ac:dyDescent="0.25">
      <c r="L29" s="3"/>
      <c r="M29" s="3"/>
      <c r="Q29" s="2"/>
      <c r="R29" s="2"/>
    </row>
    <row r="30" spans="2:18" ht="15" customHeight="1" x14ac:dyDescent="0.25">
      <c r="B30" s="31" t="s">
        <v>29</v>
      </c>
      <c r="C30" s="5"/>
      <c r="D30" s="10" t="s">
        <v>8</v>
      </c>
      <c r="E30" s="6"/>
      <c r="F30" s="6" t="s">
        <v>2</v>
      </c>
      <c r="G30" s="6"/>
      <c r="H30" s="6"/>
      <c r="I30" s="6"/>
      <c r="J30" s="6"/>
      <c r="K30" s="7"/>
      <c r="L30" s="6" t="s">
        <v>3</v>
      </c>
      <c r="M30" s="6"/>
      <c r="N30" s="6"/>
      <c r="O30" s="6"/>
      <c r="P30" s="6"/>
      <c r="Q30" s="8"/>
      <c r="R30" s="10" t="s">
        <v>9</v>
      </c>
    </row>
    <row r="31" spans="2:18" x14ac:dyDescent="0.25">
      <c r="B31" s="31"/>
      <c r="C31" s="1"/>
      <c r="D31" s="11"/>
      <c r="E31" s="7"/>
      <c r="F31" s="6" t="s">
        <v>4</v>
      </c>
      <c r="G31" s="6" t="s">
        <v>5</v>
      </c>
      <c r="H31" s="6" t="s">
        <v>6</v>
      </c>
      <c r="I31" s="7" t="s">
        <v>7</v>
      </c>
      <c r="J31" s="8"/>
      <c r="K31" s="7"/>
      <c r="L31" s="6" t="s">
        <v>15</v>
      </c>
      <c r="M31" s="6" t="s">
        <v>4</v>
      </c>
      <c r="N31" s="6" t="s">
        <v>5</v>
      </c>
      <c r="O31" s="6" t="s">
        <v>6</v>
      </c>
      <c r="P31" s="7" t="s">
        <v>7</v>
      </c>
      <c r="Q31" s="8"/>
      <c r="R31" s="11"/>
    </row>
    <row r="32" spans="2:18" x14ac:dyDescent="0.25">
      <c r="B32" s="31"/>
      <c r="C32" s="5" t="s">
        <v>0</v>
      </c>
      <c r="D32" s="14"/>
      <c r="E32" s="7"/>
      <c r="F32" s="6"/>
      <c r="G32" s="6"/>
      <c r="H32" s="6"/>
      <c r="I32" s="7">
        <f>SUM(E32:H32)</f>
        <v>0</v>
      </c>
      <c r="J32" s="8"/>
      <c r="K32" s="7"/>
      <c r="L32" s="6"/>
      <c r="M32" s="6"/>
      <c r="N32" s="6">
        <v>200</v>
      </c>
      <c r="O32" s="6"/>
      <c r="P32" s="7">
        <f>SUM(L32:O32)</f>
        <v>200</v>
      </c>
      <c r="Q32" s="8"/>
      <c r="R32" s="14"/>
    </row>
    <row r="33" spans="2:18" x14ac:dyDescent="0.25">
      <c r="B33" s="31"/>
      <c r="C33" s="1" t="s">
        <v>1</v>
      </c>
      <c r="D33" s="11">
        <f>R26</f>
        <v>-200</v>
      </c>
      <c r="E33" s="4"/>
      <c r="F33" s="3"/>
      <c r="G33" s="21">
        <v>200</v>
      </c>
      <c r="H33" s="3"/>
      <c r="I33" s="4">
        <f>SUM(E33:H33)</f>
        <v>200</v>
      </c>
      <c r="J33" s="9"/>
      <c r="K33" s="4"/>
      <c r="L33" s="3"/>
      <c r="M33" s="3"/>
      <c r="N33" s="21"/>
      <c r="O33" s="3"/>
      <c r="P33" s="4">
        <f>SUM(L33:O33)</f>
        <v>0</v>
      </c>
      <c r="Q33" s="9"/>
      <c r="R33" s="11">
        <f>D33 + I33 - P33</f>
        <v>0</v>
      </c>
    </row>
    <row r="34" spans="2:18" x14ac:dyDescent="0.25">
      <c r="B34" s="32"/>
      <c r="C34" s="1" t="s">
        <v>10</v>
      </c>
      <c r="D34" s="11">
        <f>R27</f>
        <v>9200</v>
      </c>
      <c r="E34" s="4"/>
      <c r="F34" s="3"/>
      <c r="G34" s="12"/>
      <c r="H34" s="3"/>
      <c r="I34" s="4">
        <f>SUM(E34:H34)</f>
        <v>0</v>
      </c>
      <c r="J34" s="9"/>
      <c r="K34" s="4"/>
      <c r="L34" s="3"/>
      <c r="M34" s="3"/>
      <c r="N34" s="12"/>
      <c r="O34" s="3"/>
      <c r="P34" s="4">
        <f>SUM(L34:O34)</f>
        <v>0</v>
      </c>
      <c r="Q34" s="9"/>
      <c r="R34" s="11">
        <f>D34 + I34 - P34</f>
        <v>9200</v>
      </c>
    </row>
    <row r="35" spans="2:18" x14ac:dyDescent="0.25">
      <c r="B35" s="32"/>
      <c r="C35" s="15" t="s">
        <v>7</v>
      </c>
      <c r="D35" s="19"/>
      <c r="E35" s="18"/>
      <c r="F35" s="16">
        <f>SUM(F32:F34)</f>
        <v>0</v>
      </c>
      <c r="G35" s="16">
        <f>SUM(G32:G34)</f>
        <v>200</v>
      </c>
      <c r="H35" s="16"/>
      <c r="I35" s="18">
        <f>SUM(E35:H35)</f>
        <v>200</v>
      </c>
      <c r="J35" s="17"/>
      <c r="K35" s="18"/>
      <c r="L35" s="16">
        <f>SUM(L32:L34)</f>
        <v>0</v>
      </c>
      <c r="M35" s="16">
        <f>SUM(M32:M34)</f>
        <v>0</v>
      </c>
      <c r="N35" s="16">
        <f>SUM(N32:N34)</f>
        <v>200</v>
      </c>
      <c r="O35" s="16"/>
      <c r="P35" s="18">
        <f>SUM(L35:O35)</f>
        <v>200</v>
      </c>
      <c r="Q35" s="17"/>
      <c r="R35" s="19"/>
    </row>
    <row r="36" spans="2:18" x14ac:dyDescent="0.25">
      <c r="F36" s="3"/>
      <c r="G36" s="3"/>
      <c r="H36" s="3"/>
      <c r="I36" s="3"/>
      <c r="J36" s="3"/>
      <c r="K36" s="3"/>
      <c r="L36" s="3"/>
      <c r="M36" s="3"/>
      <c r="N36" s="3"/>
      <c r="O36" s="3"/>
      <c r="P36" s="3"/>
      <c r="Q36" s="2"/>
      <c r="R36" s="2"/>
    </row>
    <row r="37" spans="2:18" x14ac:dyDescent="0.25">
      <c r="B37" s="31" t="s">
        <v>14</v>
      </c>
      <c r="C37" s="5"/>
      <c r="D37" s="10" t="s">
        <v>8</v>
      </c>
      <c r="E37" s="6"/>
      <c r="F37" s="6" t="s">
        <v>2</v>
      </c>
      <c r="G37" s="6"/>
      <c r="H37" s="6"/>
      <c r="I37" s="6"/>
      <c r="J37" s="6"/>
      <c r="K37" s="7"/>
      <c r="L37" s="6" t="s">
        <v>3</v>
      </c>
      <c r="M37" s="6"/>
      <c r="N37" s="6"/>
      <c r="O37" s="6"/>
      <c r="P37" s="6"/>
      <c r="Q37" s="8"/>
      <c r="R37" s="10" t="s">
        <v>9</v>
      </c>
    </row>
    <row r="38" spans="2:18" x14ac:dyDescent="0.25">
      <c r="B38" s="31"/>
      <c r="C38" s="1"/>
      <c r="D38" s="11"/>
      <c r="E38" s="7"/>
      <c r="F38" s="6" t="s">
        <v>4</v>
      </c>
      <c r="G38" s="6" t="s">
        <v>5</v>
      </c>
      <c r="H38" s="6" t="s">
        <v>6</v>
      </c>
      <c r="I38" s="7" t="s">
        <v>7</v>
      </c>
      <c r="J38" s="8"/>
      <c r="K38" s="7"/>
      <c r="L38" s="6" t="s">
        <v>15</v>
      </c>
      <c r="M38" s="6" t="s">
        <v>4</v>
      </c>
      <c r="N38" s="6" t="s">
        <v>5</v>
      </c>
      <c r="O38" s="6" t="s">
        <v>6</v>
      </c>
      <c r="P38" s="7" t="s">
        <v>7</v>
      </c>
      <c r="Q38" s="8"/>
      <c r="R38" s="11"/>
    </row>
    <row r="39" spans="2:18" x14ac:dyDescent="0.25">
      <c r="B39" s="31"/>
      <c r="C39" s="5" t="s">
        <v>0</v>
      </c>
      <c r="D39" s="14"/>
      <c r="E39" s="7"/>
      <c r="F39" s="6">
        <f>F11 + F18 + F25 +F32</f>
        <v>0</v>
      </c>
      <c r="G39" s="6">
        <f>G11 + G18 + G25 + G32</f>
        <v>1000</v>
      </c>
      <c r="H39" s="6"/>
      <c r="I39" s="7">
        <f>SUM(E39:H39)</f>
        <v>1000</v>
      </c>
      <c r="J39" s="8" t="e">
        <f>J11 + J18 + J25 +#REF! + J32</f>
        <v>#REF!</v>
      </c>
      <c r="K39" s="7"/>
      <c r="L39" s="6">
        <f t="shared" ref="L39:N42" si="0">L11 + L18 + L25 + L32</f>
        <v>10000</v>
      </c>
      <c r="M39" s="6">
        <f t="shared" si="0"/>
        <v>0</v>
      </c>
      <c r="N39" s="6">
        <f t="shared" si="0"/>
        <v>200</v>
      </c>
      <c r="O39" s="6"/>
      <c r="P39" s="7">
        <f>SUM(L39:O39)</f>
        <v>10200</v>
      </c>
      <c r="Q39" s="8"/>
      <c r="R39" s="14"/>
    </row>
    <row r="40" spans="2:18" x14ac:dyDescent="0.25">
      <c r="B40" s="31"/>
      <c r="C40" s="1" t="s">
        <v>1</v>
      </c>
      <c r="D40" s="11"/>
      <c r="E40" s="4"/>
      <c r="F40" s="3">
        <f>F12 + F19 + F26 + F33</f>
        <v>10000</v>
      </c>
      <c r="G40" s="21">
        <f>G12 + G19 + G26 + G33</f>
        <v>200</v>
      </c>
      <c r="H40" s="3"/>
      <c r="I40" s="4">
        <f>SUM(E40:H40)</f>
        <v>10200</v>
      </c>
      <c r="J40" s="9" t="e">
        <f>J12 + J19 + J26 +#REF! + J33</f>
        <v>#REF!</v>
      </c>
      <c r="K40" s="4"/>
      <c r="L40" s="3">
        <f t="shared" si="0"/>
        <v>0</v>
      </c>
      <c r="M40" s="3">
        <f t="shared" si="0"/>
        <v>9200</v>
      </c>
      <c r="N40" s="21">
        <f t="shared" si="0"/>
        <v>1000</v>
      </c>
      <c r="O40" s="3"/>
      <c r="P40" s="4">
        <f>SUM(L40:O40)</f>
        <v>10200</v>
      </c>
      <c r="Q40" s="9"/>
      <c r="R40" s="11">
        <f>D40 + I40 - P40</f>
        <v>0</v>
      </c>
    </row>
    <row r="41" spans="2:18" x14ac:dyDescent="0.25">
      <c r="B41" s="32"/>
      <c r="C41" s="1" t="s">
        <v>10</v>
      </c>
      <c r="D41" s="11"/>
      <c r="E41" s="4"/>
      <c r="F41" s="3">
        <f>F13 + F20 + F27 + F34</f>
        <v>9200</v>
      </c>
      <c r="G41" s="12">
        <f>G13 + G20 + G27 + G34</f>
        <v>0</v>
      </c>
      <c r="H41" s="3"/>
      <c r="I41" s="4">
        <f>SUM(E41:H41)</f>
        <v>9200</v>
      </c>
      <c r="J41" s="9" t="e">
        <f>J13 + J20 + J27 +#REF! + J34</f>
        <v>#REF!</v>
      </c>
      <c r="K41" s="4"/>
      <c r="L41" s="3">
        <f t="shared" si="0"/>
        <v>0</v>
      </c>
      <c r="M41" s="3">
        <f t="shared" si="0"/>
        <v>0</v>
      </c>
      <c r="N41" s="12">
        <f t="shared" si="0"/>
        <v>0</v>
      </c>
      <c r="O41" s="3"/>
      <c r="P41" s="4">
        <f>SUM(L41:O41)</f>
        <v>0</v>
      </c>
      <c r="Q41" s="9"/>
      <c r="R41" s="11">
        <f>D41 + I41 - P41</f>
        <v>9200</v>
      </c>
    </row>
    <row r="42" spans="2:18" x14ac:dyDescent="0.25">
      <c r="B42" s="32"/>
      <c r="C42" s="15" t="s">
        <v>7</v>
      </c>
      <c r="D42" s="19"/>
      <c r="E42" s="18"/>
      <c r="F42" s="16">
        <f>F14 + F21 + F28 + F35</f>
        <v>19200</v>
      </c>
      <c r="G42" s="16">
        <f>G14 + G21 + G28 + G35</f>
        <v>1200</v>
      </c>
      <c r="H42" s="16"/>
      <c r="I42" s="18">
        <f>SUM(E42:H42)</f>
        <v>20400</v>
      </c>
      <c r="J42" s="17" t="e">
        <f>J14 + J21 + J28 +#REF! + J35</f>
        <v>#REF!</v>
      </c>
      <c r="K42" s="18"/>
      <c r="L42" s="16">
        <f t="shared" si="0"/>
        <v>10000</v>
      </c>
      <c r="M42" s="16">
        <f t="shared" si="0"/>
        <v>9200</v>
      </c>
      <c r="N42" s="16">
        <f t="shared" si="0"/>
        <v>1200</v>
      </c>
      <c r="O42" s="16"/>
      <c r="P42" s="18">
        <f t="shared" ref="P42" si="1">SUM(L42:O42)</f>
        <v>20400</v>
      </c>
      <c r="Q42" s="17"/>
      <c r="R42" s="19"/>
    </row>
  </sheetData>
  <mergeCells count="6">
    <mergeCell ref="B2:R2"/>
    <mergeCell ref="B37:B42"/>
    <mergeCell ref="B9:B14"/>
    <mergeCell ref="B16:B21"/>
    <mergeCell ref="B23:B28"/>
    <mergeCell ref="B30:B3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R43"/>
  <sheetViews>
    <sheetView workbookViewId="0"/>
  </sheetViews>
  <sheetFormatPr defaultRowHeight="15" x14ac:dyDescent="0.25"/>
  <cols>
    <col min="1" max="1" width="3.5703125" customWidth="1"/>
    <col min="2" max="2" width="27.140625" customWidth="1"/>
    <col min="3" max="3" width="13.28515625" customWidth="1"/>
    <col min="4" max="4" width="7.5703125" style="2" customWidth="1"/>
    <col min="5" max="5" width="1.5703125" style="2" customWidth="1"/>
    <col min="6" max="6" width="6.7109375" style="2" bestFit="1" customWidth="1"/>
    <col min="7" max="7" width="5.85546875" style="2" customWidth="1"/>
    <col min="8" max="8" width="6.140625" style="2" customWidth="1"/>
    <col min="9" max="9" width="6.42578125" style="2" bestFit="1" customWidth="1"/>
    <col min="10" max="10" width="1.140625" style="2" customWidth="1"/>
    <col min="11" max="11" width="1.5703125" style="2" customWidth="1"/>
    <col min="12" max="13" width="5.85546875" style="2" customWidth="1"/>
    <col min="14" max="14" width="6.140625" style="2" customWidth="1"/>
    <col min="15" max="15" width="7.140625" style="2" customWidth="1"/>
    <col min="16" max="16" width="9.140625" style="2"/>
    <col min="17" max="17" width="1.5703125" style="20" customWidth="1"/>
  </cols>
  <sheetData>
    <row r="2" spans="2:18" x14ac:dyDescent="0.25">
      <c r="B2" s="28" t="s">
        <v>45</v>
      </c>
      <c r="C2" s="28"/>
      <c r="D2" s="28"/>
      <c r="E2" s="28"/>
      <c r="F2" s="28"/>
      <c r="G2" s="28"/>
      <c r="H2" s="28"/>
      <c r="I2" s="28"/>
      <c r="J2" s="28"/>
      <c r="K2" s="28"/>
      <c r="L2" s="28"/>
      <c r="M2" s="28"/>
      <c r="N2" s="28"/>
      <c r="O2" s="28"/>
      <c r="P2" s="28"/>
      <c r="Q2" s="28"/>
      <c r="R2" s="28"/>
    </row>
    <row r="4" spans="2:18" x14ac:dyDescent="0.25">
      <c r="B4" t="s">
        <v>12</v>
      </c>
      <c r="Q4" s="2"/>
      <c r="R4" s="2"/>
    </row>
    <row r="5" spans="2:18" x14ac:dyDescent="0.25">
      <c r="B5" t="s">
        <v>24</v>
      </c>
      <c r="I5" s="2">
        <v>20000</v>
      </c>
      <c r="Q5" s="2"/>
      <c r="R5" s="2"/>
    </row>
    <row r="6" spans="2:18" x14ac:dyDescent="0.25">
      <c r="B6" t="s">
        <v>20</v>
      </c>
      <c r="I6" s="13">
        <v>1</v>
      </c>
      <c r="Q6" s="2"/>
      <c r="R6" s="2"/>
    </row>
    <row r="7" spans="2:18" x14ac:dyDescent="0.25">
      <c r="B7" t="s">
        <v>11</v>
      </c>
      <c r="I7" s="2">
        <v>0</v>
      </c>
      <c r="Q7" s="2"/>
      <c r="R7" s="2"/>
    </row>
    <row r="8" spans="2:18" x14ac:dyDescent="0.25">
      <c r="Q8" s="2"/>
      <c r="R8" s="2"/>
    </row>
    <row r="9" spans="2:18" x14ac:dyDescent="0.25">
      <c r="B9" s="31" t="s">
        <v>25</v>
      </c>
      <c r="C9" s="5"/>
      <c r="D9" s="10" t="s">
        <v>8</v>
      </c>
      <c r="E9" s="6"/>
      <c r="F9" s="6" t="s">
        <v>2</v>
      </c>
      <c r="G9" s="6"/>
      <c r="H9" s="6"/>
      <c r="I9" s="6"/>
      <c r="J9" s="6"/>
      <c r="K9" s="7"/>
      <c r="L9" s="6" t="s">
        <v>3</v>
      </c>
      <c r="M9" s="6"/>
      <c r="N9" s="6"/>
      <c r="O9" s="6"/>
      <c r="P9" s="6"/>
      <c r="Q9" s="8"/>
      <c r="R9" s="10" t="s">
        <v>9</v>
      </c>
    </row>
    <row r="10" spans="2:18" x14ac:dyDescent="0.25">
      <c r="B10" s="31"/>
      <c r="C10" s="1"/>
      <c r="D10" s="11"/>
      <c r="E10" s="7"/>
      <c r="F10" s="6" t="s">
        <v>4</v>
      </c>
      <c r="G10" s="6" t="s">
        <v>5</v>
      </c>
      <c r="H10" s="6" t="s">
        <v>6</v>
      </c>
      <c r="I10" s="7" t="s">
        <v>7</v>
      </c>
      <c r="J10" s="8"/>
      <c r="K10" s="7"/>
      <c r="L10" s="6" t="s">
        <v>15</v>
      </c>
      <c r="M10" s="6" t="s">
        <v>4</v>
      </c>
      <c r="N10" s="6" t="s">
        <v>5</v>
      </c>
      <c r="O10" s="6" t="s">
        <v>6</v>
      </c>
      <c r="P10" s="7" t="s">
        <v>7</v>
      </c>
      <c r="Q10" s="8"/>
      <c r="R10" s="11"/>
    </row>
    <row r="11" spans="2:18" x14ac:dyDescent="0.25">
      <c r="B11" s="31"/>
      <c r="C11" s="5" t="s">
        <v>0</v>
      </c>
      <c r="D11" s="14"/>
      <c r="E11" s="7"/>
      <c r="F11" s="6"/>
      <c r="G11" s="6"/>
      <c r="H11" s="6"/>
      <c r="I11" s="7">
        <f>SUM(E11:H11)</f>
        <v>0</v>
      </c>
      <c r="J11" s="8"/>
      <c r="K11" s="7"/>
      <c r="L11" s="6"/>
      <c r="M11" s="6"/>
      <c r="N11" s="6"/>
      <c r="O11" s="6"/>
      <c r="P11" s="7">
        <f>SUM(L11:O11)</f>
        <v>0</v>
      </c>
      <c r="Q11" s="8"/>
      <c r="R11" s="14"/>
    </row>
    <row r="12" spans="2:18" x14ac:dyDescent="0.25">
      <c r="B12" s="31"/>
      <c r="C12" s="1" t="s">
        <v>26</v>
      </c>
      <c r="D12" s="11">
        <v>0</v>
      </c>
      <c r="E12" s="4"/>
      <c r="F12" s="3">
        <f>I5</f>
        <v>20000</v>
      </c>
      <c r="G12" s="3"/>
      <c r="H12" s="3"/>
      <c r="I12" s="4">
        <f>SUM(E12:H12)</f>
        <v>20000</v>
      </c>
      <c r="J12" s="9"/>
      <c r="K12" s="4"/>
      <c r="L12" s="3"/>
      <c r="M12" s="3"/>
      <c r="N12" s="3"/>
      <c r="O12" s="3"/>
      <c r="P12" s="4">
        <f>SUM(L12:O12)</f>
        <v>0</v>
      </c>
      <c r="Q12" s="9"/>
      <c r="R12" s="11">
        <f>D12 + I12 - P12</f>
        <v>20000</v>
      </c>
    </row>
    <row r="13" spans="2:18" x14ac:dyDescent="0.25">
      <c r="B13" s="32"/>
      <c r="C13" s="1" t="s">
        <v>10</v>
      </c>
      <c r="D13" s="11">
        <v>0</v>
      </c>
      <c r="E13" s="4"/>
      <c r="F13" s="3"/>
      <c r="G13" s="12"/>
      <c r="H13" s="3"/>
      <c r="I13" s="4">
        <f>SUM(E13:H13)</f>
        <v>0</v>
      </c>
      <c r="J13" s="9"/>
      <c r="K13" s="4"/>
      <c r="L13" s="3"/>
      <c r="M13" s="3">
        <v>20000</v>
      </c>
      <c r="N13" s="12"/>
      <c r="O13" s="3"/>
      <c r="P13" s="4">
        <f>SUM(L13:O13)</f>
        <v>20000</v>
      </c>
      <c r="Q13" s="9"/>
      <c r="R13" s="11">
        <f>D13 + I13 - P13</f>
        <v>-20000</v>
      </c>
    </row>
    <row r="14" spans="2:18" x14ac:dyDescent="0.25">
      <c r="B14" s="32"/>
      <c r="C14" s="15" t="s">
        <v>7</v>
      </c>
      <c r="D14" s="19"/>
      <c r="E14" s="18"/>
      <c r="F14" s="16">
        <f>SUM(F11:F13)</f>
        <v>20000</v>
      </c>
      <c r="G14" s="16">
        <f>SUM(G11:G13)</f>
        <v>0</v>
      </c>
      <c r="H14" s="16"/>
      <c r="I14" s="18">
        <f>SUM(E14:H14)</f>
        <v>20000</v>
      </c>
      <c r="J14" s="17"/>
      <c r="K14" s="18"/>
      <c r="L14" s="16">
        <f>SUM(L11:L13)</f>
        <v>0</v>
      </c>
      <c r="M14" s="16">
        <f>SUM(M11:M13)</f>
        <v>20000</v>
      </c>
      <c r="N14" s="16">
        <f>SUM(N11:N13)</f>
        <v>0</v>
      </c>
      <c r="O14" s="16"/>
      <c r="P14" s="18">
        <f>SUM(L14:O14)</f>
        <v>20000</v>
      </c>
      <c r="Q14" s="17"/>
      <c r="R14" s="19"/>
    </row>
    <row r="15" spans="2:18" x14ac:dyDescent="0.25">
      <c r="Q15" s="2"/>
      <c r="R15" s="2"/>
    </row>
    <row r="16" spans="2:18" x14ac:dyDescent="0.25">
      <c r="B16" s="31" t="s">
        <v>27</v>
      </c>
      <c r="C16" s="5"/>
      <c r="D16" s="10" t="s">
        <v>8</v>
      </c>
      <c r="E16" s="6"/>
      <c r="F16" s="6" t="s">
        <v>2</v>
      </c>
      <c r="G16" s="6"/>
      <c r="H16" s="6"/>
      <c r="I16" s="6"/>
      <c r="J16" s="6"/>
      <c r="K16" s="7"/>
      <c r="L16" s="6" t="s">
        <v>3</v>
      </c>
      <c r="M16" s="6"/>
      <c r="N16" s="6"/>
      <c r="O16" s="6"/>
      <c r="P16" s="6"/>
      <c r="Q16" s="8"/>
      <c r="R16" s="10" t="s">
        <v>9</v>
      </c>
    </row>
    <row r="17" spans="2:18" x14ac:dyDescent="0.25">
      <c r="B17" s="31"/>
      <c r="C17" s="1"/>
      <c r="D17" s="11"/>
      <c r="E17" s="7"/>
      <c r="F17" s="6" t="s">
        <v>4</v>
      </c>
      <c r="G17" s="6" t="s">
        <v>5</v>
      </c>
      <c r="H17" s="6" t="s">
        <v>6</v>
      </c>
      <c r="I17" s="7" t="s">
        <v>7</v>
      </c>
      <c r="J17" s="8"/>
      <c r="K17" s="7"/>
      <c r="L17" s="6" t="s">
        <v>15</v>
      </c>
      <c r="M17" s="6" t="s">
        <v>4</v>
      </c>
      <c r="N17" s="6" t="s">
        <v>5</v>
      </c>
      <c r="O17" s="6" t="s">
        <v>6</v>
      </c>
      <c r="P17" s="7" t="s">
        <v>7</v>
      </c>
      <c r="Q17" s="8"/>
      <c r="R17" s="11"/>
    </row>
    <row r="18" spans="2:18" x14ac:dyDescent="0.25">
      <c r="B18" s="31"/>
      <c r="C18" s="25" t="s">
        <v>0</v>
      </c>
      <c r="D18" s="14"/>
      <c r="E18" s="7"/>
      <c r="F18" s="6"/>
      <c r="G18" s="6">
        <f>I5 * I6</f>
        <v>20000</v>
      </c>
      <c r="H18" s="6"/>
      <c r="I18" s="7">
        <f>SUM(E18:H18)</f>
        <v>20000</v>
      </c>
      <c r="J18" s="8"/>
      <c r="K18" s="7"/>
      <c r="L18" s="6"/>
      <c r="M18" s="6"/>
      <c r="N18" s="6"/>
      <c r="O18" s="6"/>
      <c r="P18" s="7">
        <f>SUM(L18:O18)</f>
        <v>0</v>
      </c>
      <c r="Q18" s="8"/>
      <c r="R18" s="14"/>
    </row>
    <row r="19" spans="2:18" x14ac:dyDescent="0.25">
      <c r="B19" s="31"/>
      <c r="C19" s="1" t="s">
        <v>26</v>
      </c>
      <c r="D19" s="11">
        <f>R12</f>
        <v>20000</v>
      </c>
      <c r="E19" s="4"/>
      <c r="F19" s="3"/>
      <c r="G19" s="3"/>
      <c r="H19" s="3"/>
      <c r="I19" s="4">
        <f>SUM(E19:H19)</f>
        <v>0</v>
      </c>
      <c r="J19" s="9"/>
      <c r="K19" s="4"/>
      <c r="L19" s="3"/>
      <c r="M19" s="3"/>
      <c r="N19" s="3">
        <v>20000</v>
      </c>
      <c r="O19" s="3"/>
      <c r="P19" s="4">
        <f>SUM(L19:O19)</f>
        <v>20000</v>
      </c>
      <c r="Q19" s="9"/>
      <c r="R19" s="11">
        <f>D19 + I19 - P19</f>
        <v>0</v>
      </c>
    </row>
    <row r="20" spans="2:18" x14ac:dyDescent="0.25">
      <c r="B20" s="32"/>
      <c r="C20" s="1" t="s">
        <v>10</v>
      </c>
      <c r="D20" s="11">
        <f>R13</f>
        <v>-20000</v>
      </c>
      <c r="E20" s="4"/>
      <c r="F20" s="3"/>
      <c r="G20" s="12"/>
      <c r="H20" s="3"/>
      <c r="I20" s="4">
        <f>SUM(E20:H20)</f>
        <v>0</v>
      </c>
      <c r="J20" s="9"/>
      <c r="K20" s="4"/>
      <c r="L20" s="3"/>
      <c r="M20" s="3"/>
      <c r="N20" s="12"/>
      <c r="O20" s="3"/>
      <c r="P20" s="4">
        <f>SUM(L20:O20)</f>
        <v>0</v>
      </c>
      <c r="Q20" s="9"/>
      <c r="R20" s="11">
        <f>D20 + I20 - P20</f>
        <v>-20000</v>
      </c>
    </row>
    <row r="21" spans="2:18" x14ac:dyDescent="0.25">
      <c r="B21" s="32"/>
      <c r="C21" s="15" t="s">
        <v>7</v>
      </c>
      <c r="D21" s="19"/>
      <c r="E21" s="18"/>
      <c r="F21" s="16">
        <f>SUM(F18:F20)</f>
        <v>0</v>
      </c>
      <c r="G21" s="16">
        <f>SUM(G18:G20)</f>
        <v>20000</v>
      </c>
      <c r="H21" s="16"/>
      <c r="I21" s="18">
        <f>SUM(E21:H21)</f>
        <v>20000</v>
      </c>
      <c r="J21" s="17"/>
      <c r="K21" s="18"/>
      <c r="L21" s="16">
        <f>SUM(L18:L20)</f>
        <v>0</v>
      </c>
      <c r="M21" s="16">
        <f>SUM(M18:M20)</f>
        <v>0</v>
      </c>
      <c r="N21" s="16">
        <f>SUM(N18:N20)</f>
        <v>20000</v>
      </c>
      <c r="O21" s="16"/>
      <c r="P21" s="18">
        <f>SUM(L21:O21)</f>
        <v>20000</v>
      </c>
      <c r="Q21" s="17"/>
      <c r="R21" s="19"/>
    </row>
    <row r="22" spans="2:18" x14ac:dyDescent="0.25">
      <c r="L22" s="3"/>
      <c r="M22" s="3"/>
      <c r="Q22" s="2"/>
      <c r="R22" s="2"/>
    </row>
    <row r="23" spans="2:18" ht="15" customHeight="1" x14ac:dyDescent="0.25">
      <c r="B23" s="31" t="s">
        <v>28</v>
      </c>
      <c r="C23" s="5"/>
      <c r="D23" s="10" t="s">
        <v>8</v>
      </c>
      <c r="E23" s="6"/>
      <c r="F23" s="6" t="s">
        <v>2</v>
      </c>
      <c r="G23" s="6"/>
      <c r="H23" s="6"/>
      <c r="I23" s="6"/>
      <c r="J23" s="6"/>
      <c r="K23" s="7"/>
      <c r="L23" s="6" t="s">
        <v>3</v>
      </c>
      <c r="M23" s="6"/>
      <c r="N23" s="6"/>
      <c r="O23" s="6"/>
      <c r="P23" s="6"/>
      <c r="Q23" s="8"/>
      <c r="R23" s="10" t="s">
        <v>9</v>
      </c>
    </row>
    <row r="24" spans="2:18" x14ac:dyDescent="0.25">
      <c r="B24" s="31"/>
      <c r="C24" s="1"/>
      <c r="D24" s="11"/>
      <c r="E24" s="7"/>
      <c r="F24" s="6" t="s">
        <v>4</v>
      </c>
      <c r="G24" s="6" t="s">
        <v>5</v>
      </c>
      <c r="H24" s="6" t="s">
        <v>6</v>
      </c>
      <c r="I24" s="7" t="s">
        <v>7</v>
      </c>
      <c r="J24" s="8"/>
      <c r="K24" s="7"/>
      <c r="L24" s="6" t="s">
        <v>15</v>
      </c>
      <c r="M24" s="6" t="s">
        <v>4</v>
      </c>
      <c r="N24" s="6" t="s">
        <v>5</v>
      </c>
      <c r="O24" s="6" t="s">
        <v>6</v>
      </c>
      <c r="P24" s="7" t="s">
        <v>7</v>
      </c>
      <c r="Q24" s="8"/>
      <c r="R24" s="11"/>
    </row>
    <row r="25" spans="2:18" x14ac:dyDescent="0.25">
      <c r="B25" s="31"/>
      <c r="C25" s="5" t="s">
        <v>0</v>
      </c>
      <c r="D25" s="14"/>
      <c r="E25" s="7"/>
      <c r="F25" s="6"/>
      <c r="G25" s="6"/>
      <c r="H25" s="6"/>
      <c r="I25" s="7">
        <f>SUM(E25:H25)</f>
        <v>0</v>
      </c>
      <c r="J25" s="8"/>
      <c r="K25" s="7"/>
      <c r="L25" s="6"/>
      <c r="M25" s="6"/>
      <c r="N25" s="6"/>
      <c r="O25" s="6"/>
      <c r="P25" s="7">
        <f>SUM(L25:O25)</f>
        <v>0</v>
      </c>
      <c r="Q25" s="8"/>
      <c r="R25" s="14"/>
    </row>
    <row r="26" spans="2:18" x14ac:dyDescent="0.25">
      <c r="B26" s="31"/>
      <c r="C26" s="26" t="s">
        <v>26</v>
      </c>
      <c r="D26" s="11">
        <f>R19</f>
        <v>0</v>
      </c>
      <c r="E26" s="4"/>
      <c r="F26" s="3"/>
      <c r="G26" s="3"/>
      <c r="H26" s="3"/>
      <c r="I26" s="4">
        <f>SUM(E26:H26)</f>
        <v>0</v>
      </c>
      <c r="J26" s="9"/>
      <c r="K26" s="4"/>
      <c r="L26" s="3"/>
      <c r="M26" s="3">
        <f>I5-I7</f>
        <v>20000</v>
      </c>
      <c r="N26" s="3"/>
      <c r="O26" s="3"/>
      <c r="P26" s="4">
        <f>SUM(L26:O26)</f>
        <v>20000</v>
      </c>
      <c r="Q26" s="9"/>
      <c r="R26" s="11">
        <f>D26 + I26 - P26</f>
        <v>-20000</v>
      </c>
    </row>
    <row r="27" spans="2:18" x14ac:dyDescent="0.25">
      <c r="B27" s="32"/>
      <c r="C27" s="1" t="s">
        <v>10</v>
      </c>
      <c r="D27" s="11">
        <f>R20</f>
        <v>-20000</v>
      </c>
      <c r="E27" s="4"/>
      <c r="F27" s="3">
        <f>I5-I7</f>
        <v>20000</v>
      </c>
      <c r="G27" s="12"/>
      <c r="H27" s="3"/>
      <c r="I27" s="4">
        <f>SUM(E27:H27)</f>
        <v>20000</v>
      </c>
      <c r="J27" s="9"/>
      <c r="K27" s="4"/>
      <c r="L27" s="3"/>
      <c r="M27" s="3"/>
      <c r="N27" s="12"/>
      <c r="O27" s="3"/>
      <c r="P27" s="4">
        <f>SUM(L27:O27)</f>
        <v>0</v>
      </c>
      <c r="Q27" s="9"/>
      <c r="R27" s="11">
        <f>D27 + I27 - P27</f>
        <v>0</v>
      </c>
    </row>
    <row r="28" spans="2:18" x14ac:dyDescent="0.25">
      <c r="B28" s="32"/>
      <c r="C28" s="15" t="s">
        <v>7</v>
      </c>
      <c r="D28" s="19"/>
      <c r="E28" s="18"/>
      <c r="F28" s="16">
        <f>SUM(F25:F27)</f>
        <v>20000</v>
      </c>
      <c r="G28" s="16">
        <f>SUM(G25:G27)</f>
        <v>0</v>
      </c>
      <c r="H28" s="16"/>
      <c r="I28" s="18">
        <f>SUM(E28:H28)</f>
        <v>20000</v>
      </c>
      <c r="J28" s="17"/>
      <c r="K28" s="18"/>
      <c r="L28" s="16">
        <f>SUM(L25:L27)</f>
        <v>0</v>
      </c>
      <c r="M28" s="16">
        <f>SUM(M25:M27)</f>
        <v>20000</v>
      </c>
      <c r="N28" s="16">
        <f>SUM(N25:N27)</f>
        <v>0</v>
      </c>
      <c r="O28" s="16"/>
      <c r="P28" s="18">
        <f>SUM(L28:O28)</f>
        <v>20000</v>
      </c>
      <c r="Q28" s="17"/>
      <c r="R28" s="19"/>
    </row>
    <row r="29" spans="2:18" x14ac:dyDescent="0.25">
      <c r="L29" s="3"/>
      <c r="M29" s="3"/>
      <c r="Q29" s="2"/>
      <c r="R29" s="2"/>
    </row>
    <row r="30" spans="2:18" x14ac:dyDescent="0.25">
      <c r="L30" s="3"/>
      <c r="M30" s="3"/>
      <c r="Q30" s="2"/>
      <c r="R30" s="2"/>
    </row>
    <row r="31" spans="2:18" ht="15" customHeight="1" x14ac:dyDescent="0.25">
      <c r="B31" s="31" t="s">
        <v>36</v>
      </c>
      <c r="C31" s="5"/>
      <c r="D31" s="10" t="s">
        <v>8</v>
      </c>
      <c r="E31" s="6"/>
      <c r="F31" s="6" t="s">
        <v>2</v>
      </c>
      <c r="G31" s="6"/>
      <c r="H31" s="6"/>
      <c r="I31" s="6"/>
      <c r="J31" s="6"/>
      <c r="K31" s="7"/>
      <c r="L31" s="6" t="s">
        <v>3</v>
      </c>
      <c r="M31" s="6"/>
      <c r="N31" s="6"/>
      <c r="O31" s="6"/>
      <c r="P31" s="6"/>
      <c r="Q31" s="8"/>
      <c r="R31" s="10" t="s">
        <v>9</v>
      </c>
    </row>
    <row r="32" spans="2:18" x14ac:dyDescent="0.25">
      <c r="B32" s="31"/>
      <c r="C32" s="1"/>
      <c r="D32" s="11"/>
      <c r="E32" s="7"/>
      <c r="F32" s="6" t="s">
        <v>4</v>
      </c>
      <c r="G32" s="6" t="s">
        <v>5</v>
      </c>
      <c r="H32" s="6" t="s">
        <v>6</v>
      </c>
      <c r="I32" s="7" t="s">
        <v>7</v>
      </c>
      <c r="J32" s="8"/>
      <c r="K32" s="7"/>
      <c r="L32" s="6" t="s">
        <v>15</v>
      </c>
      <c r="M32" s="6" t="s">
        <v>4</v>
      </c>
      <c r="N32" s="6" t="s">
        <v>5</v>
      </c>
      <c r="O32" s="6" t="s">
        <v>6</v>
      </c>
      <c r="P32" s="7" t="s">
        <v>7</v>
      </c>
      <c r="Q32" s="8"/>
      <c r="R32" s="11"/>
    </row>
    <row r="33" spans="2:18" x14ac:dyDescent="0.25">
      <c r="B33" s="31"/>
      <c r="C33" s="5" t="s">
        <v>0</v>
      </c>
      <c r="D33" s="14"/>
      <c r="E33" s="7"/>
      <c r="F33" s="6"/>
      <c r="G33" s="6"/>
      <c r="H33" s="6"/>
      <c r="I33" s="7">
        <f>SUM(E33:H33)</f>
        <v>0</v>
      </c>
      <c r="J33" s="8"/>
      <c r="K33" s="7"/>
      <c r="L33" s="6"/>
      <c r="M33" s="6"/>
      <c r="N33" s="6">
        <v>20000</v>
      </c>
      <c r="O33" s="6"/>
      <c r="P33" s="7">
        <f>SUM(L33:O33)</f>
        <v>20000</v>
      </c>
      <c r="Q33" s="8"/>
      <c r="R33" s="14"/>
    </row>
    <row r="34" spans="2:18" x14ac:dyDescent="0.25">
      <c r="B34" s="31"/>
      <c r="C34" s="26" t="s">
        <v>26</v>
      </c>
      <c r="D34" s="11">
        <f>R26</f>
        <v>-20000</v>
      </c>
      <c r="E34" s="4"/>
      <c r="F34" s="3"/>
      <c r="G34" s="21">
        <v>20000</v>
      </c>
      <c r="H34" s="3"/>
      <c r="I34" s="4">
        <f>SUM(E34:H34)</f>
        <v>20000</v>
      </c>
      <c r="J34" s="9"/>
      <c r="K34" s="4"/>
      <c r="L34" s="3"/>
      <c r="M34" s="3"/>
      <c r="N34" s="21"/>
      <c r="O34" s="3"/>
      <c r="P34" s="4">
        <f>SUM(L34:O34)</f>
        <v>0</v>
      </c>
      <c r="Q34" s="9"/>
      <c r="R34" s="11">
        <f>D34 + I34 - P34</f>
        <v>0</v>
      </c>
    </row>
    <row r="35" spans="2:18" x14ac:dyDescent="0.25">
      <c r="B35" s="32"/>
      <c r="C35" s="1" t="s">
        <v>10</v>
      </c>
      <c r="D35" s="11">
        <f>R27</f>
        <v>0</v>
      </c>
      <c r="E35" s="4"/>
      <c r="F35" s="3"/>
      <c r="G35" s="12"/>
      <c r="H35" s="3"/>
      <c r="I35" s="4">
        <f>SUM(E35:H35)</f>
        <v>0</v>
      </c>
      <c r="J35" s="9"/>
      <c r="K35" s="4"/>
      <c r="L35" s="3"/>
      <c r="M35" s="3"/>
      <c r="N35" s="12"/>
      <c r="O35" s="3"/>
      <c r="P35" s="4">
        <f>SUM(L35:O35)</f>
        <v>0</v>
      </c>
      <c r="Q35" s="9"/>
      <c r="R35" s="11">
        <f>D35 + I35 - P35</f>
        <v>0</v>
      </c>
    </row>
    <row r="36" spans="2:18" x14ac:dyDescent="0.25">
      <c r="B36" s="32"/>
      <c r="C36" s="15" t="s">
        <v>7</v>
      </c>
      <c r="D36" s="19"/>
      <c r="E36" s="18"/>
      <c r="F36" s="16">
        <f>SUM(F33:F35)</f>
        <v>0</v>
      </c>
      <c r="G36" s="16">
        <f>SUM(G33:G35)</f>
        <v>20000</v>
      </c>
      <c r="H36" s="16"/>
      <c r="I36" s="18">
        <f>SUM(E36:H36)</f>
        <v>20000</v>
      </c>
      <c r="J36" s="17"/>
      <c r="K36" s="18"/>
      <c r="L36" s="16">
        <f>SUM(L33:L35)</f>
        <v>0</v>
      </c>
      <c r="M36" s="16">
        <f>SUM(M33:M35)</f>
        <v>0</v>
      </c>
      <c r="N36" s="16">
        <f>SUM(N33:N35)</f>
        <v>20000</v>
      </c>
      <c r="O36" s="16"/>
      <c r="P36" s="18">
        <f>SUM(L36:O36)</f>
        <v>20000</v>
      </c>
      <c r="Q36" s="17"/>
      <c r="R36" s="19"/>
    </row>
    <row r="37" spans="2:18" x14ac:dyDescent="0.25">
      <c r="F37" s="3"/>
      <c r="G37" s="3"/>
      <c r="H37" s="3"/>
      <c r="I37" s="3"/>
      <c r="J37" s="3"/>
      <c r="K37" s="3"/>
      <c r="L37" s="3"/>
      <c r="M37" s="3"/>
      <c r="N37" s="3"/>
      <c r="O37" s="3"/>
      <c r="P37" s="3"/>
      <c r="Q37" s="2"/>
      <c r="R37" s="2"/>
    </row>
    <row r="38" spans="2:18" x14ac:dyDescent="0.25">
      <c r="B38" s="31" t="s">
        <v>37</v>
      </c>
      <c r="C38" s="5"/>
      <c r="D38" s="10" t="s">
        <v>8</v>
      </c>
      <c r="E38" s="6"/>
      <c r="F38" s="6" t="s">
        <v>2</v>
      </c>
      <c r="G38" s="6"/>
      <c r="H38" s="6"/>
      <c r="I38" s="6"/>
      <c r="J38" s="6"/>
      <c r="K38" s="7"/>
      <c r="L38" s="6" t="s">
        <v>3</v>
      </c>
      <c r="M38" s="6"/>
      <c r="N38" s="6"/>
      <c r="O38" s="6"/>
      <c r="P38" s="6"/>
      <c r="Q38" s="8"/>
      <c r="R38" s="10" t="s">
        <v>9</v>
      </c>
    </row>
    <row r="39" spans="2:18" x14ac:dyDescent="0.25">
      <c r="B39" s="31"/>
      <c r="C39" s="1"/>
      <c r="D39" s="11"/>
      <c r="E39" s="7"/>
      <c r="F39" s="6" t="s">
        <v>4</v>
      </c>
      <c r="G39" s="6" t="s">
        <v>5</v>
      </c>
      <c r="H39" s="6" t="s">
        <v>6</v>
      </c>
      <c r="I39" s="7" t="s">
        <v>7</v>
      </c>
      <c r="J39" s="8"/>
      <c r="K39" s="7"/>
      <c r="L39" s="6" t="s">
        <v>15</v>
      </c>
      <c r="M39" s="6" t="s">
        <v>4</v>
      </c>
      <c r="N39" s="6" t="s">
        <v>5</v>
      </c>
      <c r="O39" s="6" t="s">
        <v>6</v>
      </c>
      <c r="P39" s="7" t="s">
        <v>7</v>
      </c>
      <c r="Q39" s="8"/>
      <c r="R39" s="11"/>
    </row>
    <row r="40" spans="2:18" x14ac:dyDescent="0.25">
      <c r="B40" s="31"/>
      <c r="C40" s="5" t="s">
        <v>0</v>
      </c>
      <c r="D40" s="14"/>
      <c r="E40" s="7"/>
      <c r="F40" s="6">
        <f>F11 + F18 + F25 +F33</f>
        <v>0</v>
      </c>
      <c r="G40" s="6">
        <f>G11 + G18 + G25 + G33</f>
        <v>20000</v>
      </c>
      <c r="H40" s="6"/>
      <c r="I40" s="7">
        <f>SUM(E40:H40)</f>
        <v>20000</v>
      </c>
      <c r="J40" s="8" t="e">
        <f>J11 + J18 + J25 +#REF! + J33</f>
        <v>#REF!</v>
      </c>
      <c r="K40" s="7"/>
      <c r="L40" s="6">
        <f>L11 + L18 + L25 + L33</f>
        <v>0</v>
      </c>
      <c r="M40" s="6">
        <f t="shared" ref="M40:N43" si="0">M11 + M18 + M25 + M33</f>
        <v>0</v>
      </c>
      <c r="N40" s="6">
        <f t="shared" si="0"/>
        <v>20000</v>
      </c>
      <c r="O40" s="6"/>
      <c r="P40" s="7">
        <f>SUM(L40:O40)</f>
        <v>20000</v>
      </c>
      <c r="Q40" s="8"/>
      <c r="R40" s="14"/>
    </row>
    <row r="41" spans="2:18" x14ac:dyDescent="0.25">
      <c r="B41" s="31"/>
      <c r="C41" s="26" t="s">
        <v>26</v>
      </c>
      <c r="D41" s="11"/>
      <c r="E41" s="4"/>
      <c r="F41" s="3">
        <f>F12 + F19 + F26 + F34</f>
        <v>20000</v>
      </c>
      <c r="G41" s="21">
        <f>G12 + G19 + G26 + G34</f>
        <v>20000</v>
      </c>
      <c r="H41" s="3"/>
      <c r="I41" s="4">
        <f>SUM(E41:H41)</f>
        <v>40000</v>
      </c>
      <c r="J41" s="9" t="e">
        <f>J12 + J19 + J26 +#REF! + J34</f>
        <v>#REF!</v>
      </c>
      <c r="K41" s="4"/>
      <c r="L41" s="3">
        <f>L12 + L19 + L26 + L34</f>
        <v>0</v>
      </c>
      <c r="M41" s="3">
        <f t="shared" si="0"/>
        <v>20000</v>
      </c>
      <c r="N41" s="21">
        <f t="shared" si="0"/>
        <v>20000</v>
      </c>
      <c r="O41" s="3"/>
      <c r="P41" s="4">
        <f>SUM(L41:O41)</f>
        <v>40000</v>
      </c>
      <c r="Q41" s="9"/>
      <c r="R41" s="11">
        <f>D41 + I41 - P41</f>
        <v>0</v>
      </c>
    </row>
    <row r="42" spans="2:18" x14ac:dyDescent="0.25">
      <c r="B42" s="32"/>
      <c r="C42" s="1" t="s">
        <v>10</v>
      </c>
      <c r="D42" s="11"/>
      <c r="E42" s="4"/>
      <c r="F42" s="3">
        <f>F13 + F20 + F27 + F35</f>
        <v>20000</v>
      </c>
      <c r="G42" s="12">
        <f>G13 + G20 + G27 + G35</f>
        <v>0</v>
      </c>
      <c r="H42" s="3"/>
      <c r="I42" s="4">
        <f>SUM(E42:H42)</f>
        <v>20000</v>
      </c>
      <c r="J42" s="9" t="e">
        <f>J13 + J20 + J27 +#REF! + J35</f>
        <v>#REF!</v>
      </c>
      <c r="K42" s="4"/>
      <c r="L42" s="3">
        <f>L13 + L20 + L27 + L35</f>
        <v>0</v>
      </c>
      <c r="M42" s="3">
        <f t="shared" si="0"/>
        <v>20000</v>
      </c>
      <c r="N42" s="12">
        <f t="shared" si="0"/>
        <v>0</v>
      </c>
      <c r="O42" s="3"/>
      <c r="P42" s="4">
        <f>SUM(L42:O42)</f>
        <v>20000</v>
      </c>
      <c r="Q42" s="9"/>
      <c r="R42" s="11">
        <f>D42 + I42 - P42</f>
        <v>0</v>
      </c>
    </row>
    <row r="43" spans="2:18" x14ac:dyDescent="0.25">
      <c r="B43" s="32"/>
      <c r="C43" s="15" t="s">
        <v>7</v>
      </c>
      <c r="D43" s="19"/>
      <c r="E43" s="18"/>
      <c r="F43" s="16">
        <f>F14 + F21 + F28 + F36</f>
        <v>40000</v>
      </c>
      <c r="G43" s="16">
        <f>G14 + G21 + G28 + G36</f>
        <v>40000</v>
      </c>
      <c r="H43" s="16"/>
      <c r="I43" s="18">
        <f>SUM(E43:H43)</f>
        <v>80000</v>
      </c>
      <c r="J43" s="17" t="e">
        <f>J14 + J21 + J28 +#REF! + J36</f>
        <v>#REF!</v>
      </c>
      <c r="K43" s="18"/>
      <c r="L43" s="16">
        <f>L14 + L21 + L28 + L36</f>
        <v>0</v>
      </c>
      <c r="M43" s="16">
        <f t="shared" si="0"/>
        <v>40000</v>
      </c>
      <c r="N43" s="16">
        <f t="shared" si="0"/>
        <v>40000</v>
      </c>
      <c r="O43" s="16"/>
      <c r="P43" s="18">
        <f t="shared" ref="P43" si="1">SUM(L43:O43)</f>
        <v>80000</v>
      </c>
      <c r="Q43" s="17"/>
      <c r="R43" s="19"/>
    </row>
  </sheetData>
  <mergeCells count="6">
    <mergeCell ref="B2:R2"/>
    <mergeCell ref="B38:B43"/>
    <mergeCell ref="B9:B14"/>
    <mergeCell ref="B16:B21"/>
    <mergeCell ref="B23:B28"/>
    <mergeCell ref="B31:B36"/>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25"/>
  <sheetViews>
    <sheetView workbookViewId="0"/>
  </sheetViews>
  <sheetFormatPr defaultRowHeight="15" x14ac:dyDescent="0.25"/>
  <cols>
    <col min="1" max="1" width="3.5703125" customWidth="1"/>
    <col min="2" max="2" width="27.140625" customWidth="1"/>
    <col min="3" max="3" width="13.28515625" customWidth="1"/>
    <col min="4" max="4" width="7.5703125" style="2" customWidth="1"/>
    <col min="5" max="5" width="1.5703125" style="2" customWidth="1"/>
    <col min="6" max="6" width="6.7109375" style="2" bestFit="1" customWidth="1"/>
    <col min="7" max="7" width="5.85546875" style="2" customWidth="1"/>
    <col min="8" max="8" width="6.140625" style="2" customWidth="1"/>
    <col min="9" max="9" width="9.5703125" style="2" bestFit="1" customWidth="1"/>
    <col min="10" max="10" width="1.140625" style="2" customWidth="1"/>
    <col min="11" max="11" width="1.5703125" style="2" customWidth="1"/>
    <col min="12" max="13" width="5.85546875" style="2" customWidth="1"/>
    <col min="14" max="14" width="6.140625" style="2" customWidth="1"/>
    <col min="15" max="15" width="7.140625" style="2" customWidth="1"/>
    <col min="16" max="16" width="9.140625" style="2"/>
    <col min="17" max="17" width="1.5703125" style="20" customWidth="1"/>
  </cols>
  <sheetData>
    <row r="2" spans="2:18" x14ac:dyDescent="0.25">
      <c r="B2" s="28" t="s">
        <v>43</v>
      </c>
      <c r="C2" s="28"/>
      <c r="D2" s="28"/>
      <c r="E2" s="28"/>
      <c r="F2" s="28"/>
      <c r="G2" s="28"/>
      <c r="H2" s="28"/>
      <c r="I2" s="28"/>
      <c r="J2" s="28"/>
      <c r="K2" s="28"/>
      <c r="L2" s="28"/>
      <c r="M2" s="28"/>
      <c r="N2" s="28"/>
      <c r="O2" s="28"/>
      <c r="P2" s="28"/>
      <c r="Q2" s="28"/>
      <c r="R2" s="28"/>
    </row>
    <row r="4" spans="2:18" x14ac:dyDescent="0.25">
      <c r="B4" t="s">
        <v>12</v>
      </c>
      <c r="Q4" s="2"/>
      <c r="R4" s="2"/>
    </row>
    <row r="5" spans="2:18" x14ac:dyDescent="0.25">
      <c r="B5" t="s">
        <v>39</v>
      </c>
      <c r="I5" s="2">
        <v>100000</v>
      </c>
      <c r="Q5" s="2"/>
      <c r="R5" s="2"/>
    </row>
    <row r="6" spans="2:18" x14ac:dyDescent="0.25">
      <c r="B6" t="s">
        <v>30</v>
      </c>
      <c r="I6" s="22">
        <v>30000</v>
      </c>
      <c r="Q6" s="2"/>
      <c r="R6" s="2"/>
    </row>
    <row r="7" spans="2:18" x14ac:dyDescent="0.25">
      <c r="B7" t="s">
        <v>34</v>
      </c>
      <c r="I7" s="2">
        <v>20000</v>
      </c>
      <c r="Q7" s="2"/>
      <c r="R7" s="2"/>
    </row>
    <row r="8" spans="2:18" x14ac:dyDescent="0.25">
      <c r="Q8" s="2"/>
      <c r="R8" s="2"/>
    </row>
    <row r="9" spans="2:18" x14ac:dyDescent="0.25">
      <c r="B9" s="31" t="s">
        <v>33</v>
      </c>
      <c r="C9" s="5"/>
      <c r="D9" s="10" t="s">
        <v>8</v>
      </c>
      <c r="E9" s="6"/>
      <c r="F9" s="6" t="s">
        <v>2</v>
      </c>
      <c r="G9" s="6"/>
      <c r="H9" s="6"/>
      <c r="I9" s="6"/>
      <c r="J9" s="6"/>
      <c r="K9" s="7"/>
      <c r="L9" s="6" t="s">
        <v>3</v>
      </c>
      <c r="M9" s="6"/>
      <c r="N9" s="6"/>
      <c r="O9" s="6"/>
      <c r="P9" s="6"/>
      <c r="Q9" s="8"/>
      <c r="R9" s="10" t="s">
        <v>9</v>
      </c>
    </row>
    <row r="10" spans="2:18" x14ac:dyDescent="0.25">
      <c r="B10" s="31"/>
      <c r="C10" s="1"/>
      <c r="D10" s="11"/>
      <c r="E10" s="7"/>
      <c r="F10" s="6" t="s">
        <v>4</v>
      </c>
      <c r="G10" s="6" t="s">
        <v>5</v>
      </c>
      <c r="H10" s="6" t="s">
        <v>6</v>
      </c>
      <c r="I10" s="7" t="s">
        <v>7</v>
      </c>
      <c r="J10" s="8"/>
      <c r="K10" s="7"/>
      <c r="L10" s="6" t="s">
        <v>15</v>
      </c>
      <c r="M10" s="6" t="s">
        <v>4</v>
      </c>
      <c r="N10" s="6" t="s">
        <v>5</v>
      </c>
      <c r="O10" s="6" t="s">
        <v>6</v>
      </c>
      <c r="P10" s="7" t="s">
        <v>7</v>
      </c>
      <c r="Q10" s="8"/>
      <c r="R10" s="11"/>
    </row>
    <row r="11" spans="2:18" x14ac:dyDescent="0.25">
      <c r="B11" s="31"/>
      <c r="C11" s="5" t="s">
        <v>31</v>
      </c>
      <c r="D11" s="14"/>
      <c r="E11" s="7"/>
      <c r="F11" s="6"/>
      <c r="G11" s="6">
        <v>30000</v>
      </c>
      <c r="H11" s="6"/>
      <c r="I11" s="7">
        <f>SUM(E11:H11)</f>
        <v>30000</v>
      </c>
      <c r="J11" s="8"/>
      <c r="K11" s="7"/>
      <c r="L11" s="6"/>
      <c r="M11" s="6"/>
      <c r="N11" s="6"/>
      <c r="O11" s="6"/>
      <c r="P11" s="7">
        <f>SUM(L11:O11)</f>
        <v>0</v>
      </c>
      <c r="Q11" s="8"/>
      <c r="R11" s="14"/>
    </row>
    <row r="12" spans="2:18" x14ac:dyDescent="0.25">
      <c r="B12" s="31"/>
      <c r="C12" s="1" t="s">
        <v>32</v>
      </c>
      <c r="D12" s="11">
        <v>100000</v>
      </c>
      <c r="E12" s="4"/>
      <c r="F12" s="3"/>
      <c r="G12" s="3"/>
      <c r="H12" s="3"/>
      <c r="I12" s="4">
        <f>SUM(E12:H12)</f>
        <v>0</v>
      </c>
      <c r="J12" s="9"/>
      <c r="K12" s="4"/>
      <c r="L12" s="3"/>
      <c r="M12" s="3"/>
      <c r="N12" s="3">
        <v>30000</v>
      </c>
      <c r="O12" s="3"/>
      <c r="P12" s="4">
        <f>SUM(L12:O12)</f>
        <v>30000</v>
      </c>
      <c r="Q12" s="9"/>
      <c r="R12" s="11">
        <f>D12 + I12 - P12</f>
        <v>70000</v>
      </c>
    </row>
    <row r="13" spans="2:18" x14ac:dyDescent="0.25">
      <c r="B13" s="32"/>
      <c r="C13" s="15" t="s">
        <v>7</v>
      </c>
      <c r="D13" s="19"/>
      <c r="E13" s="18"/>
      <c r="F13" s="16"/>
      <c r="G13" s="16">
        <f>SUM(G11:G12)</f>
        <v>30000</v>
      </c>
      <c r="H13" s="16"/>
      <c r="I13" s="18">
        <f>SUM(E13:H13)</f>
        <v>30000</v>
      </c>
      <c r="J13" s="17"/>
      <c r="K13" s="18"/>
      <c r="L13" s="16"/>
      <c r="M13" s="16"/>
      <c r="N13" s="16">
        <f>SUM(N11:N12)</f>
        <v>30000</v>
      </c>
      <c r="O13" s="16"/>
      <c r="P13" s="18">
        <f>SUM(L13:O13)</f>
        <v>30000</v>
      </c>
      <c r="Q13" s="17"/>
      <c r="R13" s="19"/>
    </row>
    <row r="14" spans="2:18" x14ac:dyDescent="0.25">
      <c r="Q14" s="2"/>
      <c r="R14" s="2"/>
    </row>
    <row r="15" spans="2:18" ht="15" customHeight="1" x14ac:dyDescent="0.25">
      <c r="B15" s="31" t="s">
        <v>35</v>
      </c>
      <c r="C15" s="5"/>
      <c r="D15" s="10" t="s">
        <v>8</v>
      </c>
      <c r="E15" s="6"/>
      <c r="F15" s="6" t="s">
        <v>2</v>
      </c>
      <c r="G15" s="6"/>
      <c r="H15" s="6"/>
      <c r="I15" s="6"/>
      <c r="J15" s="6"/>
      <c r="K15" s="7"/>
      <c r="L15" s="6" t="s">
        <v>3</v>
      </c>
      <c r="M15" s="6"/>
      <c r="N15" s="6"/>
      <c r="O15" s="6"/>
      <c r="P15" s="6"/>
      <c r="Q15" s="8"/>
      <c r="R15" s="10" t="s">
        <v>9</v>
      </c>
    </row>
    <row r="16" spans="2:18" x14ac:dyDescent="0.25">
      <c r="B16" s="31"/>
      <c r="C16" s="1"/>
      <c r="D16" s="11"/>
      <c r="E16" s="7"/>
      <c r="F16" s="6" t="s">
        <v>4</v>
      </c>
      <c r="G16" s="6" t="s">
        <v>5</v>
      </c>
      <c r="H16" s="6" t="s">
        <v>6</v>
      </c>
      <c r="I16" s="7" t="s">
        <v>7</v>
      </c>
      <c r="J16" s="8"/>
      <c r="K16" s="7"/>
      <c r="L16" s="6" t="s">
        <v>15</v>
      </c>
      <c r="M16" s="6" t="s">
        <v>4</v>
      </c>
      <c r="N16" s="6" t="s">
        <v>5</v>
      </c>
      <c r="O16" s="6" t="s">
        <v>6</v>
      </c>
      <c r="P16" s="7" t="s">
        <v>7</v>
      </c>
      <c r="Q16" s="8"/>
      <c r="R16" s="11"/>
    </row>
    <row r="17" spans="2:18" x14ac:dyDescent="0.25">
      <c r="B17" s="31"/>
      <c r="C17" s="5" t="s">
        <v>31</v>
      </c>
      <c r="D17" s="14"/>
      <c r="E17" s="7"/>
      <c r="F17" s="6"/>
      <c r="G17" s="6"/>
      <c r="H17" s="6"/>
      <c r="I17" s="7">
        <f>SUM(E17:H17)</f>
        <v>0</v>
      </c>
      <c r="J17" s="8"/>
      <c r="K17" s="7"/>
      <c r="L17" s="6"/>
      <c r="M17" s="6"/>
      <c r="N17" s="6">
        <v>10000</v>
      </c>
      <c r="O17" s="6"/>
      <c r="P17" s="7">
        <f>SUM(L17:O17)</f>
        <v>10000</v>
      </c>
      <c r="Q17" s="8"/>
      <c r="R17" s="14"/>
    </row>
    <row r="18" spans="2:18" x14ac:dyDescent="0.25">
      <c r="B18" s="31"/>
      <c r="C18" s="1" t="s">
        <v>32</v>
      </c>
      <c r="D18" s="11">
        <v>70000</v>
      </c>
      <c r="E18" s="4"/>
      <c r="F18" s="3"/>
      <c r="G18" s="21">
        <v>10000</v>
      </c>
      <c r="H18" s="3"/>
      <c r="I18" s="4">
        <f>SUM(E18:H18)</f>
        <v>10000</v>
      </c>
      <c r="J18" s="9"/>
      <c r="K18" s="4"/>
      <c r="L18" s="3"/>
      <c r="M18" s="3"/>
      <c r="N18" s="21"/>
      <c r="O18" s="3"/>
      <c r="P18" s="4">
        <f>SUM(L18:O18)</f>
        <v>0</v>
      </c>
      <c r="Q18" s="9"/>
      <c r="R18" s="11">
        <f>D18 + I18 - P18</f>
        <v>80000</v>
      </c>
    </row>
    <row r="19" spans="2:18" x14ac:dyDescent="0.25">
      <c r="B19" s="32"/>
      <c r="C19" s="15" t="s">
        <v>7</v>
      </c>
      <c r="D19" s="19"/>
      <c r="E19" s="18"/>
      <c r="F19" s="16"/>
      <c r="G19" s="16">
        <f>SUM(G17:G18)</f>
        <v>10000</v>
      </c>
      <c r="H19" s="16"/>
      <c r="I19" s="18">
        <f>SUM(E19:H19)</f>
        <v>10000</v>
      </c>
      <c r="J19" s="17"/>
      <c r="K19" s="18"/>
      <c r="L19" s="16"/>
      <c r="M19" s="16"/>
      <c r="N19" s="16">
        <f>SUM(N17:N18)</f>
        <v>10000</v>
      </c>
      <c r="O19" s="16"/>
      <c r="P19" s="18">
        <f>SUM(L19:O19)</f>
        <v>10000</v>
      </c>
      <c r="Q19" s="17"/>
      <c r="R19" s="19"/>
    </row>
    <row r="20" spans="2:18" x14ac:dyDescent="0.25">
      <c r="C20" s="23"/>
      <c r="D20" s="21"/>
      <c r="E20" s="3"/>
      <c r="F20" s="3"/>
      <c r="G20" s="3"/>
      <c r="H20" s="3"/>
      <c r="I20" s="3"/>
      <c r="J20" s="3"/>
      <c r="K20" s="3"/>
      <c r="L20" s="3"/>
      <c r="M20" s="3"/>
      <c r="N20" s="3"/>
      <c r="O20" s="3"/>
      <c r="P20" s="3"/>
      <c r="Q20" s="3"/>
      <c r="R20" s="21"/>
    </row>
    <row r="21" spans="2:18" x14ac:dyDescent="0.25">
      <c r="B21" s="31" t="s">
        <v>38</v>
      </c>
      <c r="C21" s="5"/>
      <c r="D21" s="10" t="s">
        <v>8</v>
      </c>
      <c r="E21" s="6"/>
      <c r="F21" s="6" t="s">
        <v>2</v>
      </c>
      <c r="G21" s="6"/>
      <c r="H21" s="6"/>
      <c r="I21" s="6"/>
      <c r="J21" s="6"/>
      <c r="K21" s="7"/>
      <c r="L21" s="6" t="s">
        <v>3</v>
      </c>
      <c r="M21" s="6"/>
      <c r="N21" s="6"/>
      <c r="O21" s="6"/>
      <c r="P21" s="6"/>
      <c r="Q21" s="8"/>
      <c r="R21" s="10" t="s">
        <v>9</v>
      </c>
    </row>
    <row r="22" spans="2:18" x14ac:dyDescent="0.25">
      <c r="B22" s="31"/>
      <c r="C22" s="1"/>
      <c r="D22" s="11"/>
      <c r="E22" s="7"/>
      <c r="F22" s="6" t="s">
        <v>4</v>
      </c>
      <c r="G22" s="6" t="s">
        <v>5</v>
      </c>
      <c r="H22" s="6" t="s">
        <v>6</v>
      </c>
      <c r="I22" s="7" t="s">
        <v>7</v>
      </c>
      <c r="J22" s="8"/>
      <c r="K22" s="7"/>
      <c r="L22" s="6" t="s">
        <v>15</v>
      </c>
      <c r="M22" s="6" t="s">
        <v>4</v>
      </c>
      <c r="N22" s="6" t="s">
        <v>5</v>
      </c>
      <c r="O22" s="6" t="s">
        <v>6</v>
      </c>
      <c r="P22" s="7" t="s">
        <v>7</v>
      </c>
      <c r="Q22" s="8"/>
      <c r="R22" s="11"/>
    </row>
    <row r="23" spans="2:18" x14ac:dyDescent="0.25">
      <c r="B23" s="31"/>
      <c r="C23" s="5" t="s">
        <v>31</v>
      </c>
      <c r="D23" s="14"/>
      <c r="E23" s="7"/>
      <c r="F23" s="6"/>
      <c r="G23" s="6">
        <f>G11 + G17</f>
        <v>30000</v>
      </c>
      <c r="H23" s="6"/>
      <c r="I23" s="7">
        <f>SUM(E23:H23)</f>
        <v>30000</v>
      </c>
      <c r="J23" s="8"/>
      <c r="K23" s="7"/>
      <c r="L23" s="6"/>
      <c r="M23" s="6"/>
      <c r="N23" s="6">
        <f>N11+ N17</f>
        <v>10000</v>
      </c>
      <c r="O23" s="6"/>
      <c r="P23" s="7">
        <f>SUM(L23:O23)</f>
        <v>10000</v>
      </c>
      <c r="Q23" s="8"/>
      <c r="R23" s="14"/>
    </row>
    <row r="24" spans="2:18" x14ac:dyDescent="0.25">
      <c r="B24" s="31"/>
      <c r="C24" s="1" t="s">
        <v>32</v>
      </c>
      <c r="D24" s="11">
        <v>100000</v>
      </c>
      <c r="E24" s="4"/>
      <c r="F24" s="3"/>
      <c r="G24" s="21">
        <f>G12 + G18</f>
        <v>10000</v>
      </c>
      <c r="H24" s="3"/>
      <c r="I24" s="4">
        <f>SUM(E24:H24)</f>
        <v>10000</v>
      </c>
      <c r="J24" s="9"/>
      <c r="K24" s="4"/>
      <c r="L24" s="3"/>
      <c r="M24" s="3"/>
      <c r="N24" s="21">
        <f>N12 + N18</f>
        <v>30000</v>
      </c>
      <c r="O24" s="3"/>
      <c r="P24" s="4">
        <f>SUM(L24:O24)</f>
        <v>30000</v>
      </c>
      <c r="Q24" s="9"/>
      <c r="R24" s="11">
        <f>D24 + I24 - P24</f>
        <v>80000</v>
      </c>
    </row>
    <row r="25" spans="2:18" x14ac:dyDescent="0.25">
      <c r="B25" s="32"/>
      <c r="C25" s="15" t="s">
        <v>7</v>
      </c>
      <c r="D25" s="19"/>
      <c r="E25" s="18"/>
      <c r="F25" s="16"/>
      <c r="G25" s="16">
        <f>G13 + G19</f>
        <v>40000</v>
      </c>
      <c r="H25" s="16"/>
      <c r="I25" s="18">
        <f>SUM(E25:H25)</f>
        <v>40000</v>
      </c>
      <c r="J25" s="17"/>
      <c r="K25" s="18"/>
      <c r="L25" s="16"/>
      <c r="M25" s="16"/>
      <c r="N25" s="16">
        <f>N13 + N19</f>
        <v>40000</v>
      </c>
      <c r="O25" s="16"/>
      <c r="P25" s="18">
        <f t="shared" ref="P25" si="0">SUM(L25:O25)</f>
        <v>40000</v>
      </c>
      <c r="Q25" s="17"/>
      <c r="R25" s="19"/>
    </row>
  </sheetData>
  <mergeCells count="4">
    <mergeCell ref="B9:B13"/>
    <mergeCell ref="B15:B19"/>
    <mergeCell ref="B21:B25"/>
    <mergeCell ref="B2:R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Info</vt:lpstr>
      <vt:lpstr>Vz vorderingen</vt:lpstr>
      <vt:lpstr>Vz leningen</vt:lpstr>
      <vt:lpstr>Vz grondexplotaties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Hoekema</dc:creator>
  <cp:lastModifiedBy>Rob van der Holst</cp:lastModifiedBy>
  <cp:lastPrinted>2018-05-29T08:04:57Z</cp:lastPrinted>
  <dcterms:created xsi:type="dcterms:W3CDTF">2017-11-27T14:30:46Z</dcterms:created>
  <dcterms:modified xsi:type="dcterms:W3CDTF">2020-06-02T07:18:08Z</dcterms:modified>
</cp:coreProperties>
</file>