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MDS\Werk\Midas\4.1 Productie\4.1.1 Contracten\4.1.1.3 Contracten OS en RA\Default contractmap\Relatiebeheer\Engels\"/>
    </mc:Choice>
  </mc:AlternateContent>
  <workbookProtection workbookAlgorithmName="SHA-512" workbookHashValue="zT50xBsw6uN8xGRA0kZvqW5E3hVoTFIgplmUXfo0Luj8gswqCqLtPUYB1XDXfTTy9K7N7wgWJ2x+W92iTYyYFw==" workbookSaltValue="aFkrEowicFp8VjkKhgDLzg==" workbookSpinCount="100000" lockStructure="1"/>
  <bookViews>
    <workbookView xWindow="14505" yWindow="-15" windowWidth="14310" windowHeight="11760" tabRatio="680" activeTab="3"/>
  </bookViews>
  <sheets>
    <sheet name="Title page" sheetId="9" r:id="rId1"/>
    <sheet name="Project" sheetId="2" r:id="rId2"/>
    <sheet name="invoer gegevens" sheetId="7" state="hidden" r:id="rId3"/>
    <sheet name="Researchers" sheetId="5" r:id="rId4"/>
    <sheet name="Costs" sheetId="4" r:id="rId5"/>
    <sheet name="Bestanden" sheetId="10" state="hidden" r:id="rId6"/>
  </sheets>
  <calcPr calcId="162913"/>
</workbook>
</file>

<file path=xl/calcChain.xml><?xml version="1.0" encoding="utf-8"?>
<calcChain xmlns="http://schemas.openxmlformats.org/spreadsheetml/2006/main">
  <c r="B72" i="4" l="1"/>
  <c r="B71" i="4"/>
  <c r="B70" i="4"/>
  <c r="B69" i="4"/>
  <c r="B68" i="4"/>
  <c r="B67" i="4"/>
  <c r="B66" i="4"/>
  <c r="B65" i="4"/>
  <c r="B64" i="4"/>
  <c r="D76" i="4" l="1"/>
  <c r="D98" i="4" s="1"/>
  <c r="B57" i="4" l="1"/>
  <c r="B56" i="4"/>
  <c r="B55" i="4"/>
  <c r="B54" i="4"/>
  <c r="B53" i="4"/>
  <c r="B52" i="4"/>
  <c r="B51" i="4"/>
  <c r="B50" i="4"/>
  <c r="B49" i="4"/>
  <c r="B48" i="4"/>
  <c r="B47" i="4"/>
  <c r="B46" i="4"/>
  <c r="B45" i="4"/>
  <c r="B44" i="4"/>
  <c r="D40" i="4"/>
  <c r="D39" i="4"/>
  <c r="D38" i="4"/>
  <c r="D37" i="4"/>
  <c r="D36" i="4"/>
  <c r="D35" i="4"/>
  <c r="D34" i="4"/>
  <c r="D33" i="4"/>
  <c r="D32" i="4"/>
  <c r="D31" i="4"/>
  <c r="D30" i="4"/>
  <c r="D29" i="4"/>
  <c r="D28" i="4"/>
  <c r="D27" i="4"/>
  <c r="D26" i="4"/>
  <c r="D25" i="4"/>
  <c r="D24" i="4"/>
  <c r="C1426" i="10"/>
  <c r="C1425" i="10"/>
  <c r="C1424" i="10"/>
  <c r="C1423" i="10"/>
  <c r="C1422" i="10"/>
  <c r="C1421" i="10"/>
  <c r="C1420" i="10"/>
  <c r="C1419" i="10"/>
  <c r="C1418" i="10"/>
  <c r="C1417" i="10"/>
  <c r="C1416" i="10"/>
  <c r="C1415" i="10"/>
  <c r="C1414" i="10"/>
  <c r="C1413" i="10"/>
  <c r="C1412" i="10"/>
  <c r="C1411" i="10"/>
  <c r="C1410" i="10"/>
  <c r="C1409" i="10"/>
  <c r="C1408" i="10"/>
  <c r="C1407" i="10"/>
  <c r="C1406" i="10"/>
  <c r="C1405" i="10"/>
  <c r="C1404" i="10"/>
  <c r="C1403" i="10"/>
  <c r="C1402" i="10"/>
  <c r="C1401" i="10"/>
  <c r="C1400" i="10"/>
  <c r="C1399" i="10"/>
  <c r="C1398" i="10"/>
  <c r="C1397" i="10"/>
  <c r="C1396" i="10"/>
  <c r="C1395" i="10"/>
  <c r="C1394" i="10"/>
  <c r="C1393" i="10"/>
  <c r="C1392" i="10"/>
  <c r="C1391" i="10"/>
  <c r="C1390" i="10"/>
  <c r="C1389" i="10"/>
  <c r="C1388" i="10"/>
  <c r="C1387" i="10"/>
  <c r="C1386" i="10"/>
  <c r="C1385" i="10"/>
  <c r="C1384" i="10"/>
  <c r="C1383" i="10"/>
  <c r="C1382" i="10"/>
  <c r="C1381" i="10"/>
  <c r="C1380" i="10"/>
  <c r="C1379" i="10"/>
  <c r="C1378" i="10"/>
  <c r="C1377" i="10"/>
  <c r="C1376" i="10"/>
  <c r="C1375" i="10"/>
  <c r="C1374" i="10"/>
  <c r="C1373" i="10"/>
  <c r="C1372" i="10"/>
  <c r="C1371" i="10"/>
  <c r="C1370" i="10"/>
  <c r="C1369" i="10"/>
  <c r="C1368" i="10"/>
  <c r="C1367" i="10"/>
  <c r="C1366" i="10"/>
  <c r="C1365" i="10"/>
  <c r="C1364" i="10"/>
  <c r="C1363" i="10"/>
  <c r="C1362" i="10"/>
  <c r="C1361" i="10"/>
  <c r="C1360" i="10"/>
  <c r="C1359" i="10"/>
  <c r="C1358" i="10"/>
  <c r="C1357" i="10"/>
  <c r="C1356" i="10"/>
  <c r="C1355" i="10"/>
  <c r="C1354" i="10"/>
  <c r="C1353" i="10"/>
  <c r="C1352" i="10"/>
  <c r="C1351" i="10"/>
  <c r="C1350" i="10"/>
  <c r="C1349" i="10"/>
  <c r="C1348" i="10"/>
  <c r="C1347" i="10"/>
  <c r="C1346" i="10"/>
  <c r="C1345" i="10"/>
  <c r="C1344" i="10"/>
  <c r="C1343" i="10"/>
  <c r="C1342" i="10"/>
  <c r="C1341" i="10"/>
  <c r="C1340" i="10"/>
  <c r="C1339" i="10"/>
  <c r="C1338" i="10"/>
  <c r="C1337" i="10"/>
  <c r="C1336" i="10"/>
  <c r="C1335" i="10"/>
  <c r="C1334" i="10"/>
  <c r="C1333" i="10"/>
  <c r="C1332" i="10"/>
  <c r="C1331" i="10"/>
  <c r="C1330" i="10"/>
  <c r="C1329" i="10"/>
  <c r="C1328" i="10"/>
  <c r="C1327" i="10"/>
  <c r="C1326" i="10"/>
  <c r="C1325" i="10"/>
  <c r="C1324" i="10"/>
  <c r="C1323" i="10"/>
  <c r="C1322" i="10"/>
  <c r="C1321" i="10"/>
  <c r="C1320" i="10"/>
  <c r="C1319" i="10"/>
  <c r="C1318" i="10"/>
  <c r="C1317" i="10"/>
  <c r="C1316" i="10"/>
  <c r="C1315" i="10"/>
  <c r="C1314" i="10"/>
  <c r="C1313" i="10"/>
  <c r="C1312" i="10"/>
  <c r="C1311" i="10"/>
  <c r="C1310" i="10"/>
  <c r="C1309" i="10"/>
  <c r="C1308" i="10"/>
  <c r="C1307" i="10"/>
  <c r="C1306" i="10"/>
  <c r="C1305" i="10"/>
  <c r="C1304" i="10"/>
  <c r="C1303" i="10"/>
  <c r="C1302" i="10"/>
  <c r="C1301" i="10"/>
  <c r="C1300" i="10"/>
  <c r="C1299" i="10"/>
  <c r="C1298" i="10"/>
  <c r="C1297" i="10"/>
  <c r="C1296" i="10"/>
  <c r="C1295" i="10"/>
  <c r="C1294" i="10"/>
  <c r="C1293" i="10"/>
  <c r="C1292" i="10"/>
  <c r="C1291" i="10"/>
  <c r="C1290" i="10"/>
  <c r="C1289" i="10"/>
  <c r="C1288" i="10"/>
  <c r="C1287" i="10"/>
  <c r="C1286" i="10"/>
  <c r="C1285" i="10"/>
  <c r="C1284" i="10"/>
  <c r="C1283" i="10"/>
  <c r="C1282" i="10"/>
  <c r="C1281" i="10"/>
  <c r="C1280" i="10"/>
  <c r="C1279" i="10"/>
  <c r="C1278" i="10"/>
  <c r="C1277" i="10"/>
  <c r="C1276" i="10"/>
  <c r="C1275" i="10"/>
  <c r="C1274" i="10"/>
  <c r="C1273" i="10"/>
  <c r="C1272" i="10"/>
  <c r="C1271" i="10"/>
  <c r="C1270" i="10"/>
  <c r="C1269" i="10"/>
  <c r="C1268" i="10"/>
  <c r="C1267" i="10"/>
  <c r="C1266" i="10"/>
  <c r="C1265" i="10"/>
  <c r="C1264" i="10"/>
  <c r="C1263" i="10"/>
  <c r="C1262" i="10"/>
  <c r="C1261" i="10"/>
  <c r="C1260" i="10"/>
  <c r="C1259" i="10"/>
  <c r="C1258" i="10"/>
  <c r="C1257" i="10"/>
  <c r="C1256" i="10"/>
  <c r="C1255" i="10"/>
  <c r="C1254" i="10"/>
  <c r="C1253" i="10"/>
  <c r="C1252" i="10"/>
  <c r="C1251" i="10"/>
  <c r="C1250" i="10"/>
  <c r="C1249" i="10"/>
  <c r="C1248" i="10"/>
  <c r="C1247" i="10"/>
  <c r="C1246" i="10"/>
  <c r="C1245" i="10"/>
  <c r="C1244" i="10"/>
  <c r="C1243" i="10"/>
  <c r="C1242" i="10"/>
  <c r="C1241" i="10"/>
  <c r="C1240" i="10"/>
  <c r="C1239" i="10"/>
  <c r="C1238" i="10"/>
  <c r="C1237" i="10"/>
  <c r="C1236" i="10"/>
  <c r="C1235" i="10"/>
  <c r="C1234" i="10"/>
  <c r="C1233" i="10"/>
  <c r="C1232" i="10"/>
  <c r="C1231" i="10"/>
  <c r="C1230" i="10"/>
  <c r="C1229" i="10"/>
  <c r="C1228" i="10"/>
  <c r="C1227" i="10"/>
  <c r="C1226" i="10"/>
  <c r="C1225" i="10"/>
  <c r="C1224" i="10"/>
  <c r="C1223" i="10"/>
  <c r="C1222" i="10"/>
  <c r="C1221" i="10"/>
  <c r="C1220" i="10"/>
  <c r="C1219" i="10"/>
  <c r="C1218" i="10"/>
  <c r="C1217" i="10"/>
  <c r="C1216" i="10"/>
  <c r="C1215" i="10"/>
  <c r="C1214" i="10"/>
  <c r="C1213" i="10"/>
  <c r="C1212" i="10"/>
  <c r="C1211" i="10"/>
  <c r="C1210" i="10"/>
  <c r="C1209" i="10"/>
  <c r="C1208" i="10"/>
  <c r="C1207" i="10"/>
  <c r="C1206" i="10"/>
  <c r="C1205" i="10"/>
  <c r="C1204" i="10"/>
  <c r="C1203" i="10"/>
  <c r="C1202" i="10"/>
  <c r="C1201" i="10"/>
  <c r="C1200" i="10"/>
  <c r="C1199" i="10"/>
  <c r="C1198" i="10"/>
  <c r="C1197" i="10"/>
  <c r="C1196" i="10"/>
  <c r="C1195" i="10"/>
  <c r="C1194" i="10"/>
  <c r="C1193" i="10"/>
  <c r="C1192" i="10"/>
  <c r="C1191" i="10"/>
  <c r="C1190" i="10"/>
  <c r="C1189" i="10"/>
  <c r="C1188" i="10"/>
  <c r="C1187" i="10"/>
  <c r="C1186" i="10"/>
  <c r="C1185" i="10"/>
  <c r="C1184" i="10"/>
  <c r="C1183" i="10"/>
  <c r="C1182" i="10"/>
  <c r="C1181" i="10"/>
  <c r="C1180" i="10"/>
  <c r="C1179" i="10"/>
  <c r="C1178" i="10"/>
  <c r="C1177" i="10"/>
  <c r="C1176" i="10"/>
  <c r="C1175" i="10"/>
  <c r="C1174" i="10"/>
  <c r="C1173" i="10"/>
  <c r="C1172" i="10"/>
  <c r="C1171" i="10"/>
  <c r="C1170" i="10"/>
  <c r="C1169" i="10"/>
  <c r="C1168" i="10"/>
  <c r="C1167" i="10"/>
  <c r="C1166" i="10"/>
  <c r="C1165" i="10"/>
  <c r="C1164" i="10"/>
  <c r="C1163" i="10"/>
  <c r="C1162" i="10"/>
  <c r="C1161" i="10"/>
  <c r="C1160" i="10"/>
  <c r="C1159" i="10"/>
  <c r="C1158" i="10"/>
  <c r="C1157" i="10"/>
  <c r="C1156" i="10"/>
  <c r="C1155" i="10"/>
  <c r="C1154" i="10"/>
  <c r="C1153" i="10"/>
  <c r="C1152" i="10"/>
  <c r="C1151" i="10"/>
  <c r="C1150" i="10"/>
  <c r="C1149" i="10"/>
  <c r="C1148" i="10"/>
  <c r="C1147" i="10"/>
  <c r="C1146" i="10"/>
  <c r="C1145" i="10"/>
  <c r="C1144" i="10"/>
  <c r="C1143" i="10"/>
  <c r="C1142" i="10"/>
  <c r="C1141" i="10"/>
  <c r="C1140" i="10"/>
  <c r="C1139" i="10"/>
  <c r="C1138" i="10"/>
  <c r="C1137" i="10"/>
  <c r="C1136" i="10"/>
  <c r="C1135" i="10"/>
  <c r="C1134" i="10"/>
  <c r="C1133" i="10"/>
  <c r="C1132" i="10"/>
  <c r="C1131" i="10"/>
  <c r="C1130" i="10"/>
  <c r="C1129" i="10"/>
  <c r="C1128" i="10"/>
  <c r="C1127" i="10"/>
  <c r="C1126" i="10"/>
  <c r="C1125" i="10"/>
  <c r="C1124" i="10"/>
  <c r="C1123" i="10"/>
  <c r="C1122" i="10"/>
  <c r="C1121" i="10"/>
  <c r="C1120" i="10"/>
  <c r="C1119" i="10"/>
  <c r="C1118" i="10"/>
  <c r="C1117" i="10"/>
  <c r="C1116" i="10"/>
  <c r="C1115" i="10"/>
  <c r="C1114" i="10"/>
  <c r="C1113" i="10"/>
  <c r="C1112" i="10"/>
  <c r="C1111" i="10"/>
  <c r="C1110" i="10"/>
  <c r="C1109" i="10"/>
  <c r="C1108" i="10"/>
  <c r="C1107" i="10"/>
  <c r="C1106" i="10"/>
  <c r="C1105" i="10"/>
  <c r="C1104" i="10"/>
  <c r="C1103" i="10"/>
  <c r="C1102" i="10"/>
  <c r="C1101" i="10"/>
  <c r="C1100" i="10"/>
  <c r="C1099" i="10"/>
  <c r="C1098" i="10"/>
  <c r="C1097" i="10"/>
  <c r="C1096" i="10"/>
  <c r="C1095" i="10"/>
  <c r="C1094" i="10"/>
  <c r="C1093" i="10"/>
  <c r="C1092" i="10"/>
  <c r="C1091" i="10"/>
  <c r="C1090" i="10"/>
  <c r="C1089" i="10"/>
  <c r="C1088" i="10"/>
  <c r="C1087" i="10"/>
  <c r="C1086" i="10"/>
  <c r="C1085" i="10"/>
  <c r="C1084" i="10"/>
  <c r="C1083" i="10"/>
  <c r="C1082" i="10"/>
  <c r="C1081" i="10"/>
  <c r="C1080" i="10"/>
  <c r="C1079" i="10"/>
  <c r="C1078" i="10"/>
  <c r="C1077" i="10"/>
  <c r="C1076" i="10"/>
  <c r="C1075" i="10"/>
  <c r="C1074" i="10"/>
  <c r="C1073" i="10"/>
  <c r="C1072" i="10"/>
  <c r="C1071" i="10"/>
  <c r="C1070" i="10"/>
  <c r="C1069" i="10"/>
  <c r="C1068" i="10"/>
  <c r="C1067" i="10"/>
  <c r="C1066" i="10"/>
  <c r="C1065" i="10"/>
  <c r="C1064" i="10"/>
  <c r="C1063" i="10"/>
  <c r="C1062" i="10"/>
  <c r="C1061" i="10"/>
  <c r="C1060" i="10"/>
  <c r="C1059" i="10"/>
  <c r="C1058" i="10"/>
  <c r="C1057" i="10"/>
  <c r="C1056" i="10"/>
  <c r="C1055" i="10"/>
  <c r="C1054" i="10"/>
  <c r="C1053" i="10"/>
  <c r="C1052" i="10"/>
  <c r="C1051" i="10"/>
  <c r="C1050" i="10"/>
  <c r="C1049" i="10"/>
  <c r="C1048" i="10"/>
  <c r="C1047" i="10"/>
  <c r="C1046" i="10"/>
  <c r="C1045" i="10"/>
  <c r="C1044" i="10"/>
  <c r="C1043" i="10"/>
  <c r="C1042" i="10"/>
  <c r="C1041" i="10"/>
  <c r="C1040" i="10"/>
  <c r="C1039" i="10"/>
  <c r="C1038" i="10"/>
  <c r="C1037" i="10"/>
  <c r="C1036" i="10"/>
  <c r="C1035" i="10"/>
  <c r="C1034" i="10"/>
  <c r="C1033" i="10"/>
  <c r="C1032" i="10"/>
  <c r="C1031" i="10"/>
  <c r="C1030" i="10"/>
  <c r="C1029" i="10"/>
  <c r="C1028" i="10"/>
  <c r="C1027" i="10"/>
  <c r="C1026" i="10"/>
  <c r="C1025" i="10"/>
  <c r="C1024" i="10"/>
  <c r="C1023" i="10"/>
  <c r="C1022" i="10"/>
  <c r="C1021" i="10"/>
  <c r="C1020" i="10"/>
  <c r="C1019" i="10"/>
  <c r="C1018" i="10"/>
  <c r="C1017" i="10"/>
  <c r="C1016" i="10"/>
  <c r="C1015" i="10"/>
  <c r="C1014" i="10"/>
  <c r="C1013" i="10"/>
  <c r="C1012" i="10"/>
  <c r="C1011" i="10"/>
  <c r="C1010" i="10"/>
  <c r="C1009" i="10"/>
  <c r="C1008" i="10"/>
  <c r="C1007" i="10"/>
  <c r="C1006" i="10"/>
  <c r="C1005" i="10"/>
  <c r="C1004" i="10"/>
  <c r="C1003" i="10"/>
  <c r="C1002" i="10"/>
  <c r="C1001" i="10"/>
  <c r="C1000" i="10"/>
  <c r="C999" i="10"/>
  <c r="C998" i="10"/>
  <c r="C997" i="10"/>
  <c r="C996" i="10"/>
  <c r="C995" i="10"/>
  <c r="C994" i="10"/>
  <c r="C993" i="10"/>
  <c r="C992" i="10"/>
  <c r="C991" i="10"/>
  <c r="C990" i="10"/>
  <c r="C989" i="10"/>
  <c r="C988" i="10"/>
  <c r="C987" i="10"/>
  <c r="C986" i="10"/>
  <c r="C985" i="10"/>
  <c r="C984" i="10"/>
  <c r="C983" i="10"/>
  <c r="C982" i="10"/>
  <c r="C981" i="10"/>
  <c r="C980" i="10"/>
  <c r="C979" i="10"/>
  <c r="C978" i="10"/>
  <c r="C977" i="10"/>
  <c r="C976" i="10"/>
  <c r="C975" i="10"/>
  <c r="C974" i="10"/>
  <c r="C973" i="10"/>
  <c r="C972" i="10"/>
  <c r="C971" i="10"/>
  <c r="C970" i="10"/>
  <c r="C969" i="10"/>
  <c r="C968" i="10"/>
  <c r="C967" i="10"/>
  <c r="C966" i="10"/>
  <c r="C965" i="10"/>
  <c r="C964" i="10"/>
  <c r="C963" i="10"/>
  <c r="C962" i="10"/>
  <c r="C961" i="10"/>
  <c r="C960" i="10"/>
  <c r="C959" i="10"/>
  <c r="C958" i="10"/>
  <c r="C957" i="10"/>
  <c r="C956" i="10"/>
  <c r="C955" i="10"/>
  <c r="C954" i="10"/>
  <c r="C953" i="10"/>
  <c r="C952" i="10"/>
  <c r="C951" i="10"/>
  <c r="C950" i="10"/>
  <c r="C949" i="10"/>
  <c r="C948" i="10"/>
  <c r="C947" i="10"/>
  <c r="C946" i="10"/>
  <c r="C945" i="10"/>
  <c r="C944" i="10"/>
  <c r="C943" i="10"/>
  <c r="C942" i="10"/>
  <c r="C941" i="10"/>
  <c r="C940" i="10"/>
  <c r="C939" i="10"/>
  <c r="C938" i="10"/>
  <c r="C937" i="10"/>
  <c r="C936" i="10"/>
  <c r="C935" i="10"/>
  <c r="C934" i="10"/>
  <c r="C933" i="10"/>
  <c r="C932" i="10"/>
  <c r="C931" i="10"/>
  <c r="C930" i="10"/>
  <c r="C929" i="10"/>
  <c r="C928" i="10"/>
  <c r="C927" i="10"/>
  <c r="C926" i="10"/>
  <c r="C925" i="10"/>
  <c r="C924" i="10"/>
  <c r="C923" i="10"/>
  <c r="C922" i="10"/>
  <c r="C921" i="10"/>
  <c r="C920" i="10"/>
  <c r="C919" i="10"/>
  <c r="C918" i="10"/>
  <c r="C917" i="10"/>
  <c r="C916" i="10"/>
  <c r="C915" i="10"/>
  <c r="C914" i="10"/>
  <c r="C913" i="10"/>
  <c r="C912" i="10"/>
  <c r="C911" i="10"/>
  <c r="C910" i="10"/>
  <c r="C909" i="10"/>
  <c r="C908" i="10"/>
  <c r="C907" i="10"/>
  <c r="C906" i="10"/>
  <c r="C905" i="10"/>
  <c r="C904" i="10"/>
  <c r="C903" i="10"/>
  <c r="C902" i="10"/>
  <c r="C901" i="10"/>
  <c r="C900" i="10"/>
  <c r="C899" i="10"/>
  <c r="C898" i="10"/>
  <c r="C897" i="10"/>
  <c r="C896" i="10"/>
  <c r="C895" i="10"/>
  <c r="C894" i="10"/>
  <c r="C893" i="10"/>
  <c r="C892" i="10"/>
  <c r="C891" i="10"/>
  <c r="C890" i="10"/>
  <c r="C889" i="10"/>
  <c r="C888" i="10"/>
  <c r="C887" i="10"/>
  <c r="C886" i="10"/>
  <c r="C885" i="10"/>
  <c r="C884" i="10"/>
  <c r="C883" i="10"/>
  <c r="C882" i="10"/>
  <c r="C881" i="10"/>
  <c r="C880" i="10"/>
  <c r="C879" i="10"/>
  <c r="C878" i="10"/>
  <c r="C877" i="10"/>
  <c r="C876" i="10"/>
  <c r="C875" i="10"/>
  <c r="C874" i="10"/>
  <c r="C873" i="10"/>
  <c r="C872" i="10"/>
  <c r="C871" i="10"/>
  <c r="C870" i="10"/>
  <c r="C869" i="10"/>
  <c r="C868" i="10"/>
  <c r="C867" i="10"/>
  <c r="C866" i="10"/>
  <c r="C865" i="10"/>
  <c r="C864" i="10"/>
  <c r="C863" i="10"/>
  <c r="C862" i="10"/>
  <c r="C861" i="10"/>
  <c r="C860" i="10"/>
  <c r="C859" i="10"/>
  <c r="C858" i="10"/>
  <c r="C857" i="10"/>
  <c r="C856" i="10"/>
  <c r="C855" i="10"/>
  <c r="C854" i="10"/>
  <c r="C853" i="10"/>
  <c r="C852" i="10"/>
  <c r="C851" i="10"/>
  <c r="C850" i="10"/>
  <c r="C849" i="10"/>
  <c r="C848" i="10"/>
  <c r="C847" i="10"/>
  <c r="C846" i="10"/>
  <c r="C845" i="10"/>
  <c r="C844" i="10"/>
  <c r="C843" i="10"/>
  <c r="C842" i="10"/>
  <c r="C841" i="10"/>
  <c r="C840" i="10"/>
  <c r="C839" i="10"/>
  <c r="C838" i="10"/>
  <c r="C837" i="10"/>
  <c r="C836" i="10"/>
  <c r="C835" i="10"/>
  <c r="C834" i="10"/>
  <c r="C833" i="10"/>
  <c r="C832" i="10"/>
  <c r="C831" i="10"/>
  <c r="C830" i="10"/>
  <c r="C829" i="10"/>
  <c r="C828" i="10"/>
  <c r="C827" i="10"/>
  <c r="C826" i="10"/>
  <c r="C825" i="10"/>
  <c r="C824" i="10"/>
  <c r="C823" i="10"/>
  <c r="C822" i="10"/>
  <c r="C821" i="10"/>
  <c r="C820" i="10"/>
  <c r="C819" i="10"/>
  <c r="C818" i="10"/>
  <c r="C817" i="10"/>
  <c r="C816" i="10"/>
  <c r="C815" i="10"/>
  <c r="C814" i="10"/>
  <c r="C813" i="10"/>
  <c r="C812" i="10"/>
  <c r="C811" i="10"/>
  <c r="C810" i="10"/>
  <c r="C809" i="10"/>
  <c r="C808" i="10"/>
  <c r="C807" i="10"/>
  <c r="C806" i="10"/>
  <c r="C805" i="10"/>
  <c r="C804" i="10"/>
  <c r="C803" i="10"/>
  <c r="C802" i="10"/>
  <c r="C801" i="10"/>
  <c r="C800" i="10"/>
  <c r="C799" i="10"/>
  <c r="C798" i="10"/>
  <c r="C797" i="10"/>
  <c r="C796" i="10"/>
  <c r="C795" i="10"/>
  <c r="C794" i="10"/>
  <c r="C793" i="10"/>
  <c r="C792" i="10"/>
  <c r="C791" i="10"/>
  <c r="C790" i="10"/>
  <c r="C789" i="10"/>
  <c r="C788" i="10"/>
  <c r="C787" i="10"/>
  <c r="C786" i="10"/>
  <c r="C785" i="10"/>
  <c r="C784" i="10"/>
  <c r="C783" i="10"/>
  <c r="C782" i="10"/>
  <c r="C781" i="10"/>
  <c r="C780" i="10"/>
  <c r="C779" i="10"/>
  <c r="C778" i="10"/>
  <c r="C777" i="10"/>
  <c r="C776" i="10"/>
  <c r="C775" i="10"/>
  <c r="C774" i="10"/>
  <c r="C773" i="10"/>
  <c r="C772" i="10"/>
  <c r="C771" i="10"/>
  <c r="C770" i="10"/>
  <c r="C769" i="10"/>
  <c r="C768" i="10"/>
  <c r="C767" i="10"/>
  <c r="C766" i="10"/>
  <c r="C765" i="10"/>
  <c r="C764" i="10"/>
  <c r="C763" i="10"/>
  <c r="C762" i="10"/>
  <c r="C761" i="10"/>
  <c r="C760" i="10"/>
  <c r="C759" i="10"/>
  <c r="C758" i="10"/>
  <c r="C757" i="10"/>
  <c r="C756" i="10"/>
  <c r="C755" i="10"/>
  <c r="C754" i="10"/>
  <c r="C753" i="10"/>
  <c r="C752" i="10"/>
  <c r="C751" i="10"/>
  <c r="C750" i="10"/>
  <c r="C749" i="10"/>
  <c r="C748" i="10"/>
  <c r="C747" i="10"/>
  <c r="C746" i="10"/>
  <c r="C745" i="10"/>
  <c r="C744" i="10"/>
  <c r="C743" i="10"/>
  <c r="C742" i="10"/>
  <c r="C741" i="10"/>
  <c r="C740" i="10"/>
  <c r="C739" i="10"/>
  <c r="C738" i="10"/>
  <c r="C737" i="10"/>
  <c r="C736" i="10"/>
  <c r="C735" i="10"/>
  <c r="C734" i="10"/>
  <c r="C733" i="10"/>
  <c r="C732" i="10"/>
  <c r="C731" i="10"/>
  <c r="C730" i="10"/>
  <c r="C729" i="10"/>
  <c r="C728" i="10"/>
  <c r="C727" i="10"/>
  <c r="C726" i="10"/>
  <c r="C725" i="10"/>
  <c r="C724" i="10"/>
  <c r="C723" i="10"/>
  <c r="C722" i="10"/>
  <c r="C721" i="10"/>
  <c r="C720" i="10"/>
  <c r="C719" i="10"/>
  <c r="C718" i="10"/>
  <c r="C717" i="10"/>
  <c r="C716" i="10"/>
  <c r="C715" i="10"/>
  <c r="C714" i="10"/>
  <c r="C713" i="10"/>
  <c r="C712" i="10"/>
  <c r="C711" i="10"/>
  <c r="C710" i="10"/>
  <c r="C709" i="10"/>
  <c r="C708" i="10"/>
  <c r="C707" i="10"/>
  <c r="C706" i="10"/>
  <c r="C705" i="10"/>
  <c r="C704" i="10"/>
  <c r="C703" i="10"/>
  <c r="C702" i="10"/>
  <c r="C701" i="10"/>
  <c r="C700" i="10"/>
  <c r="C699" i="10"/>
  <c r="C698" i="10"/>
  <c r="C697" i="10"/>
  <c r="C696" i="10"/>
  <c r="C695" i="10"/>
  <c r="C694" i="10"/>
  <c r="C693" i="10"/>
  <c r="C692" i="10"/>
  <c r="C691" i="10"/>
  <c r="C690" i="10"/>
  <c r="C689" i="10"/>
  <c r="C688" i="10"/>
  <c r="C687" i="10"/>
  <c r="C686" i="10"/>
  <c r="C685" i="10"/>
  <c r="C684" i="10"/>
  <c r="C683" i="10"/>
  <c r="C682" i="10"/>
  <c r="C681" i="10"/>
  <c r="C680" i="10"/>
  <c r="C679" i="10"/>
  <c r="C678" i="10"/>
  <c r="C677" i="10"/>
  <c r="C676" i="10"/>
  <c r="C675" i="10"/>
  <c r="C674" i="10"/>
  <c r="C673" i="10"/>
  <c r="C672" i="10"/>
  <c r="C671" i="10"/>
  <c r="C670" i="10"/>
  <c r="C669" i="10"/>
  <c r="C668" i="10"/>
  <c r="C667" i="10"/>
  <c r="C666" i="10"/>
  <c r="C665" i="10"/>
  <c r="C664" i="10"/>
  <c r="C663" i="10"/>
  <c r="C662" i="10"/>
  <c r="C661" i="10"/>
  <c r="C660" i="10"/>
  <c r="C659" i="10"/>
  <c r="C658" i="10"/>
  <c r="C657" i="10"/>
  <c r="C656" i="10"/>
  <c r="C655" i="10"/>
  <c r="C654" i="10"/>
  <c r="C653" i="10"/>
  <c r="C652" i="10"/>
  <c r="C651" i="10"/>
  <c r="C650" i="10"/>
  <c r="C649" i="10"/>
  <c r="C648" i="10"/>
  <c r="C647" i="10"/>
  <c r="C646" i="10"/>
  <c r="C645" i="10"/>
  <c r="C644" i="10"/>
  <c r="C643" i="10"/>
  <c r="C642" i="10"/>
  <c r="C641" i="10"/>
  <c r="C640" i="10"/>
  <c r="C639" i="10"/>
  <c r="C638" i="10"/>
  <c r="C637" i="10"/>
  <c r="C636" i="10"/>
  <c r="C635" i="10"/>
  <c r="C634" i="10"/>
  <c r="C633" i="10"/>
  <c r="C632" i="10"/>
  <c r="C631" i="10"/>
  <c r="C630" i="10"/>
  <c r="C629" i="10"/>
  <c r="C628" i="10"/>
  <c r="C627" i="10"/>
  <c r="C626" i="10"/>
  <c r="C625" i="10"/>
  <c r="C624" i="10"/>
  <c r="C623" i="10"/>
  <c r="C622" i="10"/>
  <c r="C621" i="10"/>
  <c r="C620" i="10"/>
  <c r="C619" i="10"/>
  <c r="C618" i="10"/>
  <c r="C617" i="10"/>
  <c r="C616" i="10"/>
  <c r="C615" i="10"/>
  <c r="C614" i="10"/>
  <c r="C613" i="10"/>
  <c r="C612" i="10"/>
  <c r="C611" i="10"/>
  <c r="C610" i="10"/>
  <c r="C609" i="10"/>
  <c r="C608" i="10"/>
  <c r="C607" i="10"/>
  <c r="C606" i="10"/>
  <c r="C605" i="10"/>
  <c r="C604" i="10"/>
  <c r="C603" i="10"/>
  <c r="C602" i="10"/>
  <c r="C601" i="10"/>
  <c r="C600" i="10"/>
  <c r="C599" i="10"/>
  <c r="C598" i="10"/>
  <c r="C597" i="10"/>
  <c r="C596" i="10"/>
  <c r="C595" i="10"/>
  <c r="C594" i="10"/>
  <c r="C593" i="10"/>
  <c r="C592" i="10"/>
  <c r="C591" i="10"/>
  <c r="C590" i="10"/>
  <c r="C589" i="10"/>
  <c r="C588" i="10"/>
  <c r="C587" i="10"/>
  <c r="C586" i="10"/>
  <c r="C585" i="10"/>
  <c r="C584" i="10"/>
  <c r="C583" i="10"/>
  <c r="C582" i="10"/>
  <c r="C581" i="10"/>
  <c r="C580" i="10"/>
  <c r="C579" i="10"/>
  <c r="C578" i="10"/>
  <c r="C577" i="10"/>
  <c r="C576" i="10"/>
  <c r="C575" i="10"/>
  <c r="C574" i="10"/>
  <c r="C573" i="10"/>
  <c r="C572" i="10"/>
  <c r="C571" i="10"/>
  <c r="C570" i="10"/>
  <c r="C569" i="10"/>
  <c r="C568" i="10"/>
  <c r="C567" i="10"/>
  <c r="C566" i="10"/>
  <c r="C565" i="10"/>
  <c r="C564" i="10"/>
  <c r="C563" i="10"/>
  <c r="C562" i="10"/>
  <c r="C561" i="10"/>
  <c r="C560" i="10"/>
  <c r="C559" i="10"/>
  <c r="C558" i="10"/>
  <c r="C557" i="10"/>
  <c r="C556" i="10"/>
  <c r="C555" i="10"/>
  <c r="C554" i="10"/>
  <c r="C553" i="10"/>
  <c r="C552" i="10"/>
  <c r="C551" i="10"/>
  <c r="C550" i="10"/>
  <c r="C549" i="10"/>
  <c r="C548" i="10"/>
  <c r="C547" i="10"/>
  <c r="C546" i="10"/>
  <c r="C545" i="10"/>
  <c r="C544" i="10"/>
  <c r="C543" i="10"/>
  <c r="C542" i="10"/>
  <c r="C541" i="10"/>
  <c r="C540" i="10"/>
  <c r="C539" i="10"/>
  <c r="C538" i="10"/>
  <c r="C537" i="10"/>
  <c r="C536" i="10"/>
  <c r="C535" i="10"/>
  <c r="C534" i="10"/>
  <c r="C533" i="10"/>
  <c r="C532" i="10"/>
  <c r="C531" i="10"/>
  <c r="C530" i="10"/>
  <c r="C529" i="10"/>
  <c r="C528" i="10"/>
  <c r="C527" i="10"/>
  <c r="C526" i="10"/>
  <c r="C525" i="10"/>
  <c r="C524" i="10"/>
  <c r="C523" i="10"/>
  <c r="C522" i="10"/>
  <c r="C521" i="10"/>
  <c r="C520" i="10"/>
  <c r="C519" i="10"/>
  <c r="C518" i="10"/>
  <c r="C517" i="10"/>
  <c r="C516" i="10"/>
  <c r="C515" i="10"/>
  <c r="C514" i="10"/>
  <c r="C513" i="10"/>
  <c r="C512" i="10"/>
  <c r="C511" i="10"/>
  <c r="C510" i="10"/>
  <c r="C509" i="10"/>
  <c r="C508" i="10"/>
  <c r="C507" i="10"/>
  <c r="C506" i="10"/>
  <c r="C505" i="10"/>
  <c r="C504" i="10"/>
  <c r="C503" i="10"/>
  <c r="C502" i="10"/>
  <c r="C501" i="10"/>
  <c r="C500" i="10"/>
  <c r="C499" i="10"/>
  <c r="C498" i="10"/>
  <c r="C497" i="10"/>
  <c r="C496" i="10"/>
  <c r="C495" i="10"/>
  <c r="C494" i="10"/>
  <c r="C493" i="10"/>
  <c r="C492" i="10"/>
  <c r="C491" i="10"/>
  <c r="C490" i="10"/>
  <c r="C489" i="10"/>
  <c r="C488" i="10"/>
  <c r="C487" i="10"/>
  <c r="C486" i="10"/>
  <c r="C485" i="10"/>
  <c r="C484" i="10"/>
  <c r="C483" i="10"/>
  <c r="C482" i="10"/>
  <c r="C481" i="10"/>
  <c r="C480" i="10"/>
  <c r="C479" i="10"/>
  <c r="C478" i="10"/>
  <c r="C477" i="10"/>
  <c r="C476" i="10"/>
  <c r="C475" i="10"/>
  <c r="C474" i="10"/>
  <c r="C473" i="10"/>
  <c r="C472" i="10"/>
  <c r="C471" i="10"/>
  <c r="C470" i="10"/>
  <c r="C469" i="10"/>
  <c r="C468" i="10"/>
  <c r="C467" i="10"/>
  <c r="C466" i="10"/>
  <c r="C465" i="10"/>
  <c r="C464" i="10"/>
  <c r="C463" i="10"/>
  <c r="C462" i="10"/>
  <c r="C461" i="10"/>
  <c r="C460" i="10"/>
  <c r="C459" i="10"/>
  <c r="C458" i="10"/>
  <c r="C457" i="10"/>
  <c r="C456" i="10"/>
  <c r="C455" i="10"/>
  <c r="C454" i="10"/>
  <c r="C453" i="10"/>
  <c r="C452" i="10"/>
  <c r="C451" i="10"/>
  <c r="C450" i="10"/>
  <c r="C449" i="10"/>
  <c r="C448" i="10"/>
  <c r="C447" i="10"/>
  <c r="C446" i="10"/>
  <c r="C445" i="10"/>
  <c r="C444" i="10"/>
  <c r="C443" i="10"/>
  <c r="C442" i="10"/>
  <c r="C441" i="10"/>
  <c r="C440" i="10"/>
  <c r="C439" i="10"/>
  <c r="C438" i="10"/>
  <c r="C437" i="10"/>
  <c r="C436" i="10"/>
  <c r="C435" i="10"/>
  <c r="C434" i="10"/>
  <c r="C433" i="10"/>
  <c r="C432" i="10"/>
  <c r="C431" i="10"/>
  <c r="C430" i="10"/>
  <c r="C429" i="10"/>
  <c r="C428" i="10"/>
  <c r="C427" i="10"/>
  <c r="C426" i="10"/>
  <c r="C425" i="10"/>
  <c r="C424" i="10"/>
  <c r="C423" i="10"/>
  <c r="C422" i="10"/>
  <c r="C421" i="10"/>
  <c r="C420" i="10"/>
  <c r="C419" i="10"/>
  <c r="C418" i="10"/>
  <c r="C417" i="10"/>
  <c r="C416" i="10"/>
  <c r="C415" i="10"/>
  <c r="C414" i="10"/>
  <c r="C413" i="10"/>
  <c r="C412" i="10"/>
  <c r="C411" i="10"/>
  <c r="C410" i="10"/>
  <c r="C409" i="10"/>
  <c r="C408" i="10"/>
  <c r="C407" i="10"/>
  <c r="C406" i="10"/>
  <c r="C405" i="10"/>
  <c r="C404" i="10"/>
  <c r="C403" i="10"/>
  <c r="C402" i="10"/>
  <c r="C401" i="10"/>
  <c r="C400" i="10"/>
  <c r="C399" i="10"/>
  <c r="C398" i="10"/>
  <c r="C397" i="10"/>
  <c r="C396" i="10"/>
  <c r="C395" i="10"/>
  <c r="C394" i="10"/>
  <c r="C393" i="10"/>
  <c r="C392" i="10"/>
  <c r="C391" i="10"/>
  <c r="C390" i="10"/>
  <c r="C389" i="10"/>
  <c r="C388" i="10"/>
  <c r="C387" i="10"/>
  <c r="C386" i="10"/>
  <c r="C385" i="10"/>
  <c r="C384" i="10"/>
  <c r="C383" i="10"/>
  <c r="C382" i="10"/>
  <c r="C381" i="10"/>
  <c r="C380" i="10"/>
  <c r="C379" i="10"/>
  <c r="C378" i="10"/>
  <c r="C377" i="10"/>
  <c r="C376" i="10"/>
  <c r="C375" i="10"/>
  <c r="C374" i="10"/>
  <c r="C373" i="10"/>
  <c r="C372" i="10"/>
  <c r="C371" i="10"/>
  <c r="C370" i="10"/>
  <c r="C369" i="10"/>
  <c r="C368" i="10"/>
  <c r="C367" i="10"/>
  <c r="C366" i="10"/>
  <c r="C365" i="10"/>
  <c r="C364" i="10"/>
  <c r="C363" i="10"/>
  <c r="C362" i="10"/>
  <c r="C361" i="10"/>
  <c r="C360" i="10"/>
  <c r="C359" i="10"/>
  <c r="C358" i="10"/>
  <c r="C357" i="10"/>
  <c r="C356" i="10"/>
  <c r="C355" i="10"/>
  <c r="C354" i="10"/>
  <c r="C353" i="10"/>
  <c r="C352" i="10"/>
  <c r="C351" i="10"/>
  <c r="C350" i="10"/>
  <c r="C349" i="10"/>
  <c r="C348" i="10"/>
  <c r="C347" i="10"/>
  <c r="C346" i="10"/>
  <c r="C345" i="10"/>
  <c r="C344" i="10"/>
  <c r="C343" i="10"/>
  <c r="C342" i="10"/>
  <c r="C341" i="10"/>
  <c r="C340" i="10"/>
  <c r="C339" i="10"/>
  <c r="C338" i="10"/>
  <c r="C337" i="10"/>
  <c r="C336" i="10"/>
  <c r="C335" i="10"/>
  <c r="C334" i="10"/>
  <c r="C333" i="10"/>
  <c r="C332" i="10"/>
  <c r="C331" i="10"/>
  <c r="C330" i="10"/>
  <c r="C329" i="10"/>
  <c r="C328" i="10"/>
  <c r="C327" i="10"/>
  <c r="C326" i="10"/>
  <c r="C325" i="10"/>
  <c r="C324" i="10"/>
  <c r="C323" i="10"/>
  <c r="C322" i="10"/>
  <c r="C321" i="10"/>
  <c r="C320" i="10"/>
  <c r="C319" i="10"/>
  <c r="C318" i="10"/>
  <c r="C317" i="10"/>
  <c r="C316" i="10"/>
  <c r="C315" i="10"/>
  <c r="C314" i="10"/>
  <c r="C313" i="10"/>
  <c r="C312" i="10"/>
  <c r="C311" i="10"/>
  <c r="C310" i="10"/>
  <c r="C309" i="10"/>
  <c r="C308" i="10"/>
  <c r="C307" i="10"/>
  <c r="C306" i="10"/>
  <c r="C305" i="10"/>
  <c r="C304" i="10"/>
  <c r="C303" i="10"/>
  <c r="C302" i="10"/>
  <c r="C301" i="10"/>
  <c r="C300" i="10"/>
  <c r="C299" i="10"/>
  <c r="C298" i="10"/>
  <c r="C297" i="10"/>
  <c r="C296" i="10"/>
  <c r="C295" i="10"/>
  <c r="C294" i="10"/>
  <c r="C293" i="10"/>
  <c r="C292" i="10"/>
  <c r="C291" i="10"/>
  <c r="C290" i="10"/>
  <c r="C289" i="10"/>
  <c r="C288" i="10"/>
  <c r="C287" i="10"/>
  <c r="C286" i="10"/>
  <c r="C285" i="10"/>
  <c r="C284" i="10"/>
  <c r="C283" i="10"/>
  <c r="C282" i="10"/>
  <c r="C281" i="10"/>
  <c r="C280" i="10"/>
  <c r="C279" i="10"/>
  <c r="C278" i="10"/>
  <c r="C277" i="10"/>
  <c r="C276" i="10"/>
  <c r="C275" i="10"/>
  <c r="C274" i="10"/>
  <c r="C273" i="10"/>
  <c r="C272" i="10"/>
  <c r="C271" i="10"/>
  <c r="C270" i="10"/>
  <c r="C269" i="10"/>
  <c r="C268" i="10"/>
  <c r="C267" i="10"/>
  <c r="C266" i="10"/>
  <c r="C265" i="10"/>
  <c r="C264" i="10"/>
  <c r="C263" i="10"/>
  <c r="C262" i="10"/>
  <c r="C261" i="10"/>
  <c r="C260" i="10"/>
  <c r="C259" i="10"/>
  <c r="C258" i="10"/>
  <c r="C257" i="10"/>
  <c r="C256" i="10"/>
  <c r="C255" i="10"/>
  <c r="C254" i="10"/>
  <c r="C253" i="10"/>
  <c r="C252" i="10"/>
  <c r="C251" i="10"/>
  <c r="C250" i="10"/>
  <c r="C249" i="10"/>
  <c r="C248" i="10"/>
  <c r="C247" i="10"/>
  <c r="C246" i="10"/>
  <c r="C245" i="10"/>
  <c r="C244" i="10"/>
  <c r="C243" i="10"/>
  <c r="C242" i="10"/>
  <c r="C241" i="10"/>
  <c r="C240" i="10"/>
  <c r="C239" i="10"/>
  <c r="C238" i="10"/>
  <c r="C237" i="10"/>
  <c r="C236" i="10"/>
  <c r="C235" i="10"/>
  <c r="C234" i="10"/>
  <c r="C233" i="10"/>
  <c r="C232" i="10"/>
  <c r="C231" i="10"/>
  <c r="C230" i="10"/>
  <c r="C229" i="10"/>
  <c r="C228" i="10"/>
  <c r="C227" i="10"/>
  <c r="C226" i="10"/>
  <c r="C225" i="10"/>
  <c r="C224" i="10"/>
  <c r="C223" i="10"/>
  <c r="C222" i="10"/>
  <c r="C221" i="10"/>
  <c r="C220" i="10"/>
  <c r="C219" i="10"/>
  <c r="C218" i="10"/>
  <c r="C217" i="10"/>
  <c r="C216" i="10"/>
  <c r="C215" i="10"/>
  <c r="C214" i="10"/>
  <c r="C213" i="10"/>
  <c r="C212" i="10"/>
  <c r="C211" i="10"/>
  <c r="C210" i="10"/>
  <c r="C209" i="10"/>
  <c r="C208" i="10"/>
  <c r="C207" i="10"/>
  <c r="C206" i="10"/>
  <c r="C205" i="10"/>
  <c r="C204" i="10"/>
  <c r="C203" i="10"/>
  <c r="C202" i="10"/>
  <c r="C201" i="10"/>
  <c r="C200" i="10"/>
  <c r="C199" i="10"/>
  <c r="C198" i="10"/>
  <c r="C197" i="10"/>
  <c r="C196" i="10"/>
  <c r="C195" i="10"/>
  <c r="C194" i="10"/>
  <c r="C193" i="10"/>
  <c r="C192" i="10"/>
  <c r="C191" i="10"/>
  <c r="C190" i="10"/>
  <c r="C189" i="10"/>
  <c r="C188" i="10"/>
  <c r="C187" i="10"/>
  <c r="C186" i="10"/>
  <c r="C185" i="10"/>
  <c r="C184" i="10"/>
  <c r="C183" i="10"/>
  <c r="C182" i="10"/>
  <c r="C181" i="10"/>
  <c r="C180" i="10"/>
  <c r="C179" i="10"/>
  <c r="C178" i="10"/>
  <c r="C177" i="10"/>
  <c r="C176" i="10"/>
  <c r="C175" i="10"/>
  <c r="C174" i="10"/>
  <c r="C173" i="10"/>
  <c r="C172" i="10"/>
  <c r="C171" i="10"/>
  <c r="C170" i="10"/>
  <c r="C169" i="10"/>
  <c r="C168" i="10"/>
  <c r="C167" i="10"/>
  <c r="C166" i="10"/>
  <c r="C165" i="10"/>
  <c r="C164" i="10"/>
  <c r="C163" i="10"/>
  <c r="C162" i="10"/>
  <c r="C161" i="10"/>
  <c r="C160" i="10"/>
  <c r="C159" i="10"/>
  <c r="C158" i="10"/>
  <c r="C157" i="10"/>
  <c r="C156" i="10"/>
  <c r="C155" i="10"/>
  <c r="C154" i="10"/>
  <c r="C153" i="10"/>
  <c r="C152" i="10"/>
  <c r="C151" i="10"/>
  <c r="C150"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AO6" i="7" l="1"/>
  <c r="AO5" i="7"/>
  <c r="AO4" i="7"/>
  <c r="D99" i="4" l="1"/>
  <c r="CI3" i="7" l="1"/>
  <c r="CH3" i="7"/>
  <c r="BU3" i="7"/>
  <c r="BT3" i="7"/>
  <c r="BG3" i="7"/>
  <c r="BF3" i="7"/>
  <c r="AS6" i="7"/>
  <c r="AS5" i="7"/>
  <c r="AS4" i="7"/>
  <c r="AS3" i="7"/>
  <c r="AR6" i="7"/>
  <c r="AR5" i="7"/>
  <c r="AR4" i="7"/>
  <c r="AR3" i="7"/>
  <c r="D91" i="4" l="1"/>
  <c r="D90" i="4"/>
  <c r="D7" i="2" l="1"/>
  <c r="D6" i="2" l="1"/>
  <c r="D5" i="2"/>
  <c r="D30" i="2" l="1"/>
  <c r="D74" i="4" l="1"/>
  <c r="D80" i="4" s="1"/>
  <c r="D59" i="4"/>
  <c r="D79" i="4" l="1"/>
  <c r="D25" i="2"/>
  <c r="D14" i="2"/>
  <c r="D101" i="4" l="1"/>
  <c r="D102" i="4" s="1"/>
  <c r="B7" i="4" l="1"/>
  <c r="B6" i="4"/>
  <c r="D89" i="4"/>
  <c r="D93" i="4" s="1"/>
  <c r="D94" i="4" s="1"/>
  <c r="D110" i="4"/>
  <c r="CE3" i="7"/>
  <c r="BQ3" i="7"/>
  <c r="BC3" i="7"/>
  <c r="AO3" i="7"/>
  <c r="AD3" i="7"/>
  <c r="Y3" i="7"/>
  <c r="BB3" i="7"/>
  <c r="CW3" i="7"/>
  <c r="CV3" i="7"/>
  <c r="CU3" i="7"/>
  <c r="CT3" i="7"/>
  <c r="CS3" i="7"/>
  <c r="CR3" i="7"/>
  <c r="CQ3" i="7"/>
  <c r="CP3" i="7"/>
  <c r="CO3" i="7"/>
  <c r="CN3" i="7"/>
  <c r="A3" i="7"/>
  <c r="CL3" i="7" s="1"/>
  <c r="CK3" i="7"/>
  <c r="CJ3" i="7"/>
  <c r="CG3" i="7"/>
  <c r="CF3" i="7"/>
  <c r="CD3" i="7"/>
  <c r="CC3" i="7"/>
  <c r="CB3" i="7"/>
  <c r="CA3" i="7"/>
  <c r="BZ3" i="7"/>
  <c r="BW3" i="7"/>
  <c r="BV3" i="7"/>
  <c r="BS3" i="7"/>
  <c r="BR3" i="7"/>
  <c r="BP3" i="7"/>
  <c r="BO3" i="7"/>
  <c r="BN3" i="7"/>
  <c r="BM3" i="7"/>
  <c r="BL3" i="7"/>
  <c r="BI3" i="7"/>
  <c r="BH3" i="7"/>
  <c r="BE3" i="7"/>
  <c r="BD3" i="7"/>
  <c r="GI3" i="7"/>
  <c r="GE3" i="7"/>
  <c r="GA3" i="7"/>
  <c r="FW3" i="7"/>
  <c r="FS3" i="7"/>
  <c r="GK3" i="7"/>
  <c r="GJ3" i="7"/>
  <c r="FO3" i="7"/>
  <c r="GH3" i="7"/>
  <c r="GG3" i="7"/>
  <c r="GF3" i="7"/>
  <c r="GD3" i="7"/>
  <c r="GC3" i="7"/>
  <c r="GB3" i="7"/>
  <c r="FZ3" i="7"/>
  <c r="FY3" i="7"/>
  <c r="FX3" i="7"/>
  <c r="FV8" i="7"/>
  <c r="FU8" i="7"/>
  <c r="FT8" i="7"/>
  <c r="FV7" i="7"/>
  <c r="FU7" i="7"/>
  <c r="FT7" i="7"/>
  <c r="FV6" i="7"/>
  <c r="FU6" i="7"/>
  <c r="FT6" i="7"/>
  <c r="FV5" i="7"/>
  <c r="FU5" i="7"/>
  <c r="FT5" i="7"/>
  <c r="FV3" i="7"/>
  <c r="FU3" i="7"/>
  <c r="FT3" i="7"/>
  <c r="FN9" i="7"/>
  <c r="FM9" i="7"/>
  <c r="FL9" i="7"/>
  <c r="FR3" i="7"/>
  <c r="FQ3" i="7"/>
  <c r="FP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BA6" i="7"/>
  <c r="AZ6" i="7"/>
  <c r="AY6" i="7"/>
  <c r="AX6" i="7"/>
  <c r="AU6" i="7"/>
  <c r="AT6" i="7"/>
  <c r="AQ6" i="7"/>
  <c r="AP6" i="7"/>
  <c r="BA5" i="7"/>
  <c r="AZ5" i="7"/>
  <c r="AY5" i="7"/>
  <c r="AX5" i="7"/>
  <c r="AV5" i="7"/>
  <c r="AU5" i="7"/>
  <c r="AT5" i="7"/>
  <c r="AQ5" i="7"/>
  <c r="AP5" i="7"/>
  <c r="BA4" i="7"/>
  <c r="AZ4" i="7"/>
  <c r="AY4" i="7"/>
  <c r="AX4" i="7"/>
  <c r="AU4" i="7"/>
  <c r="AT4" i="7"/>
  <c r="AQ4" i="7"/>
  <c r="AP4" i="7"/>
  <c r="AN6" i="7"/>
  <c r="AN5" i="7"/>
  <c r="AN4" i="7"/>
  <c r="B3" i="7"/>
  <c r="GO3" i="7"/>
  <c r="GN3" i="7"/>
  <c r="GM3" i="7"/>
  <c r="GL3" i="7"/>
  <c r="AV3" i="7"/>
  <c r="C3" i="7"/>
  <c r="D3" i="7"/>
  <c r="AI3" i="7"/>
  <c r="AX3" i="7"/>
  <c r="AN3" i="7"/>
  <c r="AP3" i="7"/>
  <c r="AQ3" i="7"/>
  <c r="AT3" i="7"/>
  <c r="AU3" i="7"/>
  <c r="AY3" i="7"/>
  <c r="AZ3" i="7"/>
  <c r="BA3" i="7"/>
  <c r="AH3" i="7"/>
  <c r="AG3" i="7"/>
  <c r="AF3" i="7"/>
  <c r="AE3" i="7"/>
  <c r="AC3" i="7"/>
  <c r="AB3" i="7"/>
  <c r="AA3" i="7"/>
  <c r="X3" i="7"/>
  <c r="Z3" i="7"/>
  <c r="W3" i="7"/>
  <c r="V3" i="7"/>
  <c r="T3" i="7"/>
  <c r="S3" i="7"/>
  <c r="R3" i="7"/>
  <c r="Q3" i="7"/>
  <c r="AM3" i="7"/>
  <c r="AL3" i="7"/>
  <c r="AK3" i="7"/>
  <c r="AJ3" i="7"/>
  <c r="P3" i="7"/>
  <c r="M3" i="7"/>
  <c r="J3" i="7"/>
  <c r="I3" i="7"/>
  <c r="U3" i="7"/>
  <c r="O3" i="7"/>
  <c r="N3" i="7"/>
  <c r="L3" i="7"/>
  <c r="K3" i="7"/>
  <c r="H3" i="7"/>
  <c r="G3" i="7"/>
  <c r="F3" i="7"/>
  <c r="E3" i="7"/>
  <c r="AV4" i="7" l="1"/>
  <c r="AV6" i="7"/>
  <c r="BJ3" i="7"/>
  <c r="BX3" i="7"/>
</calcChain>
</file>

<file path=xl/sharedStrings.xml><?xml version="1.0" encoding="utf-8"?>
<sst xmlns="http://schemas.openxmlformats.org/spreadsheetml/2006/main" count="3324" uniqueCount="2120">
  <si>
    <t>Onderzoeksgegevens</t>
  </si>
  <si>
    <t>Omschrijving</t>
  </si>
  <si>
    <t>Onderwerp</t>
  </si>
  <si>
    <t>Factuuradres</t>
  </si>
  <si>
    <t>Faciliteit</t>
  </si>
  <si>
    <r>
      <t xml:space="preserve">Gegevens Opdrachtgever
</t>
    </r>
    <r>
      <rPr>
        <sz val="9"/>
        <rFont val="Arial"/>
        <family val="2"/>
      </rPr>
      <t>(Alleen invullen als opdrachtgever en contractant verschillend zijn)</t>
    </r>
  </si>
  <si>
    <t>Gegevens Contractant: (= uitvoerende 
onderzoeksinstelling)</t>
  </si>
  <si>
    <t>OS_RA</t>
  </si>
  <si>
    <t>VO_HE</t>
  </si>
  <si>
    <t>TITEL</t>
  </si>
  <si>
    <t>DOEL</t>
  </si>
  <si>
    <t>START</t>
  </si>
  <si>
    <t>EIND</t>
  </si>
  <si>
    <t>DAGDELEN</t>
  </si>
  <si>
    <t>CONTR_INST</t>
  </si>
  <si>
    <t>CONTR_NAAM</t>
  </si>
  <si>
    <t>CONTR_FUNCT</t>
  </si>
  <si>
    <t>CONTR_MAIL</t>
  </si>
  <si>
    <t>CONTR_TEL</t>
  </si>
  <si>
    <t>CONTR_TEKENB</t>
  </si>
  <si>
    <t>CONTR_TEKFUNCT</t>
  </si>
  <si>
    <t>CONTR_ADRES</t>
  </si>
  <si>
    <t>CONTR_POSTCODE</t>
  </si>
  <si>
    <t>CONTR_PL</t>
  </si>
  <si>
    <t>OPDR_INST</t>
  </si>
  <si>
    <t>OPDR_CONTPERS</t>
  </si>
  <si>
    <t>OPDR_TEL</t>
  </si>
  <si>
    <t>OPDR_FUNCT</t>
  </si>
  <si>
    <t>OPDR_MAIL</t>
  </si>
  <si>
    <t>FACT_INST</t>
  </si>
  <si>
    <t>FACT_CONTPERS</t>
  </si>
  <si>
    <t>FACT_ADRES</t>
  </si>
  <si>
    <t>FACT_POSTCOD</t>
  </si>
  <si>
    <t>FACT_PLAATS</t>
  </si>
  <si>
    <t>FACT_TEL</t>
  </si>
  <si>
    <t>FACT_REF</t>
  </si>
  <si>
    <t>SAS</t>
  </si>
  <si>
    <t>MLWIN</t>
  </si>
  <si>
    <t>CONTRACTNR</t>
  </si>
  <si>
    <t xml:space="preserve">Extra software 
</t>
  </si>
  <si>
    <t>Onderzoeker 1</t>
  </si>
  <si>
    <t>Actieve of passieve user</t>
  </si>
  <si>
    <t>Leidinggevende van onderzoeker 1</t>
  </si>
  <si>
    <t>Toelichting</t>
  </si>
  <si>
    <t xml:space="preserve">SAS </t>
  </si>
  <si>
    <t xml:space="preserve">Ox </t>
  </si>
  <si>
    <t xml:space="preserve">Gauss </t>
  </si>
  <si>
    <t xml:space="preserve">MLWin </t>
  </si>
  <si>
    <t>Extra Software</t>
  </si>
  <si>
    <t>MIDAS</t>
  </si>
  <si>
    <t>JKTR</t>
  </si>
  <si>
    <t>Jan Kattevilder</t>
  </si>
  <si>
    <t>RVUT</t>
  </si>
  <si>
    <t>Rob van Vugt</t>
  </si>
  <si>
    <t>RWLE</t>
  </si>
  <si>
    <t>Ruby de Wilde</t>
  </si>
  <si>
    <t>EHBN</t>
  </si>
  <si>
    <t>Erik Hoogbruin</t>
  </si>
  <si>
    <t>RKOP</t>
  </si>
  <si>
    <t>Rinske Koop</t>
  </si>
  <si>
    <t>Relatiebeheerder</t>
  </si>
  <si>
    <t>RSNN</t>
  </si>
  <si>
    <t>Ruurd Schoonhoven</t>
  </si>
  <si>
    <t>CBTS</t>
  </si>
  <si>
    <t>Ineke Bottelbergs</t>
  </si>
  <si>
    <t>IGSN</t>
  </si>
  <si>
    <t>Ivo Gorissen</t>
  </si>
  <si>
    <t>NSUR</t>
  </si>
  <si>
    <t>Nicol Sluiter</t>
  </si>
  <si>
    <t>Catalogus bestand1</t>
  </si>
  <si>
    <t>bestandsnaam1</t>
  </si>
  <si>
    <t>Catalogus bestand2</t>
  </si>
  <si>
    <t>Catalogus bestand3</t>
  </si>
  <si>
    <t>Catalogus bestand4</t>
  </si>
  <si>
    <t>periode1</t>
  </si>
  <si>
    <t>kosten1</t>
  </si>
  <si>
    <t>bestandsnaam2</t>
  </si>
  <si>
    <t>periode2</t>
  </si>
  <si>
    <t>kosten2</t>
  </si>
  <si>
    <t>bestandsnaam3</t>
  </si>
  <si>
    <t>periode3</t>
  </si>
  <si>
    <t>kosten3</t>
  </si>
  <si>
    <t>bestandsnaam4</t>
  </si>
  <si>
    <t>periode4</t>
  </si>
  <si>
    <t>kosten4</t>
  </si>
  <si>
    <t>bestandsnaam5</t>
  </si>
  <si>
    <t>periode5</t>
  </si>
  <si>
    <t>kosten5</t>
  </si>
  <si>
    <t>bestandsnaam6</t>
  </si>
  <si>
    <t>periode6</t>
  </si>
  <si>
    <t>kosten6</t>
  </si>
  <si>
    <t>Catalogus bestand5</t>
  </si>
  <si>
    <t>Catalogus bestand6</t>
  </si>
  <si>
    <t>Catalogus bestand7</t>
  </si>
  <si>
    <t>Catalogus bestand8</t>
  </si>
  <si>
    <t>Catalogus bestand9</t>
  </si>
  <si>
    <t>Catalogus bestand10</t>
  </si>
  <si>
    <t>Catalogus bestand11</t>
  </si>
  <si>
    <t>Catalogus bestand12</t>
  </si>
  <si>
    <t>Catalogus bestand13</t>
  </si>
  <si>
    <t>Catalogus bestand14</t>
  </si>
  <si>
    <t>Catalogus bestand15</t>
  </si>
  <si>
    <t>Catalogus bestand16</t>
  </si>
  <si>
    <t>Catalogus bestand17</t>
  </si>
  <si>
    <t>Catalogus bestand18</t>
  </si>
  <si>
    <t>Catalogus bestand19</t>
  </si>
  <si>
    <t>Catalogus bestand20</t>
  </si>
  <si>
    <t>Catalogus bestand21</t>
  </si>
  <si>
    <t>Catalogus bestand22</t>
  </si>
  <si>
    <t>Catalogus bestand23</t>
  </si>
  <si>
    <t>Catalogus bestand24</t>
  </si>
  <si>
    <t>Catalogus bestand25</t>
  </si>
  <si>
    <t>bestandsnaam7</t>
  </si>
  <si>
    <t>periode7</t>
  </si>
  <si>
    <t>kosten8</t>
  </si>
  <si>
    <t>bestandsnaam9</t>
  </si>
  <si>
    <t>periode9</t>
  </si>
  <si>
    <t>kosten9</t>
  </si>
  <si>
    <t>bestandsnaam10</t>
  </si>
  <si>
    <t>periode10</t>
  </si>
  <si>
    <t>kosten7</t>
  </si>
  <si>
    <t>bestandsnaam8</t>
  </si>
  <si>
    <t>periode8</t>
  </si>
  <si>
    <t>kosten10</t>
  </si>
  <si>
    <t>bestandsnaam11</t>
  </si>
  <si>
    <t>periode11</t>
  </si>
  <si>
    <t>kosten11</t>
  </si>
  <si>
    <t>bestandsnaam12</t>
  </si>
  <si>
    <t>periode12</t>
  </si>
  <si>
    <t>kosten12</t>
  </si>
  <si>
    <t>bestandsnaam13</t>
  </si>
  <si>
    <t>periode13</t>
  </si>
  <si>
    <t>kosten13</t>
  </si>
  <si>
    <t>bestandsnaam14</t>
  </si>
  <si>
    <t>periode14</t>
  </si>
  <si>
    <t>kosten14</t>
  </si>
  <si>
    <t>bestandsnaam15</t>
  </si>
  <si>
    <t>periode15</t>
  </si>
  <si>
    <t>kosten15</t>
  </si>
  <si>
    <t>bestandsnaam16</t>
  </si>
  <si>
    <t>periode16</t>
  </si>
  <si>
    <t>kosten16</t>
  </si>
  <si>
    <t>bestandsnaam17</t>
  </si>
  <si>
    <t>periode17</t>
  </si>
  <si>
    <t>kosten17</t>
  </si>
  <si>
    <t>bestandsnaam18</t>
  </si>
  <si>
    <t>periode18</t>
  </si>
  <si>
    <t>kosten18</t>
  </si>
  <si>
    <t>bestandsnaam19</t>
  </si>
  <si>
    <t>periode19</t>
  </si>
  <si>
    <t>kosten19</t>
  </si>
  <si>
    <t>bestandsnaam20</t>
  </si>
  <si>
    <t>periode20</t>
  </si>
  <si>
    <t>kosten21</t>
  </si>
  <si>
    <t>kosten20</t>
  </si>
  <si>
    <t>bestandsnaam21</t>
  </si>
  <si>
    <t>periode21</t>
  </si>
  <si>
    <t>bestandsnaam22</t>
  </si>
  <si>
    <t>periode22</t>
  </si>
  <si>
    <t>kosten22</t>
  </si>
  <si>
    <t>bestandsnaam23</t>
  </si>
  <si>
    <t>periode23</t>
  </si>
  <si>
    <t>kosten23</t>
  </si>
  <si>
    <t>bestandsnaam24</t>
  </si>
  <si>
    <t>periode24</t>
  </si>
  <si>
    <t>kosten24</t>
  </si>
  <si>
    <t>bestandsnaam25</t>
  </si>
  <si>
    <t>periode25</t>
  </si>
  <si>
    <t>kosten25</t>
  </si>
  <si>
    <t>Maatwerk bestand1</t>
  </si>
  <si>
    <t>Maatwerk bestand2</t>
  </si>
  <si>
    <t>Maatwerk bestand3</t>
  </si>
  <si>
    <t>Maatwerk bestand4</t>
  </si>
  <si>
    <t>Maatwerk bestand5</t>
  </si>
  <si>
    <t>maatwerk periode 1</t>
  </si>
  <si>
    <t>maatwerk kosten 1</t>
  </si>
  <si>
    <t>maatwerk periode 2</t>
  </si>
  <si>
    <t>maatwerk kosten 2</t>
  </si>
  <si>
    <t>maatwerk periode 3</t>
  </si>
  <si>
    <t>maatwerk kosten 3</t>
  </si>
  <si>
    <t>maatwerk periode 4</t>
  </si>
  <si>
    <t>maatwerk kosten 4</t>
  </si>
  <si>
    <t>maatwerk periode 5</t>
  </si>
  <si>
    <t>maatwerk kosten 5</t>
  </si>
  <si>
    <t>maatwerk bestandsnaam 1</t>
  </si>
  <si>
    <t>maatwerk bestandsnaam 2</t>
  </si>
  <si>
    <t>maatwerk bestandsnaam 3</t>
  </si>
  <si>
    <t>maatwerk bestandsnaam 4</t>
  </si>
  <si>
    <t>maatwerk bestandsnaam 5</t>
  </si>
  <si>
    <t>Outputcontrole 1</t>
  </si>
  <si>
    <t>Outputcontrole 2</t>
  </si>
  <si>
    <t>afschrift contract</t>
  </si>
  <si>
    <t>normaal factureren</t>
  </si>
  <si>
    <t>pid user1</t>
  </si>
  <si>
    <t>password user1</t>
  </si>
  <si>
    <t>ABUN</t>
  </si>
  <si>
    <t>Agnes de Bruin</t>
  </si>
  <si>
    <t>JPOR</t>
  </si>
  <si>
    <t>Janneke Ploemacher</t>
  </si>
  <si>
    <t>Raamovereenkomst</t>
  </si>
  <si>
    <t>Naamo1</t>
  </si>
  <si>
    <t>Gebdat_o1</t>
  </si>
  <si>
    <t>Instelling_o1</t>
  </si>
  <si>
    <t>Tel_o1</t>
  </si>
  <si>
    <t>Mail_o1</t>
  </si>
  <si>
    <t>VerklGhmhd_o1</t>
  </si>
  <si>
    <t>User_o1</t>
  </si>
  <si>
    <t>Leiding_o1</t>
  </si>
  <si>
    <t>Leidg.bedrijf_o1</t>
  </si>
  <si>
    <t>PaspoortID_o1</t>
  </si>
  <si>
    <t>Subtotaal reg</t>
  </si>
  <si>
    <t>Subtotaal maatwerk</t>
  </si>
  <si>
    <t>Totaal kosten</t>
  </si>
  <si>
    <t>achternaam-voornaamo1</t>
  </si>
  <si>
    <t>Ox</t>
  </si>
  <si>
    <t>Gauss</t>
  </si>
  <si>
    <t>mw omschr 1</t>
  </si>
  <si>
    <t>mw omschr 2</t>
  </si>
  <si>
    <t>mw omschr 5</t>
  </si>
  <si>
    <t>mw omschr 4</t>
  </si>
  <si>
    <t>mw omschr 3</t>
  </si>
  <si>
    <t>leidg_functie_o1</t>
  </si>
  <si>
    <t>Naam_o2</t>
  </si>
  <si>
    <t>achternaam-voornaamo2</t>
  </si>
  <si>
    <t>Gebdat_o2</t>
  </si>
  <si>
    <t>Instelling_o2</t>
  </si>
  <si>
    <t>Tel_o2</t>
  </si>
  <si>
    <t>Mail_o2</t>
  </si>
  <si>
    <t>VerklGhmhd_o2</t>
  </si>
  <si>
    <t>User_o2</t>
  </si>
  <si>
    <t>pid user2</t>
  </si>
  <si>
    <t>password user2</t>
  </si>
  <si>
    <t>Leiding_o2</t>
  </si>
  <si>
    <t>Leidg.bedrijf_o2</t>
  </si>
  <si>
    <t>FunctieLeidg_o2</t>
  </si>
  <si>
    <t>Naam_o3</t>
  </si>
  <si>
    <t>achternaam-voornaamo3</t>
  </si>
  <si>
    <t>Gebdat_o3</t>
  </si>
  <si>
    <t>Instelling_o3</t>
  </si>
  <si>
    <t>Tel_o3</t>
  </si>
  <si>
    <t>Mail_o3</t>
  </si>
  <si>
    <t>VerklGhmhd_o3</t>
  </si>
  <si>
    <t>User_o3</t>
  </si>
  <si>
    <t>pid user3</t>
  </si>
  <si>
    <t>password user3</t>
  </si>
  <si>
    <t>Leiding_o3</t>
  </si>
  <si>
    <t>Leidg.bedrijf_o3</t>
  </si>
  <si>
    <t>FunctieLeidg_o3</t>
  </si>
  <si>
    <t>PaspoortID_o3</t>
  </si>
  <si>
    <t>Naam_o4</t>
  </si>
  <si>
    <t>achternaam-voornaamo4</t>
  </si>
  <si>
    <t>Gebdat_o4</t>
  </si>
  <si>
    <t>Instelling_o4</t>
  </si>
  <si>
    <t>Tel_o4</t>
  </si>
  <si>
    <t>Mail_o4</t>
  </si>
  <si>
    <t>VerklGhmhd_o4</t>
  </si>
  <si>
    <t>User_o4</t>
  </si>
  <si>
    <t>pid user4</t>
  </si>
  <si>
    <t>password user4</t>
  </si>
  <si>
    <t>Leiding_o4</t>
  </si>
  <si>
    <t>Leidg.bedrijf_o4</t>
  </si>
  <si>
    <t>FunctieLeidg_o4</t>
  </si>
  <si>
    <t>PaspoortID_o4</t>
  </si>
  <si>
    <t>Onderzoeker 2</t>
  </si>
  <si>
    <t>Leidinggevende van onderzoeker 2</t>
  </si>
  <si>
    <t>Onderzoeker 3</t>
  </si>
  <si>
    <t>Leidinggevende van onderzoeker 3</t>
  </si>
  <si>
    <t>Onderzoeker 4</t>
  </si>
  <si>
    <t>Leidinggevende van onderzoeker 4</t>
  </si>
  <si>
    <t>Contractnumber</t>
  </si>
  <si>
    <t>Dear reader,</t>
  </si>
  <si>
    <t>Please, fill in all the fields on the pages "Project" and "Researchers", except for the fields "Optional".</t>
  </si>
  <si>
    <t>Part 1 form for a new project agreement</t>
  </si>
  <si>
    <t>Subject</t>
  </si>
  <si>
    <t>Description</t>
  </si>
  <si>
    <t>To be filled in by contractor</t>
  </si>
  <si>
    <t>To be completed by contractor</t>
  </si>
  <si>
    <t>Name company or institution</t>
  </si>
  <si>
    <t>Surname project manager (person responsible for the execution of the researchproject)</t>
  </si>
  <si>
    <t>Infix*</t>
  </si>
  <si>
    <t>Initials</t>
  </si>
  <si>
    <t>Title*</t>
  </si>
  <si>
    <t>Job title</t>
  </si>
  <si>
    <t>E-mail address (office)</t>
  </si>
  <si>
    <t>Phone number (office)</t>
  </si>
  <si>
    <t>Postal address</t>
  </si>
  <si>
    <t>Postal code</t>
  </si>
  <si>
    <t>City</t>
  </si>
  <si>
    <t>Information commisioner of research (Only if commissioner and  contractor are two different parties)</t>
  </si>
  <si>
    <t>Your reference number*</t>
  </si>
  <si>
    <t xml:space="preserve">* Optional </t>
  </si>
  <si>
    <t>Part 2 form for confidentiality statements</t>
  </si>
  <si>
    <t>Researcher 1</t>
  </si>
  <si>
    <t>Researcher 2</t>
  </si>
  <si>
    <t>Researcher 3</t>
  </si>
  <si>
    <t>Researcher 4</t>
  </si>
  <si>
    <t>Information researcher</t>
  </si>
  <si>
    <t xml:space="preserve">Surname </t>
  </si>
  <si>
    <t>First name</t>
  </si>
  <si>
    <t>Date of birth</t>
  </si>
  <si>
    <t>Information on the manager of above mentioned researcher</t>
  </si>
  <si>
    <t>Surname manager or person  who is responsible for functioning of researcher</t>
  </si>
  <si>
    <t xml:space="preserve">Job title </t>
  </si>
  <si>
    <t>No</t>
  </si>
  <si>
    <t>Costs can be changed at the beginning of each new year.</t>
  </si>
  <si>
    <t>Theme</t>
  </si>
  <si>
    <t>Period</t>
  </si>
  <si>
    <t>Costs</t>
  </si>
  <si>
    <t>Output check by</t>
  </si>
  <si>
    <t>Normal invoice?</t>
  </si>
  <si>
    <t>If not, explain</t>
  </si>
  <si>
    <t>If the required fields are not completed, your request will not be accepted.</t>
  </si>
  <si>
    <t xml:space="preserve">Please, don't make any changes in the tab "Costs", but check if you agree with the prices and required additional software. </t>
  </si>
  <si>
    <t>Number</t>
  </si>
  <si>
    <t>Description dataset</t>
  </si>
  <si>
    <t>number</t>
  </si>
  <si>
    <t>Monthly costs</t>
  </si>
  <si>
    <t>Extra software</t>
  </si>
  <si>
    <t>Preparation and documentation additional micro data files</t>
  </si>
  <si>
    <t>Other costs</t>
  </si>
  <si>
    <t>Total start up costs</t>
  </si>
  <si>
    <t>Total monthly costs</t>
  </si>
  <si>
    <t>Micro data that will be available later in the project</t>
  </si>
  <si>
    <t>Costs will be estimated in a separate offer</t>
  </si>
  <si>
    <t>Yes/No</t>
  </si>
  <si>
    <t>Costs after project completion</t>
  </si>
  <si>
    <t>Total costs after project completion</t>
  </si>
  <si>
    <t>This form is meant for the information that is required to start a researchproject on Statistics Netherlands microdata.</t>
  </si>
  <si>
    <t>Information contractor: (= institution that will execute the research)</t>
  </si>
  <si>
    <t>Planning</t>
  </si>
  <si>
    <t xml:space="preserve">Not all services and associated costs are listed below, only the costs known at the start of the project. </t>
  </si>
  <si>
    <t>Dataset topic</t>
  </si>
  <si>
    <t>Dateset</t>
  </si>
  <si>
    <t>Number of CBS micro datasets</t>
  </si>
  <si>
    <t>Number of CBS micro dataset topics</t>
  </si>
  <si>
    <t>Start up costs based on number of dataset topics</t>
  </si>
  <si>
    <t>Project information</t>
  </si>
  <si>
    <t>Project title</t>
  </si>
  <si>
    <t>Indication start date (first day of month)</t>
  </si>
  <si>
    <t>Surname person who will sign the project agreement (authorized budget holder)</t>
  </si>
  <si>
    <t>Total number of dataset topics at start of the project</t>
  </si>
  <si>
    <t>CBS microdata-subject for which external permissions are still to be obtained (user rights will be granted only after permission)</t>
  </si>
  <si>
    <t>Total number data topics still awaiting permission</t>
  </si>
  <si>
    <t>Microdataservices</t>
  </si>
  <si>
    <t>Datatopics</t>
  </si>
  <si>
    <t>Cost of datatopics waiting for external permission</t>
  </si>
  <si>
    <t>Composed data file</t>
  </si>
  <si>
    <t>Encryption own datafile</t>
  </si>
  <si>
    <t>Contractnumber:</t>
  </si>
  <si>
    <t>Project title:</t>
  </si>
  <si>
    <t>Total start up costs if all user rights are granted</t>
  </si>
  <si>
    <t>Total monthly costs if all user rights are granted</t>
  </si>
  <si>
    <t>ODISSEI</t>
  </si>
  <si>
    <t xml:space="preserve"> = optional</t>
  </si>
  <si>
    <t>CBS Confidentiality statement already available, and information on which it is based still valid?</t>
  </si>
  <si>
    <t>For other services and associated costs we refer to the enclosure "Catalogue of services Microdata Services".</t>
  </si>
  <si>
    <t xml:space="preserve"> = required</t>
  </si>
  <si>
    <t>Project costs Remote Access:</t>
  </si>
  <si>
    <t xml:space="preserve">We will charge extra if additional software is required. </t>
  </si>
  <si>
    <t>Total number of users (from tab Researchers)</t>
  </si>
  <si>
    <t>PID</t>
  </si>
  <si>
    <t>CC Output check by</t>
  </si>
  <si>
    <t>** Projects of institutions that take part in ODISSEI may, under certain conditions, qualify for a reimbursement.</t>
  </si>
  <si>
    <t xml:space="preserve">     You will have to apply for this yourselves, before the end of the quarter that the project starts in. See http://www.odissei-data.nl/ </t>
  </si>
  <si>
    <t>E-mail adress (office)</t>
  </si>
  <si>
    <t>Copy agreement</t>
  </si>
  <si>
    <t>Is this project possibly eligible for reimbursement from ODISSEI? **</t>
  </si>
  <si>
    <t>Tailor made file</t>
  </si>
  <si>
    <t>Microdata Services</t>
  </si>
  <si>
    <t>Name authorised company or institution</t>
  </si>
  <si>
    <t>To be filled out in consultation with Microdata Services</t>
  </si>
  <si>
    <t>Invoice address (within your institution)</t>
  </si>
  <si>
    <t>Email address for electronic invoicing***</t>
  </si>
  <si>
    <t>*** Only electronic invoices will be sent</t>
  </si>
  <si>
    <t>Employment status***: employee/ secondment/ apprentice</t>
  </si>
  <si>
    <t>Language researcher ****</t>
  </si>
  <si>
    <t>Mobile phone number *****</t>
  </si>
  <si>
    <t>If you have any questions, please send an e-mail to microdata@cbs.nl and we will contact you as soon as possible.</t>
  </si>
  <si>
    <t>Address (for invoice)</t>
  </si>
  <si>
    <t>Postcode/City (for invoice)</t>
  </si>
  <si>
    <t>Name invoice department</t>
  </si>
  <si>
    <t>Name contact person the invoice should be sent to</t>
  </si>
  <si>
    <t>Indication expiration date (last day of month)</t>
  </si>
  <si>
    <t>Information subsidy provider( Only if a subsidy has been awarded to the project)</t>
  </si>
  <si>
    <t>Streetname and house number</t>
  </si>
  <si>
    <t>****** Explanation of address details</t>
  </si>
  <si>
    <t>Address details are required to be able to send a token to the home address of new researchers or onlookers with read-only rights accounts.</t>
  </si>
  <si>
    <t>Onlooker with reading rights account (no token in possession)</t>
  </si>
  <si>
    <t>Onlooker with reading rights account (token already in possession)</t>
  </si>
  <si>
    <t>See explanation below on active/onlooker</t>
  </si>
  <si>
    <t>Kind of user **: active/onlooker/onlooker with read-only rights account</t>
  </si>
  <si>
    <t>Address details researcher / onlooker with read-only rights account ******</t>
  </si>
  <si>
    <r>
      <rPr>
        <b/>
        <sz val="12"/>
        <color theme="3"/>
        <rFont val="Helvetica"/>
      </rPr>
      <t>Annex A</t>
    </r>
    <r>
      <rPr>
        <sz val="12"/>
        <color theme="3"/>
        <rFont val="Helvetica"/>
        <family val="2"/>
      </rPr>
      <t xml:space="preserve"> Cost summary</t>
    </r>
  </si>
  <si>
    <t>Country</t>
  </si>
  <si>
    <t>Introduction new researcher</t>
  </si>
  <si>
    <t>Monthly costs based on number of dataset topics and users*)</t>
  </si>
  <si>
    <r>
      <t xml:space="preserve">* </t>
    </r>
    <r>
      <rPr>
        <i/>
        <sz val="10"/>
        <color theme="3"/>
        <rFont val="Calibri"/>
        <family val="2"/>
        <scheme val="minor"/>
      </rPr>
      <t xml:space="preserve">All researchers are regarded as users on the project from the start of the project and are therefore included in the project costs. </t>
    </r>
  </si>
  <si>
    <t>The below should only be filled out if a) this is a first registration, or b) information in line 17-31 is no longer up to date, or c) in case of secondment/apprentice, or d) if no token is in possession yet</t>
  </si>
  <si>
    <t>Publication of results</t>
  </si>
  <si>
    <t xml:space="preserve">A requirement for obtaining access to microdata is that results of the project will be published for general ac. Indicate how and when the results of the project will be published. </t>
  </si>
  <si>
    <t>Archiving a large project archive, larger than 1GB, supplementary per extra GB € 50 (per 5 years)</t>
  </si>
  <si>
    <t>Bestandsnaam</t>
  </si>
  <si>
    <t>Onderwerpteller</t>
  </si>
  <si>
    <t>Aandeelhouders</t>
  </si>
  <si>
    <t>CBSpersoon</t>
  </si>
  <si>
    <t>ABR</t>
  </si>
  <si>
    <t>8553_201501_maand_CBKV1</t>
  </si>
  <si>
    <t>8553_201504_maand_CBKV1</t>
  </si>
  <si>
    <t>8553_201507_maand_CBKV1</t>
  </si>
  <si>
    <t>8553_201510_maand_CBKV1</t>
  </si>
  <si>
    <t>8553_201601_maand_CBKV1</t>
  </si>
  <si>
    <t>8553_201604_maand_CBKV1</t>
  </si>
  <si>
    <t>8553_201607_maand_CBKV1</t>
  </si>
  <si>
    <t>8553_201610_maand_CBKV1</t>
  </si>
  <si>
    <t>8553_201701_maand_CBKV1</t>
  </si>
  <si>
    <t>8553_201704_maand_CBKV1</t>
  </si>
  <si>
    <t>8553_201707_maand_CBKV1</t>
  </si>
  <si>
    <t>8553_201710_maand_CBKV1</t>
  </si>
  <si>
    <t>8553_201801_maand_CBKV1</t>
  </si>
  <si>
    <t>8553_201804_maand_CBKV1</t>
  </si>
  <si>
    <t>8553_201807_maand_CBKV1</t>
  </si>
  <si>
    <t>8553_201810_maand_CBKV1</t>
  </si>
  <si>
    <t>8553_201901_maand_CBKV1</t>
  </si>
  <si>
    <t>8553_201904_maand_CBKV1</t>
  </si>
  <si>
    <t>8553_201907_maand_CBKV1</t>
  </si>
  <si>
    <t>8553_201910_maand_CBKV1</t>
  </si>
  <si>
    <t>8553_202001_maand_CBKV1</t>
  </si>
  <si>
    <t>8553_202004_maand_CBKV1</t>
  </si>
  <si>
    <t>8553_202007_maand_CBKV1</t>
  </si>
  <si>
    <t>8553_202010_maand_CBKV1</t>
  </si>
  <si>
    <t>8553_202101_maand_CBKV1</t>
  </si>
  <si>
    <t>8553_202104_maand_CBKV1</t>
  </si>
  <si>
    <t>8553_202107_maand_CBKV1</t>
  </si>
  <si>
    <t>8553_202110_maand_CBKV1</t>
  </si>
  <si>
    <t>8553ABR_2020met_zwevende_CBS_personen_KvKnr_Finr</t>
  </si>
  <si>
    <t>8553ABR_CBSP_JJJJ_nevenactiviteiten</t>
  </si>
  <si>
    <t>8553ABR_kw1_2020_trend</t>
  </si>
  <si>
    <t>8553ABR_kw2_2020_trend</t>
  </si>
  <si>
    <t>8553ABR_LBE_JJJJ_nevenactiviteiten</t>
  </si>
  <si>
    <t>8553bestand_201910</t>
  </si>
  <si>
    <t>8553bestand_202001</t>
  </si>
  <si>
    <t>8553bestand_202004</t>
  </si>
  <si>
    <t>ABR_BE_JJJJ_nevenactiviteiten</t>
  </si>
  <si>
    <t>bestand_202004</t>
  </si>
  <si>
    <t>ABR_BACKBONE</t>
  </si>
  <si>
    <t>ABR_HABR</t>
  </si>
  <si>
    <t>ABR_Regio</t>
  </si>
  <si>
    <t>KOPPELTABELZELFSTANDIGEN</t>
  </si>
  <si>
    <t>8553ABR_met_zwevende_CBSpersonen_kenmerken_2020</t>
  </si>
  <si>
    <t>ABR_met_zwevende_CBSpersonen_kenmerken_2020</t>
  </si>
  <si>
    <t>ABR_PAB</t>
  </si>
  <si>
    <t>201111ABRmetzwevendeCBSpersonen</t>
  </si>
  <si>
    <t>ABRmetzwevendeCBSpersonen</t>
  </si>
  <si>
    <t>8553ABR_met_zwevende_CBSpersonen_kenmerken</t>
  </si>
  <si>
    <t>ACHTERGRONDSTABIELDEF</t>
  </si>
  <si>
    <t>ACHTERGRONDSTABIEL</t>
  </si>
  <si>
    <t>8485_ACHTERGRONDSTABIELDEF2021CBKV1</t>
  </si>
  <si>
    <t>ACHTERGRONDVARIABEL</t>
  </si>
  <si>
    <t>8485_ACHTERGRONDVARIABELDEF2019CBKV1</t>
  </si>
  <si>
    <t>8485_ACHTERGRONDVARIABELDEFJJJJ_v2_CBKCBKV1</t>
  </si>
  <si>
    <t>8485_ACHTERGRONDVARIABELVRL2020CBKV1</t>
  </si>
  <si>
    <t>8485_ACHTERGRONDVARIABELVRL2021CBKV1</t>
  </si>
  <si>
    <t>8485_ACHTERGRONDVARIABELVRLJJJJ_v2_CBKCBKV1</t>
  </si>
  <si>
    <t>ADOPTIEKINDEREN</t>
  </si>
  <si>
    <t>SIAN</t>
  </si>
  <si>
    <t>ADOPTIEONDERZOEK</t>
  </si>
  <si>
    <t>AES</t>
  </si>
  <si>
    <t>AFSTANDSCHOLEN</t>
  </si>
  <si>
    <t>AGSZW</t>
  </si>
  <si>
    <t>AKWUITKERING1ATAB</t>
  </si>
  <si>
    <t>AKW</t>
  </si>
  <si>
    <t>AKWUITKERING1BTAB</t>
  </si>
  <si>
    <t>ALHO</t>
  </si>
  <si>
    <t>200910TabellensetVooDeNR_extraVraagMH.xlsx</t>
  </si>
  <si>
    <t>AMHK</t>
  </si>
  <si>
    <t>7897_NR_Maatwerkbestand_SGTK_Jeugdhulp_2016_2021</t>
  </si>
  <si>
    <t>7897_NR_Maatwerkbestand_SGTK_Revictimisatie_2010_2021</t>
  </si>
  <si>
    <t>7897_Output_meldingen_prov</t>
  </si>
  <si>
    <t>7897analysebestandDadermonitorsMensenhandelSeksueelGeweldTegenKinderen</t>
  </si>
  <si>
    <t>7897Analysebestandslachtoffer-enreferentkenmerkenSGTK</t>
  </si>
  <si>
    <t>7897AnalysebestandslachtofferkenmerkenSeksueelGeweldTegenKinderen</t>
  </si>
  <si>
    <t>7897Incidenten_2017_2021</t>
  </si>
  <si>
    <t>7897Maatwerk_Prevalentiemonitor_HGSG_NR_23042021.xlsx</t>
  </si>
  <si>
    <t>7897Slachtoffers_2017_2021</t>
  </si>
  <si>
    <t>7897VeiligThuisAdviezenkindermishandelingSeksueelMisbruik19-20.xlsx</t>
  </si>
  <si>
    <t>7897VeiligThuisAfg_ondzKindermishandelingSeksueelMisbruik19-20.xlsx</t>
  </si>
  <si>
    <t>7897VeiligThuisMeldingKindermishandelingSeksueelMisbruik19-20.xlsx</t>
  </si>
  <si>
    <t>7897VeiligThuisVenVKindermishandelingSeksueelMisbruik19-20.xlsx</t>
  </si>
  <si>
    <t>7897Verdachten_2016</t>
  </si>
  <si>
    <t>7897Verdachten_2017_2021</t>
  </si>
  <si>
    <t>8658Analysebestand_Revictimisatie_Mensenhandel_2010-2020</t>
  </si>
  <si>
    <t>8658AnalysebestandDadermonitorsMensenhandelSeksueelGeweldTegenKinderen</t>
  </si>
  <si>
    <t>8658Analysebestandslachtoffer-enreferentkenmerkenMensenhandel</t>
  </si>
  <si>
    <t>8658AnalysebestandslachtofferkenmerkenMensenhandel</t>
  </si>
  <si>
    <t>8658AnalysebestandZorg_en_Jeugdhulp_Slachtoffers_Mensenhandel</t>
  </si>
  <si>
    <t>AMHK_2017_ADVIEZEN</t>
  </si>
  <si>
    <t>AMHK_2017_MELDINGEN</t>
  </si>
  <si>
    <t>AMHK_2017_ONDERZOEKEN</t>
  </si>
  <si>
    <t>AMHK_2018_ADVIEZEN</t>
  </si>
  <si>
    <t>AMHK_2018_MELDINGEN</t>
  </si>
  <si>
    <t>AMHK_2018_ONDERZOEKEN</t>
  </si>
  <si>
    <t>AMHK_ADVIEZEN</t>
  </si>
  <si>
    <t>AMHK_MELDINGEN</t>
  </si>
  <si>
    <t>AMHK_ONDERZOEKEN</t>
  </si>
  <si>
    <t>8666analyse_bestand_atc4_2006</t>
  </si>
  <si>
    <t>analyse_bestand_atc4</t>
  </si>
  <si>
    <t>8666analyse_bestand_atc4_2007</t>
  </si>
  <si>
    <t>8666analyse_bestand_atc4_2008</t>
  </si>
  <si>
    <t>8666analyse_bestand_atc4_2009</t>
  </si>
  <si>
    <t>8666analyse_bestand_atc4_2010</t>
  </si>
  <si>
    <t>8666analyse_bestand_atc4_2011</t>
  </si>
  <si>
    <t>8666analyse_bestand_atc4_2012</t>
  </si>
  <si>
    <t>8666analyse_bestand_atc4_2013</t>
  </si>
  <si>
    <t>8666analyse_bestand_atc4_2014</t>
  </si>
  <si>
    <t>8666analyse_bestand_atc4_2015</t>
  </si>
  <si>
    <t>8666analyse_bestand_atc4_2016</t>
  </si>
  <si>
    <t>8666analyse_bestand_atc4_2017</t>
  </si>
  <si>
    <t>8666analyse_bestand_atc4_2018</t>
  </si>
  <si>
    <t>Analysebestand DJI cohort schoon</t>
  </si>
  <si>
    <t>ANALYSEBESTAND_2011MU_NOREV</t>
  </si>
  <si>
    <t>ANALYSEBESTAND_MU</t>
  </si>
  <si>
    <t>ANALYSEBESTAND_2017_MU</t>
  </si>
  <si>
    <t>MAATWERKecn_analyse_2018_TNO_v3</t>
  </si>
  <si>
    <t>AnalyseVKOmeting</t>
  </si>
  <si>
    <t>8280_populatieupdatemeetdatassbV2CBK</t>
  </si>
  <si>
    <t>8280_PostdigitaalCBKV1</t>
  </si>
  <si>
    <t>8280_steekproefpopulatie_update_def_TNOexeneco</t>
  </si>
  <si>
    <t>8280_steekproefpopulatie_update_def_TNOincleneco</t>
  </si>
  <si>
    <t>8280_steekproefpopulatiedefTNOincleneco</t>
  </si>
  <si>
    <t>8280-steekproefpopulatie_update_def_tlvGCNU</t>
  </si>
  <si>
    <t>8280-steekproefpopulatie_update_def_TNOincleneco_tlvGC</t>
  </si>
  <si>
    <t>ANW</t>
  </si>
  <si>
    <t>ANWJAARBEDRAGTAB</t>
  </si>
  <si>
    <t>ANWMNDBEDRAGBUS</t>
  </si>
  <si>
    <t>ANWPERSOONBUS</t>
  </si>
  <si>
    <t>ANWPERSOONMNDBEDRAGBUS</t>
  </si>
  <si>
    <t>ANWUITKERING1ATAB</t>
  </si>
  <si>
    <t>MICANWPERSOONBUS</t>
  </si>
  <si>
    <t>7696maatwerkAO</t>
  </si>
  <si>
    <t>AO</t>
  </si>
  <si>
    <t>AOTOTJAARBEDRAGTAB</t>
  </si>
  <si>
    <t>AOTOTMNDBEDRAGBUS</t>
  </si>
  <si>
    <t>AOTOTPERSOONBUS</t>
  </si>
  <si>
    <t>AOTOTPERSOONMNDBEDRAGBUS</t>
  </si>
  <si>
    <t>AOTOTUITKERINGATAB</t>
  </si>
  <si>
    <t>AOTOTUITKERINGTAB</t>
  </si>
  <si>
    <t>MICAOTOTPERSOONBUS</t>
  </si>
  <si>
    <t>VRLAOTOTUITKERINGINT</t>
  </si>
  <si>
    <t>WIA</t>
  </si>
  <si>
    <t>AOW_UITKERINGEN</t>
  </si>
  <si>
    <t>AOW</t>
  </si>
  <si>
    <t>AOWJAARBEDRAGTAB</t>
  </si>
  <si>
    <t>AOWMNDBEDRAGBUS</t>
  </si>
  <si>
    <t>AOWPERSOONBUS</t>
  </si>
  <si>
    <t>AOWPERSOONMNDBEDRAGBUS</t>
  </si>
  <si>
    <t>MICAOWPERSOONBUS</t>
  </si>
  <si>
    <t>ARBBUITLANDBUS</t>
  </si>
  <si>
    <t>ARBBUIT</t>
  </si>
  <si>
    <t>ARBBUITLANDMNDBEDRAGBUS</t>
  </si>
  <si>
    <t>7772ArbeidInkomenCPB</t>
  </si>
  <si>
    <t>ArbeidInkomenCPB</t>
  </si>
  <si>
    <t>ARBEIDSAANBODPANEL</t>
  </si>
  <si>
    <t>Arbeidsmarktpanel</t>
  </si>
  <si>
    <t>Arbeidsmarktpanel 1999-2015V1_versl</t>
  </si>
  <si>
    <t>ArchitectenbestandAtelierRijksbouwmeester</t>
  </si>
  <si>
    <t>8283_Selectie_2016</t>
  </si>
  <si>
    <t>ARMOEDE</t>
  </si>
  <si>
    <t>8283_Selectie_2017</t>
  </si>
  <si>
    <t>9226_2-220304_Onderzoeksbestand_Armoedemonitor_Gem_Utrecht</t>
  </si>
  <si>
    <t>8738_20200403Selectie2017</t>
  </si>
  <si>
    <t>Armoedecijfer</t>
  </si>
  <si>
    <t>8649_200208 Armoedemonitor NL</t>
  </si>
  <si>
    <t>Armoedemonitor NL</t>
  </si>
  <si>
    <t>8649_200225 Armoedemonitor NL</t>
  </si>
  <si>
    <t>8167_01180717 Koppeling met Survey_cp1252</t>
  </si>
  <si>
    <t>ASIELCOHORT</t>
  </si>
  <si>
    <t>8167_01180717 Koppeling met Survey_unicode</t>
  </si>
  <si>
    <t>8167_01180830 Koppeling met Survey_utf8</t>
  </si>
  <si>
    <t>8167_statushouders_nsn2017_cbs_utf8_CBKV1</t>
  </si>
  <si>
    <t>8167Asielcohorten_SCP Survey</t>
  </si>
  <si>
    <t>ASIELCOHORT190618Asielcohort_IPL</t>
  </si>
  <si>
    <t>ASIELCOHORTCorrectie Nationaliteit</t>
  </si>
  <si>
    <t>MIGRANTENCOHORT</t>
  </si>
  <si>
    <t>AZWWGE_I</t>
  </si>
  <si>
    <t>AZWWGE</t>
  </si>
  <si>
    <t>AZWWGE_II</t>
  </si>
  <si>
    <t>7110AZWWNE_201905_maatwerkABF</t>
  </si>
  <si>
    <t>AZWWNE</t>
  </si>
  <si>
    <t>8720AZWWNE_201911_maatwerk_ABF</t>
  </si>
  <si>
    <t>8720AZWWNE_202011_maatwerkABF</t>
  </si>
  <si>
    <t>8720AZWWNE_202105_maatwerkABF</t>
  </si>
  <si>
    <t>8720AZWWNE_202111_maatwerkABF</t>
  </si>
  <si>
    <t>AZWWNE_I</t>
  </si>
  <si>
    <t>AZWWNE_II</t>
  </si>
  <si>
    <t>BAANVTVBUS</t>
  </si>
  <si>
    <t>BAANKENMERKEN</t>
  </si>
  <si>
    <t>HFDBAANBUS</t>
  </si>
  <si>
    <t>8553BasisBestandBestuurder_2020_RA_CBKV1</t>
  </si>
  <si>
    <t>BasisBestandBestuurder</t>
  </si>
  <si>
    <t>BasisBestandBestuurder_JJJJCBKV1</t>
  </si>
  <si>
    <t>BasisBestandBestuurder_instelling</t>
  </si>
  <si>
    <t>BasisBestandInstellingen_JJJJCBKV1</t>
  </si>
  <si>
    <t>8553BasisBestandInstellingen_2020_RA_CBKV1</t>
  </si>
  <si>
    <t>BasisBestandInstellingen</t>
  </si>
  <si>
    <t>BDS</t>
  </si>
  <si>
    <t>BDFS</t>
  </si>
  <si>
    <t>BIJSTANDVORDERINGTAB</t>
  </si>
  <si>
    <t>BFS</t>
  </si>
  <si>
    <t>BDK</t>
  </si>
  <si>
    <t>8893abr_SBI_2007_2015</t>
  </si>
  <si>
    <t>BE_OG</t>
  </si>
  <si>
    <t>8893ABR2000_sbi08</t>
  </si>
  <si>
    <t>8893ABR2001_sbi08</t>
  </si>
  <si>
    <t>8893ABR2002_sbi08</t>
  </si>
  <si>
    <t>8893ABR2003_sbi08</t>
  </si>
  <si>
    <t>8893ABR2004_sbi08</t>
  </si>
  <si>
    <t>8893ABR2005_sbi08</t>
  </si>
  <si>
    <t>8893ABR2006_sbi08</t>
  </si>
  <si>
    <t>8893ABR2015</t>
  </si>
  <si>
    <t>Bedrijfsopleidingen</t>
  </si>
  <si>
    <t>8545extra_variabelen</t>
  </si>
  <si>
    <t>beleidsevaluatie</t>
  </si>
  <si>
    <t>8545NFIA_maatwerkbestand2008-2018_versl.sav</t>
  </si>
  <si>
    <t>BLV</t>
  </si>
  <si>
    <t>BELEVINGEN</t>
  </si>
  <si>
    <t>8553BKW1995-2018V1</t>
  </si>
  <si>
    <t>BESTAANDEKOOPWONINGEN</t>
  </si>
  <si>
    <t>BIGTAB</t>
  </si>
  <si>
    <t>BIG</t>
  </si>
  <si>
    <t>BIJSTANDPERSOONJAARBEDRAG2018TABV1_DEFINITIEF</t>
  </si>
  <si>
    <t>BIJSTAND</t>
  </si>
  <si>
    <t>BIJSTANDPERSOONJAARBEDRAG2019TABV1_DEFINITIEF</t>
  </si>
  <si>
    <t>ABW</t>
  </si>
  <si>
    <t>BIJSTANDJAARBEDRAGTAB</t>
  </si>
  <si>
    <t>BIJSTANDMNDBEDRAGBUS</t>
  </si>
  <si>
    <t>BIJSTANDPERSOONBUS</t>
  </si>
  <si>
    <t>BIJSTANDPERSOONJAARBEDRAGTAB</t>
  </si>
  <si>
    <t>BIJSTANDPERSOONMNDBEDRAGBUS</t>
  </si>
  <si>
    <t>BIJSTANDUITKERINGTAB</t>
  </si>
  <si>
    <t>BUS</t>
  </si>
  <si>
    <t>BUS_TRANS</t>
  </si>
  <si>
    <t>HERABWTAB</t>
  </si>
  <si>
    <t>9170_200918-werkhebbentotaal</t>
  </si>
  <si>
    <t>Bijstand G4</t>
  </si>
  <si>
    <t>9170_210819werkhebben2020</t>
  </si>
  <si>
    <t>9170_COHORTJAN2018KENMJAN2019</t>
  </si>
  <si>
    <t>9170_COHORTJAN2018KENMJULI2018</t>
  </si>
  <si>
    <t>9170_COHORTJAN2018KENMJULI2019</t>
  </si>
  <si>
    <t>9170_COHORTJAN2019KENMJAN2020</t>
  </si>
  <si>
    <t>9170_COHORTJAN2019KENMJUL2020</t>
  </si>
  <si>
    <t>9170_COHORTJAN2019KENMJULI2019</t>
  </si>
  <si>
    <t>9170_COHORTJAN2020KENMJAN2021</t>
  </si>
  <si>
    <t>9170_COHORTJAN2020KENMJULI2020</t>
  </si>
  <si>
    <t>9170_COHORTJAN2020KENMJULI2021</t>
  </si>
  <si>
    <t>9170_COHORTJULI2018KENMJAN2019</t>
  </si>
  <si>
    <t>9170_COHORTJULI2018KENMJAN2020</t>
  </si>
  <si>
    <t>9170_COHORTJULI2018KENMJULI2019</t>
  </si>
  <si>
    <t>9170_COHORTJULI2019KENMJAN2020</t>
  </si>
  <si>
    <t>9170_COHORTJULI2019KENMJAN2021</t>
  </si>
  <si>
    <t>9170_COHORTJULI2019KENMJULI2020</t>
  </si>
  <si>
    <t>BIJZONDEREBIJSTANDUITKERINGEIND</t>
  </si>
  <si>
    <t>BJZAWBZTAB</t>
  </si>
  <si>
    <t>BJZAWBZ</t>
  </si>
  <si>
    <t>IBHV</t>
  </si>
  <si>
    <t>BRANDWEER</t>
  </si>
  <si>
    <t>SFBRA</t>
  </si>
  <si>
    <t>SFHULP</t>
  </si>
  <si>
    <t>BRINCOORD</t>
  </si>
  <si>
    <t>BRIN</t>
  </si>
  <si>
    <t>BRINADRESSEN</t>
  </si>
  <si>
    <t>BRINHOTAB</t>
  </si>
  <si>
    <t>BRINTAB</t>
  </si>
  <si>
    <t>BRINWPOWECTAB</t>
  </si>
  <si>
    <t>BRINCODES</t>
  </si>
  <si>
    <t>BRINDEF</t>
  </si>
  <si>
    <t>BTW</t>
  </si>
  <si>
    <t>BUDGETONDERZOEK</t>
  </si>
  <si>
    <t>7844BZKSTANDPLAATSENper20170101obvX20170508CBKV1</t>
  </si>
  <si>
    <t>BZKSTANDLIGPLAATSEN</t>
  </si>
  <si>
    <t>844BZKLIGPLAATSENper20170101obvX20170508CBKV1</t>
  </si>
  <si>
    <t>CCO</t>
  </si>
  <si>
    <t>CDD_190916UpdateAnalysebestandCDDrugs</t>
  </si>
  <si>
    <t>CDD\AnalysebestandPK</t>
  </si>
  <si>
    <t>CDD_AnalysebestandPk</t>
  </si>
  <si>
    <t>CDD_AnalysebestandPK</t>
  </si>
  <si>
    <t>CDF_ABRMAATWERK</t>
  </si>
  <si>
    <t>CILS_KOPPEL</t>
  </si>
  <si>
    <t>CILS</t>
  </si>
  <si>
    <t>CILS_WAVE1</t>
  </si>
  <si>
    <t>CILS_WAVE1_TRACKDATA</t>
  </si>
  <si>
    <t>CILS_WAVE2</t>
  </si>
  <si>
    <t>CILS_WAVE2_TRACKDATA</t>
  </si>
  <si>
    <t>CILS_WAVE3</t>
  </si>
  <si>
    <t>CILS_WAVE3_TRACKDATA</t>
  </si>
  <si>
    <t>CILS_WAVE4</t>
  </si>
  <si>
    <t>CILS_WAVE5</t>
  </si>
  <si>
    <t>CILS_WAVE6</t>
  </si>
  <si>
    <t>CILS_WAVE7</t>
  </si>
  <si>
    <t>CIS</t>
  </si>
  <si>
    <t>CITOTAB</t>
  </si>
  <si>
    <t>CITO</t>
  </si>
  <si>
    <t>855320200422CityDeal_HennepCBKV1</t>
  </si>
  <si>
    <t>CityDeal_Hennep</t>
  </si>
  <si>
    <t>8553Citydeals2020CBKV1</t>
  </si>
  <si>
    <t>citydeals2020CBKV1</t>
  </si>
  <si>
    <t>8553Citydeals2021CBKV1</t>
  </si>
  <si>
    <t>citydeals2021CBKV1</t>
  </si>
  <si>
    <t>CNJM</t>
  </si>
  <si>
    <t>CollectieveData</t>
  </si>
  <si>
    <t>CONJUNCTUURTESTINDUSTRIE</t>
  </si>
  <si>
    <t>COOL_BO</t>
  </si>
  <si>
    <t>COOL</t>
  </si>
  <si>
    <t>COOL_BO_SPECIAAL_Koppel</t>
  </si>
  <si>
    <t>COOL_cohortonderzoek_5-18_BO_derdemeting</t>
  </si>
  <si>
    <t>COOL_cohortonderzoek_5-18_BO_eerstemeting</t>
  </si>
  <si>
    <t>COOL_cohortonderzoek_5-18_BO_tweedemeting</t>
  </si>
  <si>
    <t>cool1gr2longitudinaalvoorCBS</t>
  </si>
  <si>
    <t>COOL258RinPBepalen201302CBKV1</t>
  </si>
  <si>
    <t>cool2gr2voorCBS</t>
  </si>
  <si>
    <t>cool3gr2voorCBS</t>
  </si>
  <si>
    <t>COOL5-18NWO</t>
  </si>
  <si>
    <t>COOLGroep25KOHNSTAMM20101207CBKBasisbestandV1</t>
  </si>
  <si>
    <t>PRECOOLkoppel</t>
  </si>
  <si>
    <t>COOL 5-18basisbestanden</t>
  </si>
  <si>
    <t>COOL1BIGFIVE</t>
  </si>
  <si>
    <t>COOL2BIGFIVE</t>
  </si>
  <si>
    <t>COOLNSCCT</t>
  </si>
  <si>
    <t>CORONIT</t>
  </si>
  <si>
    <t>COVID19_NOW1</t>
  </si>
  <si>
    <t>COVID19</t>
  </si>
  <si>
    <t>COVID19_NOW2</t>
  </si>
  <si>
    <t>COVID19_NOW3-1</t>
  </si>
  <si>
    <t>COVID19_NOW3-2</t>
  </si>
  <si>
    <t>COVID19_TOGS</t>
  </si>
  <si>
    <t>COVID19_Totaal_regelingen</t>
  </si>
  <si>
    <t>COVID19_TVL1</t>
  </si>
  <si>
    <t>eindbestand_TOGS_2020-09-30_v2</t>
  </si>
  <si>
    <t>8960eindbestand_regelingen_2020_12_31_CPB</t>
  </si>
  <si>
    <t>COVID19\DRT</t>
  </si>
  <si>
    <t>eindbestand_regelingen_2020_12_31_CAT</t>
  </si>
  <si>
    <t>eindbestand_regelingen_2020-09-30</t>
  </si>
  <si>
    <t>7751OutputBenComNibud</t>
  </si>
  <si>
    <t>CPI</t>
  </si>
  <si>
    <t>CPICN</t>
  </si>
  <si>
    <t>7897CRI_DSCbestand_2015_versleuteld</t>
  </si>
  <si>
    <t>CRI</t>
  </si>
  <si>
    <t>7897CRI_DSCbestand_2016_versleuteld</t>
  </si>
  <si>
    <t>7897CRI_DSCbestand_2017_versleuteld</t>
  </si>
  <si>
    <t>7897CRI_DSCbestand_2018_versleuteld</t>
  </si>
  <si>
    <t>7897CRI_DSCbestand_2019_versleuteld</t>
  </si>
  <si>
    <t>7772CriminaliteitCPB</t>
  </si>
  <si>
    <t>CriminaliteitCPB</t>
  </si>
  <si>
    <t>CV_SLI</t>
  </si>
  <si>
    <t>CWI</t>
  </si>
  <si>
    <t>CWI_BEMIDDELING</t>
  </si>
  <si>
    <t>CWI_BIJSTANDSAANVRAGEN</t>
  </si>
  <si>
    <t>CWI_NWW</t>
  </si>
  <si>
    <t>CWI_VERWIJZINGEN</t>
  </si>
  <si>
    <t>8553Data_mutaties_met_labels20180101-20191231</t>
  </si>
  <si>
    <t>Data_mutaties_met_labels</t>
  </si>
  <si>
    <t>Data_sbi2d</t>
  </si>
  <si>
    <t>9176_DBI_ABR_JJJJ_ANON</t>
  </si>
  <si>
    <t>DBI_ABR_JJJJ_ANON</t>
  </si>
  <si>
    <t>7772DemografieCPB</t>
  </si>
  <si>
    <t>DemografieCPB</t>
  </si>
  <si>
    <t>DGGBAPERSOONTAB</t>
  </si>
  <si>
    <t>DGGBA</t>
  </si>
  <si>
    <t>DHS_KOPPEL</t>
  </si>
  <si>
    <t>DNB_hosted</t>
  </si>
  <si>
    <t>776520200630MaatwerkRIVMPerinataleSterfte2000-2018UpdateCBKV1</t>
  </si>
  <si>
    <t>DO</t>
  </si>
  <si>
    <t>7765MaatwerkRIVMPerinataleSterfte2000-2018</t>
  </si>
  <si>
    <t>8096niet_GBA_2011_gekoppeld</t>
  </si>
  <si>
    <t>8096niet_GBA_2012_gekoppeld</t>
  </si>
  <si>
    <t>8096niet_GBA_2013_gekoppeld</t>
  </si>
  <si>
    <t>8096niet_GBA_2014_gekoppeld</t>
  </si>
  <si>
    <t>8096niet_GBA_2015_gekoppeld</t>
  </si>
  <si>
    <t>8096niet_GBA_2016_gekoppeld</t>
  </si>
  <si>
    <t>8096niet_GBA_2017_gekoppeld</t>
  </si>
  <si>
    <t>8096niet_GBA_2018_gekoppeld</t>
  </si>
  <si>
    <t>8096niet_GBA_2019_gekoppeld</t>
  </si>
  <si>
    <t>8096niet_GBA_2020_gekoppeld</t>
  </si>
  <si>
    <t>9049_DOOODOORZ_2022_tm_jan</t>
  </si>
  <si>
    <t>DOODOORZTAB</t>
  </si>
  <si>
    <t>LEEFTIJDBOV</t>
  </si>
  <si>
    <t>NND</t>
  </si>
  <si>
    <t>VKDTAB</t>
  </si>
  <si>
    <t>DOELGROEPENREGISTER</t>
  </si>
  <si>
    <t>DOELGROEPREGISTER</t>
  </si>
  <si>
    <t>7693SSCPDoelgroepensociaaldomein2021_verrijkt_2020data</t>
  </si>
  <si>
    <t>Doelgroepensociaaldomein</t>
  </si>
  <si>
    <t>DOODOORZ2018_GemeenteOverlijden</t>
  </si>
  <si>
    <t>8967gekoppeldvoor1996CBKV1</t>
  </si>
  <si>
    <t>DOODSOORZAKEN</t>
  </si>
  <si>
    <t>8706Panteia_microdata_2020Q1</t>
  </si>
  <si>
    <t>DRT_BEID</t>
  </si>
  <si>
    <t>7110_output_ABF</t>
  </si>
  <si>
    <t>870620200421Panteia_microdata</t>
  </si>
  <si>
    <t>8706DRT2021_FKES10_05_2022</t>
  </si>
  <si>
    <t>8706Panteia_microdataDRT_2020</t>
  </si>
  <si>
    <t>872020200421ABF_microdata</t>
  </si>
  <si>
    <t>8720ABF_microdata_2020Q1</t>
  </si>
  <si>
    <t>8720ABF_microdata_2020Q3</t>
  </si>
  <si>
    <t>8720ABF_microdata_2021Q2</t>
  </si>
  <si>
    <t>8720ABF_microdata_2021Q3</t>
  </si>
  <si>
    <t>8720ABF_microdata_2021Q4</t>
  </si>
  <si>
    <t>8720ABF20200326</t>
  </si>
  <si>
    <t>8720Microdata2020_2021K1</t>
  </si>
  <si>
    <t>8879microdata</t>
  </si>
  <si>
    <t>DRT_microdata_2021Q123</t>
  </si>
  <si>
    <t>7812_DRT_microdata_Q4.csv</t>
  </si>
  <si>
    <t>DRT_microdata_Q4</t>
  </si>
  <si>
    <t>7812DRT_vanaf2015</t>
  </si>
  <si>
    <t>DRT_vanaf2015</t>
  </si>
  <si>
    <t>8553Drugsverdachten2019-2020</t>
  </si>
  <si>
    <t>Drugsverdachten 2019-2020</t>
  </si>
  <si>
    <t>DVC</t>
  </si>
  <si>
    <t>EBBWWZ</t>
  </si>
  <si>
    <t>EBB</t>
  </si>
  <si>
    <t>EBBABF</t>
  </si>
  <si>
    <t>EBBCPBJJJJ</t>
  </si>
  <si>
    <t>EBBZOEKEN</t>
  </si>
  <si>
    <t>7647EBBNWLEIDINGJJJJ</t>
  </si>
  <si>
    <t>ebbetil</t>
  </si>
  <si>
    <t>EBBOND</t>
  </si>
  <si>
    <t>Tijdreeks_1987-1995_id</t>
  </si>
  <si>
    <t>AKT</t>
  </si>
  <si>
    <t>EBBNW</t>
  </si>
  <si>
    <t>7996EBBWRKLEIDINGJJJJ.sav</t>
  </si>
  <si>
    <t>EBBWRKLEIDING</t>
  </si>
  <si>
    <t>ECE_micromateriaal.csv</t>
  </si>
  <si>
    <t>ECE_micromateriaal</t>
  </si>
  <si>
    <t>ECE_micromateriaal_20201001</t>
  </si>
  <si>
    <t>ECE_micromateriaal_minimaal10vte.csv</t>
  </si>
  <si>
    <t>ECE_micromateriaal_tm2020</t>
  </si>
  <si>
    <t>ECE_micromateriaal_Topsector.csv</t>
  </si>
  <si>
    <t>ECE_micromateriaal_Topsector_10vte.csv</t>
  </si>
  <si>
    <t>ECE_micromateriaal_Topsector_20201001</t>
  </si>
  <si>
    <t>8371_EERSTEMASTERWO_versl</t>
  </si>
  <si>
    <t>EERSTEMASTERWO</t>
  </si>
  <si>
    <t>8368_ehb18018BUIT2014_2017CBKV1</t>
  </si>
  <si>
    <t>ehb_18018</t>
  </si>
  <si>
    <t>8368_ehb18018BUIT2014_2017stap2CBKV1</t>
  </si>
  <si>
    <t>8368_ehb18018NED2014_2017CBKV1</t>
  </si>
  <si>
    <t>8368_ehb18018NED2014_2017stap2CBKV1</t>
  </si>
  <si>
    <t>ehb18018</t>
  </si>
  <si>
    <t>ehb19018_welresultaatCBKV1_versl</t>
  </si>
  <si>
    <t>EBWLZBUS</t>
  </si>
  <si>
    <t>EIGENBIJDRAGENZORG</t>
  </si>
  <si>
    <t>EBWMOVBLBUS</t>
  </si>
  <si>
    <t>EBWMOZTHTAB</t>
  </si>
  <si>
    <t>Eigendom_Huur_eigenaar</t>
  </si>
  <si>
    <t>Eigendom_Huur_huurder</t>
  </si>
  <si>
    <t>BAGPLUS</t>
  </si>
  <si>
    <t>EIGENDOMWOZ</t>
  </si>
  <si>
    <t>EIGENDOMTAB</t>
  </si>
  <si>
    <t>EIGENDOMWOZBAGTAB</t>
  </si>
  <si>
    <t>EIGENDOMWOZTAB</t>
  </si>
  <si>
    <t>OBJECTWONINGTAB</t>
  </si>
  <si>
    <t>VBOWONINGTYPETAB</t>
  </si>
  <si>
    <t>WONINGTAB</t>
  </si>
  <si>
    <t>WOONRUIMTEEIGENDOMTAB</t>
  </si>
  <si>
    <t>WOONRUIMTESOORTBUS</t>
  </si>
  <si>
    <t>WRG</t>
  </si>
  <si>
    <t>WRGPLUS</t>
  </si>
  <si>
    <t>EIGENAARTAB</t>
  </si>
  <si>
    <t>EIGWONINGVRD_2012-2017</t>
  </si>
  <si>
    <t>EIGWONINGVRD</t>
  </si>
  <si>
    <t>8929_6-210728GecombineerdEnergiebestand</t>
  </si>
  <si>
    <t>Energiebestand</t>
  </si>
  <si>
    <t>ENERGIELABELCERTIFICATENWONINGEN</t>
  </si>
  <si>
    <t>ENERGIELABELCERTIFICATEN</t>
  </si>
  <si>
    <t>OBJECTENERGIELABELSTAB</t>
  </si>
  <si>
    <t>ENERGIELABELS</t>
  </si>
  <si>
    <t>8717energiemodule2018V2</t>
  </si>
  <si>
    <t>energiemodule</t>
  </si>
  <si>
    <t>Datakamp</t>
  </si>
  <si>
    <t>ENERGIETRANSITIE</t>
  </si>
  <si>
    <t>8792_NTA_labels_sportCBKV1</t>
  </si>
  <si>
    <t>ENERGIEVERBRUIK</t>
  </si>
  <si>
    <t>8792_retail_ssb_metvboid_EML_gevalideerd_koopzondag_NTA_nieuwCBKV1</t>
  </si>
  <si>
    <t>8792NTA_label_kantoorCBKV3</t>
  </si>
  <si>
    <t>8792NTA_label_logistiek_RACBKV1</t>
  </si>
  <si>
    <t>8792NTA_label_zorgCBKV1</t>
  </si>
  <si>
    <t>8792NTA_labels20210704_extravarsCBKV1</t>
  </si>
  <si>
    <t>8792NTA_records_hotelsCBKV1</t>
  </si>
  <si>
    <t>8792NTA_records_onderwijsCBKV1</t>
  </si>
  <si>
    <t>8792nwretail_ssb_metvboid_EML_gevalideerd_koopzondag_NTAnw</t>
  </si>
  <si>
    <t>8792onderwijs_software_labelCBKV1</t>
  </si>
  <si>
    <t>8792retail_ssb_metvboid_EML_gevalideerd_koopzondagCBKV1</t>
  </si>
  <si>
    <t>8792retail_ssb_metvboid_EML_gevalideerdCBKV1</t>
  </si>
  <si>
    <t>8792retail_ssb_metvboid_EML_gevalideerdKoopzondag_NTA_label_kleinCBKV1</t>
  </si>
  <si>
    <t>8792retailssbmetvboidEMLgevalideerdkoopzondagNTACBKV2</t>
  </si>
  <si>
    <t>8792sport_software_labelCBKV1</t>
  </si>
  <si>
    <t>9047extra_data_RickCBKV1</t>
  </si>
  <si>
    <t>energieverbruik</t>
  </si>
  <si>
    <t>9047vboid_complexid_sportCBKV1</t>
  </si>
  <si>
    <t>ENERGIEVERBRUIKUTILITEITSBOUW_Energieverbruikonderwijsvastgoed</t>
  </si>
  <si>
    <t>ENERGIEVERBRUIKUTILITEITSBOUW_Energieverbruikretailvastgoed</t>
  </si>
  <si>
    <t>ENERGIEVERBRUIKUTILITEITSBOUW_Energieverbruiksportvastgoed</t>
  </si>
  <si>
    <t>ENERGIEVERBRUIKUTILITEITSBOUW_EnergieverbruikzorgvastgoedVWS</t>
  </si>
  <si>
    <t>ENERGIEVERBRUIKUTILITEITSBOUWEnergieverbruikonderwijsvastgoedZK</t>
  </si>
  <si>
    <t>ENERGIEVERBRUIKUTILITEITSBOUWEnergieverbruikretailvastgoedZK</t>
  </si>
  <si>
    <t>ENERGIEVERBRUIKUTILITEITSBOUWEnergieverbruikzorgvastgoedVWSZK</t>
  </si>
  <si>
    <t>ENERGIEVERBRUIKTABZK</t>
  </si>
  <si>
    <t>ENERGIEVERBRUIKTAB</t>
  </si>
  <si>
    <t>8549Erasmus_MC_BVO_2014_2018_V1_DEF</t>
  </si>
  <si>
    <t>Erasmus_MC_BVO_2014_2018_V1_DEF</t>
  </si>
  <si>
    <t>ESF</t>
  </si>
  <si>
    <t>ESF_Maatwerk</t>
  </si>
  <si>
    <t>EUSILC</t>
  </si>
  <si>
    <t>EXPLZWEMSPORT</t>
  </si>
  <si>
    <t>EZKRVOHO2020</t>
  </si>
  <si>
    <t>EZKRVO</t>
  </si>
  <si>
    <t>EZKRVOBMKB</t>
  </si>
  <si>
    <t>EZKRVODVI</t>
  </si>
  <si>
    <t>EZKRVOGO</t>
  </si>
  <si>
    <t>EZKRVOInnovatiekrediet</t>
  </si>
  <si>
    <t>EZKRVOKKC</t>
  </si>
  <si>
    <t>EZKRVOMIT</t>
  </si>
  <si>
    <t>EZKRVOMKBIDEE</t>
  </si>
  <si>
    <t>EZKRVOMKIBDEE</t>
  </si>
  <si>
    <t>EZKRVONVP</t>
  </si>
  <si>
    <t>EZKRVOPPSgrondslag</t>
  </si>
  <si>
    <t>EZKRVOPPS</t>
  </si>
  <si>
    <t>EZKRVOPPSinzet</t>
  </si>
  <si>
    <t>EZKRVOSEEDCapital</t>
  </si>
  <si>
    <t>EZKRVOVroegefasefinanciering</t>
  </si>
  <si>
    <t>faill2020-2021week</t>
  </si>
  <si>
    <t>FAILLISSEMENTEN</t>
  </si>
  <si>
    <t>FAILONTTAB</t>
  </si>
  <si>
    <t>FAILONTSLAG</t>
  </si>
  <si>
    <t>FAILONTSLAGTAB</t>
  </si>
  <si>
    <t>INWARD_FATS</t>
  </si>
  <si>
    <t>FATS-IN</t>
  </si>
  <si>
    <t>OUTWARD_FATS</t>
  </si>
  <si>
    <t>FATS-OUT</t>
  </si>
  <si>
    <t>8723FGD_ICT_2016_2017CIS_2016_2018</t>
  </si>
  <si>
    <t>FGD_ICT_2016_2017CIS_2016_2018</t>
  </si>
  <si>
    <t>FIN_GEMEENTEN</t>
  </si>
  <si>
    <t>FIN_OVERHEID</t>
  </si>
  <si>
    <t>FIN_PROVINCIES</t>
  </si>
  <si>
    <t>FIN_WATERSCHAPPEN</t>
  </si>
  <si>
    <t>RIJKSFINANCIEN</t>
  </si>
  <si>
    <t>FINMON</t>
  </si>
  <si>
    <t>FINANCIERINGSMONITOR</t>
  </si>
  <si>
    <t>FLEXWERK</t>
  </si>
  <si>
    <t>8379Maatwerk_functionarissen</t>
  </si>
  <si>
    <t>functionarissen</t>
  </si>
  <si>
    <t>GBAADRESBUITENLANDBUS</t>
  </si>
  <si>
    <t>GBAADRES</t>
  </si>
  <si>
    <t>GBAADRESBUS</t>
  </si>
  <si>
    <t>GBAADRESGEBEURTENISBUS</t>
  </si>
  <si>
    <t>GBAADRESOBJECTBUS</t>
  </si>
  <si>
    <t>RINADRESRUGNRRELATIEBUS</t>
  </si>
  <si>
    <t>VRLGBAADRESBUITENLANDBUS</t>
  </si>
  <si>
    <t>VRLGBAADRESOBJECTBUS</t>
  </si>
  <si>
    <t>NIETGBAVERBLIJFBUS</t>
  </si>
  <si>
    <t>GBAKINDBUS</t>
  </si>
  <si>
    <t>GBADIVERS</t>
  </si>
  <si>
    <t>GBALEVENDGEBORENENMASSATAB</t>
  </si>
  <si>
    <t>GBASTANDBEVOLKINGTAB</t>
  </si>
  <si>
    <t>GBASTERFTENMASSATAB</t>
  </si>
  <si>
    <t>GEBOORTEPLAATS</t>
  </si>
  <si>
    <t>GBAGEBOORTEGEMEENTE</t>
  </si>
  <si>
    <t>VRLGBAGEBOORTEGEMEENTETAB</t>
  </si>
  <si>
    <t>GBAHUISHOUDENSBUS</t>
  </si>
  <si>
    <t>GBAHUISHOUDENS</t>
  </si>
  <si>
    <t>VRLGBAHUISHOUDENSBUS</t>
  </si>
  <si>
    <t>8757GBAKINDERENVANDETWEEDEGENERATIE</t>
  </si>
  <si>
    <t>GBAKINDEREN</t>
  </si>
  <si>
    <t>GBAMIGRATIEBUS</t>
  </si>
  <si>
    <t>GBAMIGRATIE</t>
  </si>
  <si>
    <t>GBAMIGRATIEGEBEURTENISBUS</t>
  </si>
  <si>
    <t>VRLGBAMIGRATIEBUS</t>
  </si>
  <si>
    <t>GBA_IMMDATUM</t>
  </si>
  <si>
    <t>GBANATGEWIJZIGDENMASSABUS</t>
  </si>
  <si>
    <t>GBANATIONALITEIT</t>
  </si>
  <si>
    <t>GBANATIONALITEITBUS</t>
  </si>
  <si>
    <t>VRLGBANATIONALITEITBUS</t>
  </si>
  <si>
    <t>NIETGBANATIONALITEITBUS</t>
  </si>
  <si>
    <t>GBAOVERLIJDENTAB</t>
  </si>
  <si>
    <t>GBAOVERLIJDEN</t>
  </si>
  <si>
    <t>VRLGBAOVERLIJDENTAB</t>
  </si>
  <si>
    <t>GBABURGERLIJKESTAATBUS</t>
  </si>
  <si>
    <t>GBAPARTNER</t>
  </si>
  <si>
    <t>GBASAMENWONERSBUS</t>
  </si>
  <si>
    <t>GBASCHEIDINGENMASSATAB</t>
  </si>
  <si>
    <t>GBAVERBINTENISPARTNERBUS</t>
  </si>
  <si>
    <t>GBAVERBINTENISSENMASSATAB</t>
  </si>
  <si>
    <t>GBAVERWEDUWDENMASSABUS</t>
  </si>
  <si>
    <t>PARTNERBUS</t>
  </si>
  <si>
    <t>VRLGBABURGERLIJKESTAATBUS</t>
  </si>
  <si>
    <t>VRLHUWELIJKSGESCHIEDENISBUS</t>
  </si>
  <si>
    <t>7930_geboortedatum</t>
  </si>
  <si>
    <t>GBAPERSOON</t>
  </si>
  <si>
    <t>9102_population2020</t>
  </si>
  <si>
    <t>9144_geboortedatum_output</t>
  </si>
  <si>
    <t>GBAPERSOONKTAB</t>
  </si>
  <si>
    <t>NIETGBAPERSOONKTAB</t>
  </si>
  <si>
    <t>VRLGBAPERSOONKTAB</t>
  </si>
  <si>
    <t>VTVPERSOONTAB</t>
  </si>
  <si>
    <t>GBAPERSOONTAB</t>
  </si>
  <si>
    <t>NIETGBAPERSOONTAB</t>
  </si>
  <si>
    <t>VRLGBAPERSOONTAB</t>
  </si>
  <si>
    <t>CAKZMV</t>
  </si>
  <si>
    <t>GEBWLZ</t>
  </si>
  <si>
    <t>GEBWLZTAB</t>
  </si>
  <si>
    <t>WLZZINTAB</t>
  </si>
  <si>
    <t>ZORGMVTAB</t>
  </si>
  <si>
    <t>7860gebwlz_inclagb2015CBKV1</t>
  </si>
  <si>
    <t>GEBWLZ_INCLAGB</t>
  </si>
  <si>
    <t>7860gebwlz_inclagb2016CBKV1</t>
  </si>
  <si>
    <t>7860gebwlz_inclagb2017CBKV1</t>
  </si>
  <si>
    <t>GEBWMOTAB</t>
  </si>
  <si>
    <t>GEBWMO</t>
  </si>
  <si>
    <t>GEBZZVTAB</t>
  </si>
  <si>
    <t>ZORGZVTAB</t>
  </si>
  <si>
    <t>VERSLIN</t>
  </si>
  <si>
    <t>GEDETINEERDEN</t>
  </si>
  <si>
    <t>VERSLUIT</t>
  </si>
  <si>
    <t>STANDGEDETINEERDENTAB</t>
  </si>
  <si>
    <t>GEDETINEERDENTAB</t>
  </si>
  <si>
    <t>7267polsgezo97_19voorlopig</t>
  </si>
  <si>
    <t>GEMON</t>
  </si>
  <si>
    <t>GEMON_L</t>
  </si>
  <si>
    <t>GEMOVL</t>
  </si>
  <si>
    <t>GEMEENTESTPLTAB</t>
  </si>
  <si>
    <t>GEMSTPLAATS</t>
  </si>
  <si>
    <t>GEMSTPLAATSBUS</t>
  </si>
  <si>
    <t>GEMSTPLBUS</t>
  </si>
  <si>
    <t>WOON-WERK</t>
  </si>
  <si>
    <t>GEMWIJKSTPLTAB</t>
  </si>
  <si>
    <t>GEOPART</t>
  </si>
  <si>
    <t>161031_Gewichtenregeling</t>
  </si>
  <si>
    <t>Gewichtenregeling2014</t>
  </si>
  <si>
    <t>7772GezondheidJeugdzorgCPB</t>
  </si>
  <si>
    <t>GezondheidJeugdzorgCPB</t>
  </si>
  <si>
    <t>DBCGGZOVERIGEZORGPRODUCTENTAB</t>
  </si>
  <si>
    <t>GGZDBC</t>
  </si>
  <si>
    <t>GGZDBCDIAGNOSEHOOFDDIAGTAB</t>
  </si>
  <si>
    <t>GGZDBCDIAGNOSETAB</t>
  </si>
  <si>
    <t>GGZDBCGELEVERDZORGPROFIELTAB</t>
  </si>
  <si>
    <t>GGZDBCTRAJECTENHOOFDDIAGTAB</t>
  </si>
  <si>
    <t>GGZDBCTRAJECTENTAB</t>
  </si>
  <si>
    <t>GGZDBCZRGPROFIELHOOFDDIAGTAB</t>
  </si>
  <si>
    <t>MAATWERK_GL_LBT</t>
  </si>
  <si>
    <t>GL_LBT</t>
  </si>
  <si>
    <t>GPE</t>
  </si>
  <si>
    <t>bedrijven2015_2020_verslCBKV1</t>
  </si>
  <si>
    <t>Graydon</t>
  </si>
  <si>
    <t>bestuurderspersonen2015_2020_verslCBKV1</t>
  </si>
  <si>
    <t>bestuurdersrechtspersonen2015_2020_verslCBKV1</t>
  </si>
  <si>
    <t>ratios2015_2020_verslCBKV1</t>
  </si>
  <si>
    <t>xseptions2015_2020_verslCBKV1</t>
  </si>
  <si>
    <t>GRBSTAB</t>
  </si>
  <si>
    <t>GRBS</t>
  </si>
  <si>
    <t>GROEICATEGORIE</t>
  </si>
  <si>
    <t>8929Groningen2019vrl</t>
  </si>
  <si>
    <t>Groningen2019vrl</t>
  </si>
  <si>
    <t>8929GRONINGENENQUETEWIJKOPLV1</t>
  </si>
  <si>
    <t>GRONINGENOPL</t>
  </si>
  <si>
    <t>8929GRONINGENKOMPASWIJKOPLV1</t>
  </si>
  <si>
    <t>ADRESGWBTAB</t>
  </si>
  <si>
    <t>GWB</t>
  </si>
  <si>
    <t>NIETVSLGTAB</t>
  </si>
  <si>
    <t>VSLGTAB</t>
  </si>
  <si>
    <t>NIETVSLGWBTAB</t>
  </si>
  <si>
    <t>NIETVSLGWTAB</t>
  </si>
  <si>
    <t>VSLGWBTAB</t>
  </si>
  <si>
    <t>VSLGWTAB</t>
  </si>
  <si>
    <t>CWITAB</t>
  </si>
  <si>
    <t>GWU</t>
  </si>
  <si>
    <t>GWUBEROEPBUS</t>
  </si>
  <si>
    <t>GWUBUS</t>
  </si>
  <si>
    <t>7897HALT2015CBKV1</t>
  </si>
  <si>
    <t>HALT</t>
  </si>
  <si>
    <t>7897HALT2016CBKV1</t>
  </si>
  <si>
    <t>7897HALT2017CBKV1</t>
  </si>
  <si>
    <t>7897HALT2018CBKV1</t>
  </si>
  <si>
    <t>7897HALT2019CBKV1</t>
  </si>
  <si>
    <t>8959HALT2014CBKV1</t>
  </si>
  <si>
    <t>8959HALT2015CBKV1</t>
  </si>
  <si>
    <t>8959HALT2016CBKV1</t>
  </si>
  <si>
    <t>8959HALT2017CBKV1</t>
  </si>
  <si>
    <t>8959HALT2018CBKV1</t>
  </si>
  <si>
    <t>8959HALT2019CBKV1</t>
  </si>
  <si>
    <t>HALTTAB</t>
  </si>
  <si>
    <t>HAVOEXAMENVAKDEF</t>
  </si>
  <si>
    <t>HELIUS</t>
  </si>
  <si>
    <t>8553HennepIJsselland</t>
  </si>
  <si>
    <t>HennepIJsselland</t>
  </si>
  <si>
    <t>7915BestandVNG2017_def</t>
  </si>
  <si>
    <t>HHINKOMENWOON</t>
  </si>
  <si>
    <t>7915hhInkomenwoon2014_betaalbaarheid_VNG</t>
  </si>
  <si>
    <t>7915_HHINKOMENWOON</t>
  </si>
  <si>
    <t>HJLKTAB</t>
  </si>
  <si>
    <t>HJLK</t>
  </si>
  <si>
    <t>HKS</t>
  </si>
  <si>
    <t>HKSTAB</t>
  </si>
  <si>
    <t>HODEF</t>
  </si>
  <si>
    <t>7267TABELRIVM2013TABV1</t>
  </si>
  <si>
    <t>HOOGSTEOPL</t>
  </si>
  <si>
    <t>7267TABELRIVM2016TABV1</t>
  </si>
  <si>
    <t>7267TABELRIVM2018TABV1</t>
  </si>
  <si>
    <t>7267TABELRIVMOUD2007TABV1</t>
  </si>
  <si>
    <t>7267TABELRIVMOUD2010TABV1</t>
  </si>
  <si>
    <t>7267TABELRIVMOUD2013TABV1</t>
  </si>
  <si>
    <t>HOOGSTEOPLTAB</t>
  </si>
  <si>
    <t>OPLNIV</t>
  </si>
  <si>
    <t>8462_PersonenHG_incidenten_activiteitenCBKV1</t>
  </si>
  <si>
    <t>Huiselijk geweld</t>
  </si>
  <si>
    <t>8462HG_incidenten_activiteitenCBKV1</t>
  </si>
  <si>
    <t>8462_PersonenHG_zelfstandige_activiteitenCBKV1</t>
  </si>
  <si>
    <t>Huiselijkgeweld</t>
  </si>
  <si>
    <t>8462HG_zelfstandige_activiteitenCBKV1</t>
  </si>
  <si>
    <t>KOPPELTABELMAATS_ED</t>
  </si>
  <si>
    <t>HULPbestanden</t>
  </si>
  <si>
    <t>HUURENQUETE</t>
  </si>
  <si>
    <t>HUURTOESLAG</t>
  </si>
  <si>
    <t>7844_huurtoeslag_beschikking_2018_20190520CBKV1</t>
  </si>
  <si>
    <t>HUURTOESLAG2018</t>
  </si>
  <si>
    <t>7844_huurtoeslag_betrokkenen_2018_20190520CBKV1</t>
  </si>
  <si>
    <t>7844_huurtoeslag2018_20190520CBKV1</t>
  </si>
  <si>
    <t>7844ht2014_20180524CBKV1</t>
  </si>
  <si>
    <t>7844ht2015_20190520CBKV1</t>
  </si>
  <si>
    <t>7844ht2016_20200123CBKV1</t>
  </si>
  <si>
    <t>7844ht2017_20200123CBKV1</t>
  </si>
  <si>
    <t>7844huur_beschikking_2014_20180524CBKV1</t>
  </si>
  <si>
    <t>7844huur_beschikking_2015_20190520CBKV1</t>
  </si>
  <si>
    <t>7844huur_beschikking_2016_20200123CBKV1</t>
  </si>
  <si>
    <t>7844huur_beschikking_2017_20200123CBKV1</t>
  </si>
  <si>
    <t>7844huur_betrokkenen_2014_20180524CBKV1</t>
  </si>
  <si>
    <t>7844huur_betrokkenen_2015_20190520CBKV1</t>
  </si>
  <si>
    <t>7844huur_betrokkenen_2016_20200123CBKV1</t>
  </si>
  <si>
    <t>7844huur_betrokkenen_2017_20200123CBKV1</t>
  </si>
  <si>
    <t>IADB</t>
  </si>
  <si>
    <t>8723_FGD - ICT_2016_2017 CIS_2016_selected</t>
  </si>
  <si>
    <t>ICT_2016_2017CIS2016</t>
  </si>
  <si>
    <t>8723countsandemploymentbyCISstratabasedonABR</t>
  </si>
  <si>
    <t>8723Ophoogfactor_CIS</t>
  </si>
  <si>
    <t>8236_data10wpenmeer_DSC2</t>
  </si>
  <si>
    <t>ICTBEDRIJVEN</t>
  </si>
  <si>
    <t>8236_data2tot10wp_DSC2</t>
  </si>
  <si>
    <t>8912ict_enquete_bedrijven</t>
  </si>
  <si>
    <t>ICTHHPERS</t>
  </si>
  <si>
    <t>9083_20211116_IGG</t>
  </si>
  <si>
    <t>IGG</t>
  </si>
  <si>
    <t>9160_20220310_IGG_nalevering</t>
  </si>
  <si>
    <t>9160_20220614_igg_aanvulling</t>
  </si>
  <si>
    <t>IHG</t>
  </si>
  <si>
    <t>IISWOZ</t>
  </si>
  <si>
    <t>IIVS</t>
  </si>
  <si>
    <t>8965_ILT_V2.csv</t>
  </si>
  <si>
    <t>ILT</t>
  </si>
  <si>
    <t>8112INCIDENTEN</t>
  </si>
  <si>
    <t>INCIDENTEN</t>
  </si>
  <si>
    <t>incidentenjjjjN</t>
  </si>
  <si>
    <t>incidenten</t>
  </si>
  <si>
    <t>8312_1-181107OWP_InlezenSPSS_Freq</t>
  </si>
  <si>
    <t>IndicatiesLongitudinale analyses</t>
  </si>
  <si>
    <t>8416LongitudinaleanalysesNL</t>
  </si>
  <si>
    <t>ILA_Basisbestand</t>
  </si>
  <si>
    <t>ILA_Indicaties_WSW</t>
  </si>
  <si>
    <t>ILALongitudinale analyses LVB</t>
  </si>
  <si>
    <t>8416IndicatiesCIZ_LVGenVG</t>
  </si>
  <si>
    <t>IndicatiesLongitudinale analysesa</t>
  </si>
  <si>
    <t>ILA_Indicaties_AO</t>
  </si>
  <si>
    <t>IndicatiesLongitudinale_analyses</t>
  </si>
  <si>
    <t>INDICAWBZTAB</t>
  </si>
  <si>
    <t>INDICWLZ</t>
  </si>
  <si>
    <t>INDICWLZTAB</t>
  </si>
  <si>
    <t>glv3615_inkloonkvoordeel</t>
  </si>
  <si>
    <t>INKLOONKVOORDEEL</t>
  </si>
  <si>
    <t>IHI</t>
  </si>
  <si>
    <t>INKOMENSHUISHOUDENS</t>
  </si>
  <si>
    <t>INHATAB</t>
  </si>
  <si>
    <t>INPHHKERNTAB</t>
  </si>
  <si>
    <t>INPATAB</t>
  </si>
  <si>
    <t>INKOMENSPERSONEN</t>
  </si>
  <si>
    <t>INPBEIDTAB</t>
  </si>
  <si>
    <t>IPI</t>
  </si>
  <si>
    <t>PERSOONINKBEIDTAB</t>
  </si>
  <si>
    <t>PINKZELFST</t>
  </si>
  <si>
    <t>RIO</t>
  </si>
  <si>
    <t>ZELFSTANDIGENMNDBEDRAGBUS</t>
  </si>
  <si>
    <t>InNLVoor1995</t>
  </si>
  <si>
    <t>7659_WECJJJJV2_SWVBEP_versl.SAV</t>
  </si>
  <si>
    <t>INSCHRWEC</t>
  </si>
  <si>
    <t>InstroomOM_delicten</t>
  </si>
  <si>
    <t>INSTROOMOM</t>
  </si>
  <si>
    <t>7897InstroomOM_delicten</t>
  </si>
  <si>
    <t>INSTROOMOMTAB</t>
  </si>
  <si>
    <t>8955INT2011</t>
  </si>
  <si>
    <t>INT</t>
  </si>
  <si>
    <t>8955INT2012</t>
  </si>
  <si>
    <t>8955INT2014</t>
  </si>
  <si>
    <t>8955INT2015</t>
  </si>
  <si>
    <t>8955INT2016</t>
  </si>
  <si>
    <t>8955INT2017</t>
  </si>
  <si>
    <t>8955INT2018</t>
  </si>
  <si>
    <t>8955INT2019</t>
  </si>
  <si>
    <t>8955IPO7714</t>
  </si>
  <si>
    <t>INT2008R</t>
  </si>
  <si>
    <t>SING</t>
  </si>
  <si>
    <t>INTEGRATIE</t>
  </si>
  <si>
    <t>SIM</t>
  </si>
  <si>
    <t>GVCIS</t>
  </si>
  <si>
    <t>INTERNATIONAL SOURCING</t>
  </si>
  <si>
    <t>INTSO</t>
  </si>
  <si>
    <t>INVESTERINGEN</t>
  </si>
  <si>
    <t>Jeugd_BVH</t>
  </si>
  <si>
    <t>JGDBESCHERMBUS</t>
  </si>
  <si>
    <t>JEUGDZORG</t>
  </si>
  <si>
    <t>JGDHULPBUS</t>
  </si>
  <si>
    <t>JGDRECLASBUS</t>
  </si>
  <si>
    <t>JZPLUSTAB</t>
  </si>
  <si>
    <t>PROVJZTAB</t>
  </si>
  <si>
    <t>8946_210628_Tabellen_Jeugdzorg_afgerond_EXTRA</t>
  </si>
  <si>
    <t>JeugdzorgHaaglanden</t>
  </si>
  <si>
    <t>8946_210628_Tabellen_Jeugdzorg_EXTRA.csv</t>
  </si>
  <si>
    <t>8946_3_Bestand_compleet12metGWB</t>
  </si>
  <si>
    <t>8946_3_Bestand_compleet15metGWB</t>
  </si>
  <si>
    <t>8946_3-Bestand_compleet</t>
  </si>
  <si>
    <t>8946_3-Bestand_compleet12</t>
  </si>
  <si>
    <t>8946_3-Bestand_compleet15</t>
  </si>
  <si>
    <t>8946_3-Bestand_compleet15metGWB</t>
  </si>
  <si>
    <t>8946_3-Bestand_compleet15metGWBv2</t>
  </si>
  <si>
    <t>8946BASISPOP20120101ANAV1</t>
  </si>
  <si>
    <t>8946DATUMAANVHH20120101ANAV1</t>
  </si>
  <si>
    <t>8946POPTWAALFGEGEVTIEN20120101ANAV1</t>
  </si>
  <si>
    <t>JONG_ANALYSE_2015</t>
  </si>
  <si>
    <t>JONG_ANALYSE</t>
  </si>
  <si>
    <t>8017_JUROUT18_WODC_DEF</t>
  </si>
  <si>
    <t>JUROUT18_WODC</t>
  </si>
  <si>
    <t>8017JUROUT18_WODC_Voorlopig</t>
  </si>
  <si>
    <t>8171JUSTID2014CBKV1</t>
  </si>
  <si>
    <t>JUSTID</t>
  </si>
  <si>
    <t>8171JUSTID2015CBKV3</t>
  </si>
  <si>
    <t>KANTOOR_2016CBKV1</t>
  </si>
  <si>
    <t>8079Kinderopvang_2009CBKV1</t>
  </si>
  <si>
    <t>KDV</t>
  </si>
  <si>
    <t>8079Kinderopvang_2010CBKV1</t>
  </si>
  <si>
    <t>8079Kinderopvang_2011CBKV1</t>
  </si>
  <si>
    <t>8079Kinderopvang_2012CBKV1</t>
  </si>
  <si>
    <t>8079Kinderopvang_2013CBKV1</t>
  </si>
  <si>
    <t>8079Kinderopvang_2014CBKV1</t>
  </si>
  <si>
    <t>8079Kinderopvang_2015CBKV1</t>
  </si>
  <si>
    <t>8079Kinderopvang_2016CBKV1</t>
  </si>
  <si>
    <t>8079Kinderopvang_2017CBKV1</t>
  </si>
  <si>
    <t>8079Kinderopvang_2018CBKV1</t>
  </si>
  <si>
    <t>8079Kinderopvang_2019CBKV1</t>
  </si>
  <si>
    <t>8079Kinderopvang_2020CBKV1</t>
  </si>
  <si>
    <t>KENHUURCN</t>
  </si>
  <si>
    <t>8882_RKT_kind_2016V_CBKV1</t>
  </si>
  <si>
    <t>Kinderopvang</t>
  </si>
  <si>
    <t>8882_RKT_kind_2017V_CBKV1</t>
  </si>
  <si>
    <t>8882_RKT_kind_2018V_CBKV1</t>
  </si>
  <si>
    <t>KINDEROPVANGLOCATIES</t>
  </si>
  <si>
    <t>8101_Geboortedatum</t>
  </si>
  <si>
    <t>KINDOUDER</t>
  </si>
  <si>
    <t>8101_MissendeMoeders</t>
  </si>
  <si>
    <t>GBA_OK</t>
  </si>
  <si>
    <t>KINDOUDERTAB</t>
  </si>
  <si>
    <t>KOPPELPERSOONHUISHOUDEN</t>
  </si>
  <si>
    <t>Koppeltabel_bekostigingsgemeente</t>
  </si>
  <si>
    <t>KoppIncVerdSl</t>
  </si>
  <si>
    <t>LAS</t>
  </si>
  <si>
    <t>LASD</t>
  </si>
  <si>
    <t>LANDBOUWTELLINGEN</t>
  </si>
  <si>
    <t>LBT</t>
  </si>
  <si>
    <t>LBT_FD</t>
  </si>
  <si>
    <t>LSB</t>
  </si>
  <si>
    <t>OOGSTRAKKER</t>
  </si>
  <si>
    <t>LBZBASISTAB</t>
  </si>
  <si>
    <t>LBZ_LMR</t>
  </si>
  <si>
    <t>LBZDIAGNOSENTAB</t>
  </si>
  <si>
    <t>LMR_BASIS</t>
  </si>
  <si>
    <t>LMR_DIAGN</t>
  </si>
  <si>
    <t>LMR_GBA_UNICITEIT</t>
  </si>
  <si>
    <t>LMR_GBA_UNICITEIT_COMPLEET</t>
  </si>
  <si>
    <t>LMR_GBA_UNICITEIT_PJ</t>
  </si>
  <si>
    <t>LMR_VERRICHT</t>
  </si>
  <si>
    <t>LEEGSTANDMONITOR</t>
  </si>
  <si>
    <t>LEEGSTAND</t>
  </si>
  <si>
    <t>8553200629LFO_drugslabs2015-2019</t>
  </si>
  <si>
    <t>LFO_drugslabs2015-2019</t>
  </si>
  <si>
    <t>8553Life_events_2018_ZoO</t>
  </si>
  <si>
    <t>LifeEvents</t>
  </si>
  <si>
    <t>8553LifeEventsVoorbewerking</t>
  </si>
  <si>
    <t>LIFELINES_KOPPEL</t>
  </si>
  <si>
    <t>LIFELINES</t>
  </si>
  <si>
    <t>LINH-CLIËNTEN</t>
  </si>
  <si>
    <t>LINH</t>
  </si>
  <si>
    <t>LINH-EPISODE</t>
  </si>
  <si>
    <t>LINHNIVEL</t>
  </si>
  <si>
    <t>LINH-VERRICHTINGEN</t>
  </si>
  <si>
    <t>LISS_KOPPEL</t>
  </si>
  <si>
    <t>LISS</t>
  </si>
  <si>
    <t>7647_LLD16Q4_koppelbestand_ar0007_WOONCBKV2</t>
  </si>
  <si>
    <t>LLD</t>
  </si>
  <si>
    <t>7647_LLD17Q4_koppelbestand_ar0007_WOONCBKV2</t>
  </si>
  <si>
    <t>Locatus</t>
  </si>
  <si>
    <t>LOGIESEXPLPROV</t>
  </si>
  <si>
    <t>LOGIES</t>
  </si>
  <si>
    <t>LOGIESEXPLTG</t>
  </si>
  <si>
    <t>LOGIESINVENT</t>
  </si>
  <si>
    <t>8635logies_nbtc_koppeltabelCBKV1</t>
  </si>
  <si>
    <t>Logies_NBTC_Koppeltabel</t>
  </si>
  <si>
    <t>8635Logies_NBTC_KoppeltabelCBKV2_versl</t>
  </si>
  <si>
    <t>lotingsdata</t>
  </si>
  <si>
    <t>S2017_aje</t>
  </si>
  <si>
    <t>S2018_aje</t>
  </si>
  <si>
    <t>S2019_aje</t>
  </si>
  <si>
    <t>S2020_aje</t>
  </si>
  <si>
    <t>LSM</t>
  </si>
  <si>
    <t>SGIN</t>
  </si>
  <si>
    <t>SO25</t>
  </si>
  <si>
    <t>LSO</t>
  </si>
  <si>
    <t>Indicaties_AO_2010-2014</t>
  </si>
  <si>
    <t>LVB</t>
  </si>
  <si>
    <t>Indicaties_CIZ_LVG_en_VG_2009-2016</t>
  </si>
  <si>
    <t>Indicaties_WSW_2000-2014</t>
  </si>
  <si>
    <t>LWW_EU</t>
  </si>
  <si>
    <t>8074beliHTKTZTV12016-2017</t>
  </si>
  <si>
    <t>MAATWERK\8074beliHTKTZT</t>
  </si>
  <si>
    <t>8258_MBO</t>
  </si>
  <si>
    <t>MAATWERK\8258MBO</t>
  </si>
  <si>
    <t>8457_analyse_bestand_N07XX02_JJJJ_srt</t>
  </si>
  <si>
    <t>MAATWERK_8457</t>
  </si>
  <si>
    <t>Inkomenseindh</t>
  </si>
  <si>
    <t>MAATWERK_Inkomenseindh</t>
  </si>
  <si>
    <t>TERUGKEER_KLEINEAANVULLINGTERUGKEERANA</t>
  </si>
  <si>
    <t>MAATWERK_TERUGKEER</t>
  </si>
  <si>
    <t>MW_ZZP_starters</t>
  </si>
  <si>
    <t>maatwerk7750</t>
  </si>
  <si>
    <t>MW_ZZP_stoppers</t>
  </si>
  <si>
    <t>8941_Aandeelhouder_Relatiegegevens_J2007_2019CBKV1</t>
  </si>
  <si>
    <t>Maatwerk8941</t>
  </si>
  <si>
    <t>8941_Bedrijfsgegevens_J2007_2019CBKV1</t>
  </si>
  <si>
    <t>8941_Natuurlijk_persoon_aandeelhouder_gegevens_J2007_2019CBK</t>
  </si>
  <si>
    <t>8941_vennootschappelijke_J2018CBKV1</t>
  </si>
  <si>
    <t>8941Analysebestand_SR_2015</t>
  </si>
  <si>
    <t>8941Analysebestand_SR_2015_HH</t>
  </si>
  <si>
    <t>8941Analysebestand_SR_2016</t>
  </si>
  <si>
    <t>8941Analysebestand_SR_2016_HH</t>
  </si>
  <si>
    <t>8941Doorschuifregelingen_2010_2018CBKV1</t>
  </si>
  <si>
    <t>8194_Maatwerkbestand_gnm_ovl_2015</t>
  </si>
  <si>
    <t>Maatwerkbestand_8194_gnm_ovl_2015</t>
  </si>
  <si>
    <t>7793_Leerlingen_Rotterdam</t>
  </si>
  <si>
    <t>Maatwerkbestand_Leerlingen_Rotterdam</t>
  </si>
  <si>
    <t>181203_Eindbestand_4Limburg_ROA_180148_fase2</t>
  </si>
  <si>
    <t>Maatwerkbestand4Limburg</t>
  </si>
  <si>
    <t>190119_Eindbestand_fase2_plus_secm</t>
  </si>
  <si>
    <t>190204 Eindbestand_fase3</t>
  </si>
  <si>
    <t>190322 Eindbestand_fase4</t>
  </si>
  <si>
    <t>191114_Verrijkt_onderzoeksbestand</t>
  </si>
  <si>
    <t>Maatwerkbestand4Limburg_fase1</t>
  </si>
  <si>
    <t>NWAJ</t>
  </si>
  <si>
    <t>maatwerkNWAJ</t>
  </si>
  <si>
    <t>7970_MaternaleSterfte_output</t>
  </si>
  <si>
    <t>MaternaleSterfte</t>
  </si>
  <si>
    <t>MBODEF</t>
  </si>
  <si>
    <t>7696maatwerkMEDICIJNTABjjjjV1</t>
  </si>
  <si>
    <t>MEDICIJN</t>
  </si>
  <si>
    <t>8306_analyse_bestand_atc5_2017_srt</t>
  </si>
  <si>
    <t>8306_analyseatc5JJJJsrt</t>
  </si>
  <si>
    <t>8517_N05A_M</t>
  </si>
  <si>
    <t>8587_analyse_bestand_B01A_2018_srt</t>
  </si>
  <si>
    <t>8587_analyse_bestand_B01A_2020_srt</t>
  </si>
  <si>
    <t>8587_analyse_bestand_B01A_JJJJ_srt</t>
  </si>
  <si>
    <t>8587_analyse_bestand_J01_JJJJ_srt</t>
  </si>
  <si>
    <t>8587analyse_bestand_B01A_2019_srt</t>
  </si>
  <si>
    <t>8640analysebestand_B01A_2016_srt</t>
  </si>
  <si>
    <t>8640analysebestand_B01A_2017_srt</t>
  </si>
  <si>
    <t>8640analysebestand_B01A_2018_srt</t>
  </si>
  <si>
    <t>8640analysebestand_B01A_2019_srt</t>
  </si>
  <si>
    <t>8640analysebestand_J05A_2012_srt</t>
  </si>
  <si>
    <t>8640analysebestand_J05A_2013_srt</t>
  </si>
  <si>
    <t>8640analysebestand_J05A_2014_srt</t>
  </si>
  <si>
    <t>8640analysebestand_J05A_2015_srt</t>
  </si>
  <si>
    <t>8640analysebestand_J05A_2016_srt</t>
  </si>
  <si>
    <t>8640analysebestand_J05A_2017_srt</t>
  </si>
  <si>
    <t>8640analysebestand_J05A_2018_srt</t>
  </si>
  <si>
    <t>8640analysebestand_J05A_2019_srt</t>
  </si>
  <si>
    <t>8786analyse_bestand_aanvulling_atc5_2013_srt</t>
  </si>
  <si>
    <t>8786analyse_bestand_aanvulling_atc5_2014_srt</t>
  </si>
  <si>
    <t>8786analyse_bestand_aanvulling_atc5_2015_srt</t>
  </si>
  <si>
    <t>8786analyse_bestand_aanvulling_atc5_2016_srt</t>
  </si>
  <si>
    <t>8786analyse_bestand_aanvulling_atc5_2017_srt</t>
  </si>
  <si>
    <t>8786analyse_bestand_aanvulling_atc5_2018_srt</t>
  </si>
  <si>
    <t>8786analyse_bestand_atc5</t>
  </si>
  <si>
    <t>aanvullend_analyse_bestand_atc5</t>
  </si>
  <si>
    <t>MEDICIJNTAB</t>
  </si>
  <si>
    <t>8370_191030_Medicijnen</t>
  </si>
  <si>
    <t>Medicijnen</t>
  </si>
  <si>
    <t>8370_191030Medicijnen</t>
  </si>
  <si>
    <t>Migmot_onderzoeksbestand</t>
  </si>
  <si>
    <t>MIGMOT</t>
  </si>
  <si>
    <t>MIGMOTIEFBUS</t>
  </si>
  <si>
    <t>VRLMIGMOTBUS</t>
  </si>
  <si>
    <t>MILKBED</t>
  </si>
  <si>
    <t>MKB</t>
  </si>
  <si>
    <t>MLKLASSEBUS</t>
  </si>
  <si>
    <t>MLKLASSE</t>
  </si>
  <si>
    <t>MOSA</t>
  </si>
  <si>
    <t>9003instellingsnr_naar_cluster</t>
  </si>
  <si>
    <t>MSZ</t>
  </si>
  <si>
    <t>MSZGELEVERDZORGPROFIELTAB</t>
  </si>
  <si>
    <t>MSZOVERIGEZORGPRODUCTENTAB</t>
  </si>
  <si>
    <t>MSZSUBTRAJECTENTAB</t>
  </si>
  <si>
    <t>MSZPRESTATIESVEKTTAB</t>
  </si>
  <si>
    <t>MSZZORGACTIVITEITENVEKTTAB</t>
  </si>
  <si>
    <t>MWO</t>
  </si>
  <si>
    <t>MZJ</t>
  </si>
  <si>
    <t>MZJ_ANALYSE_2015</t>
  </si>
  <si>
    <t>MZJ_ANALYSE</t>
  </si>
  <si>
    <t>8306analyse_bestand_N02A_srt</t>
  </si>
  <si>
    <t>N02A</t>
  </si>
  <si>
    <t>8306analyse_bestand_N07BC_srt</t>
  </si>
  <si>
    <t>N07BC</t>
  </si>
  <si>
    <t>NABIJHEIDCULTUURTAB</t>
  </si>
  <si>
    <t>NABIJHEID</t>
  </si>
  <si>
    <t>NABIJHEIDDETAILHTAB</t>
  </si>
  <si>
    <t>NABIJHEIDGROENVOORZTAB</t>
  </si>
  <si>
    <t>NABIJHEIDHORECATAB</t>
  </si>
  <si>
    <t>NABIJHEIDKINDOPVTAB</t>
  </si>
  <si>
    <t>NABIJHEIDONDERWIJSTAB</t>
  </si>
  <si>
    <t>NABIJHEIDVERKEERTAB</t>
  </si>
  <si>
    <t>NABIJHEIDZORGTAB</t>
  </si>
  <si>
    <t>VRKTAB2010V2CBKV1</t>
  </si>
  <si>
    <t>NALATENSCHAPPEN</t>
  </si>
  <si>
    <t>VRKTAB2011V2CBKV1</t>
  </si>
  <si>
    <t>VRKTAB2012V2CBKV1</t>
  </si>
  <si>
    <t>VRKTAB2013V2CBKV1</t>
  </si>
  <si>
    <t>VRKTAB2014V2CBKV1</t>
  </si>
  <si>
    <t>VRKTAB2015V3CBKV1</t>
  </si>
  <si>
    <t>VRKTAB2016V2CBKV1</t>
  </si>
  <si>
    <t>VRKTAB2017V2CBKV1</t>
  </si>
  <si>
    <t>VRKTAB2018V2CBKV1</t>
  </si>
  <si>
    <t>NLSTAB</t>
  </si>
  <si>
    <t>VRKTAB</t>
  </si>
  <si>
    <t>NBO</t>
  </si>
  <si>
    <t>NCOACHTERGRONDSTABIEL</t>
  </si>
  <si>
    <t>NCOACHTERGRONDVARIABEL</t>
  </si>
  <si>
    <t>NCOBRINPO</t>
  </si>
  <si>
    <t>NCOBRIN</t>
  </si>
  <si>
    <t>NCOBRINVO</t>
  </si>
  <si>
    <t>dataNCOtool_LVSgegevens_leerling_exclBRIN_20220211</t>
  </si>
  <si>
    <t>NCOLVS</t>
  </si>
  <si>
    <t>NCOHBO</t>
  </si>
  <si>
    <t>NCOONDERWIJSDEELNEMERS</t>
  </si>
  <si>
    <t>NCOMBO</t>
  </si>
  <si>
    <t>NCOPO</t>
  </si>
  <si>
    <t>NCOSO</t>
  </si>
  <si>
    <t>NCOVAVO</t>
  </si>
  <si>
    <t>NCOVO</t>
  </si>
  <si>
    <t>NCOWO</t>
  </si>
  <si>
    <t>NCOPORUG</t>
  </si>
  <si>
    <t>NCOONDERWIJSDEELNEMERSCOHORT</t>
  </si>
  <si>
    <t>NCOPOUITRUG</t>
  </si>
  <si>
    <t>NCOVORUG</t>
  </si>
  <si>
    <t>NCOTOOL</t>
  </si>
  <si>
    <t>8073NSCReindbestandreferentiepopulatie</t>
  </si>
  <si>
    <t>NCSR</t>
  </si>
  <si>
    <t>NDS</t>
  </si>
  <si>
    <t>NEA_2014_tm_2016_RA8061_additioneelberoep</t>
  </si>
  <si>
    <t>NEA</t>
  </si>
  <si>
    <t>NEA_TNO</t>
  </si>
  <si>
    <t>NEA05_14V2</t>
  </si>
  <si>
    <t>NEF8682CBKV1</t>
  </si>
  <si>
    <t>NFN</t>
  </si>
  <si>
    <t>NIESR_confidentiality</t>
  </si>
  <si>
    <t>NIESR</t>
  </si>
  <si>
    <t>NIESR_exports</t>
  </si>
  <si>
    <t>NIESR_imports</t>
  </si>
  <si>
    <t>NIVELKOPPEL</t>
  </si>
  <si>
    <t>NIVEL</t>
  </si>
  <si>
    <t>NKO</t>
  </si>
  <si>
    <t>NKPS</t>
  </si>
  <si>
    <t>NKPS_maindata_wave1_0405CBKV2</t>
  </si>
  <si>
    <t>NKPS_maindata</t>
  </si>
  <si>
    <t>nkps_wave4_v1_02015CBKV1</t>
  </si>
  <si>
    <t>nkps_wave4</t>
  </si>
  <si>
    <t>NSN</t>
  </si>
  <si>
    <t>NTR_KOPPEL</t>
  </si>
  <si>
    <t>NTR</t>
  </si>
  <si>
    <t>NVS</t>
  </si>
  <si>
    <t>8644NZR_client_2015-2017</t>
  </si>
  <si>
    <t>NZR_client</t>
  </si>
  <si>
    <t>8644NZR_episode_2015-2017</t>
  </si>
  <si>
    <t>NZR_episode</t>
  </si>
  <si>
    <t>8644NZR_praktijk_2015-2017</t>
  </si>
  <si>
    <t>NZR_praktijk</t>
  </si>
  <si>
    <t>OBW</t>
  </si>
  <si>
    <t>ONDERZOEKGEZINSVORMING</t>
  </si>
  <si>
    <t>OGV</t>
  </si>
  <si>
    <t>OIFG</t>
  </si>
  <si>
    <t>OKIN</t>
  </si>
  <si>
    <t>EDUCATIE_DEELNAME</t>
  </si>
  <si>
    <t>ONDERWIJSDEELNEMERS</t>
  </si>
  <si>
    <t>HO_DEELNEMERS</t>
  </si>
  <si>
    <t>MBO_DEELNEMERS</t>
  </si>
  <si>
    <t>ONDERWIJSDEELNEMERSTAB</t>
  </si>
  <si>
    <t>ONDERWIJSINSCHRTAB</t>
  </si>
  <si>
    <t>STUDERENDENBUS</t>
  </si>
  <si>
    <t>VAVO_DEELNAME</t>
  </si>
  <si>
    <t>VO_LEERL</t>
  </si>
  <si>
    <t>HO</t>
  </si>
  <si>
    <t>DEELCERTIFICATENVAVOTAB</t>
  </si>
  <si>
    <t>ONDERWIJSDIPLOMA</t>
  </si>
  <si>
    <t>DIPLOMAHOTAB</t>
  </si>
  <si>
    <t>DIPLOMAMBOTAB</t>
  </si>
  <si>
    <t>DIPLOMAVAVOTAB</t>
  </si>
  <si>
    <t>EERSTEDIPLOMAHOTAB</t>
  </si>
  <si>
    <t>HDIPLOMAHBOTAB</t>
  </si>
  <si>
    <t>HDIPLOMAREGTAB</t>
  </si>
  <si>
    <t>HDIPLOMAWOTAB</t>
  </si>
  <si>
    <t>HO_GESLAAGDEN</t>
  </si>
  <si>
    <t>MBO_GESLAAGDEN</t>
  </si>
  <si>
    <t>EXAMVOTAB</t>
  </si>
  <si>
    <t>ONDERWIJSEXAMEN</t>
  </si>
  <si>
    <t>EXAMVOVAKTAB</t>
  </si>
  <si>
    <t>VO_EXAM</t>
  </si>
  <si>
    <t>EXAMENCIJFERS_VO</t>
  </si>
  <si>
    <t>EXAMVOVAKINT</t>
  </si>
  <si>
    <t>7772OnderwijsLj3CPB</t>
  </si>
  <si>
    <t>OnderwijsLj3CPB</t>
  </si>
  <si>
    <t>ONDERWIJSPERSONEELTAB</t>
  </si>
  <si>
    <t>ONDERWIJSPERSONEEL</t>
  </si>
  <si>
    <t>20200501114700_duocbsond_OWP_bestand_2019_outputCBKV1_versl</t>
  </si>
  <si>
    <t>ONDERWIJSPERSONEEL_extern</t>
  </si>
  <si>
    <t>EXTERNESURVEY_ONDERWIJSPERSONEELSGEGEVENS</t>
  </si>
  <si>
    <t>ONDERWIJSPERSONEELSGEGEVENS</t>
  </si>
  <si>
    <t>7772OnderwijsVsvCPB</t>
  </si>
  <si>
    <t>OnderwijsVsvCPB</t>
  </si>
  <si>
    <t>Onderzoeksbestand leefbaarheid netjes</t>
  </si>
  <si>
    <t>7751OutputKledingWebscrapersNibud</t>
  </si>
  <si>
    <t>OutputKledingWebscrapersNibud</t>
  </si>
  <si>
    <t>7751OutputTransactiedataNibud</t>
  </si>
  <si>
    <t>OutputTransactiedataNibud</t>
  </si>
  <si>
    <t>OVARBEIDBUS</t>
  </si>
  <si>
    <t>OVARBEID</t>
  </si>
  <si>
    <t>OVARBEIDMNDBEDRAGBUS</t>
  </si>
  <si>
    <t>8424_181218OViNverplaatsingenEnPersonenZonderVerplaatsing</t>
  </si>
  <si>
    <t>OVIN</t>
  </si>
  <si>
    <t>8424_7190212_OViN_met_extra_persoons_verplaatsings_kenmerken</t>
  </si>
  <si>
    <t>OViN_WoonPC6</t>
  </si>
  <si>
    <t>MON</t>
  </si>
  <si>
    <t>ODIN</t>
  </si>
  <si>
    <t>OVG</t>
  </si>
  <si>
    <t>8772OVIN_KiM</t>
  </si>
  <si>
    <t>OVIN_KiM</t>
  </si>
  <si>
    <t>OVUITKJAARBEDRAGTAB</t>
  </si>
  <si>
    <t>OVUITK</t>
  </si>
  <si>
    <t>OVUITKMNDBEDRAGBUS</t>
  </si>
  <si>
    <t>OVUITKPERSOONBUS</t>
  </si>
  <si>
    <t>RESTUITKPERSOONMNDBEDRAGBUS</t>
  </si>
  <si>
    <t>WGPERSOONMNDBEDRAGBUS</t>
  </si>
  <si>
    <t>ZWPERSOONMNDBEDRAGBUS</t>
  </si>
  <si>
    <t>AOW_AANSPRAKEN_TOTAAL</t>
  </si>
  <si>
    <t>PAS</t>
  </si>
  <si>
    <t>PENSAANSPRAAKOPTAB</t>
  </si>
  <si>
    <t>PENSAANSPRAAKPPTAB</t>
  </si>
  <si>
    <t>PENSIOENDEELNEMINGEN</t>
  </si>
  <si>
    <t>PATENTAANVRAGEN</t>
  </si>
  <si>
    <t>PBN</t>
  </si>
  <si>
    <t>PC4OADSTED</t>
  </si>
  <si>
    <t>OORLVERZETPERSOONMNDBEDRAGBUS</t>
  </si>
  <si>
    <t>PENSIOENOV</t>
  </si>
  <si>
    <t>PENSOVJAARBEDRAGTAB</t>
  </si>
  <si>
    <t>PENSOVMNDBEDRAGBUS</t>
  </si>
  <si>
    <t>PENSOVPERSOONBUS</t>
  </si>
  <si>
    <t>PENSOVPERSOONMNDBEDRAGBUS</t>
  </si>
  <si>
    <t>8585_PersInDenHaag_20162017</t>
  </si>
  <si>
    <t>PersInDenHaag</t>
  </si>
  <si>
    <t>MAATWERK_8585PersInDenHaag_20172018</t>
  </si>
  <si>
    <t>MAATWERK_8585PersInDenHaag_20172018V3</t>
  </si>
  <si>
    <t>8994ZorgKosten_2011_2019CBKV1</t>
  </si>
  <si>
    <t>persoonsgebondenaftrek</t>
  </si>
  <si>
    <t>8994ZorgKosten_2020CBKV1</t>
  </si>
  <si>
    <t>PGBWLZWMOJWTAB</t>
  </si>
  <si>
    <t>PGB</t>
  </si>
  <si>
    <t>PGBAWBZTAB</t>
  </si>
  <si>
    <t>PGGM</t>
  </si>
  <si>
    <t>PHSG</t>
  </si>
  <si>
    <t>PIAAC</t>
  </si>
  <si>
    <t>PIVAADRESOBJECTBUS</t>
  </si>
  <si>
    <t>PIVA</t>
  </si>
  <si>
    <t>PIVABURGERLIJKESTAATBUS</t>
  </si>
  <si>
    <t>PIVAMIGRATIEBUS</t>
  </si>
  <si>
    <t>PIVANATIONALITEITBUS</t>
  </si>
  <si>
    <t>PIVAOVERLIJDENTAB</t>
  </si>
  <si>
    <t>PIVAPERSOONTAB</t>
  </si>
  <si>
    <t>PIVASTANDBEVOLKINGTAB</t>
  </si>
  <si>
    <t>8893_cbs_all_patents</t>
  </si>
  <si>
    <t>pledge</t>
  </si>
  <si>
    <t>8893_cbs_all_patents_variables</t>
  </si>
  <si>
    <t>8893_comparison_patents</t>
  </si>
  <si>
    <t>8893_comparison_patents_variables</t>
  </si>
  <si>
    <t>8893_sample_pledged_unpledged</t>
  </si>
  <si>
    <t>8893_sample_pledgor_pledgee</t>
  </si>
  <si>
    <t>8893_sample_pledgor_pledgee_variables</t>
  </si>
  <si>
    <t>8893cbs_all_patents</t>
  </si>
  <si>
    <t>8893cbs_all_patents_variables</t>
  </si>
  <si>
    <t>8893comparison_patents.dta</t>
  </si>
  <si>
    <t>8893comparison_patents_variables</t>
  </si>
  <si>
    <t>8893sample_pledgor_pledgee</t>
  </si>
  <si>
    <t>8893sample_pledgor_pledgee_variables.dta</t>
  </si>
  <si>
    <t>PMU</t>
  </si>
  <si>
    <t>PN</t>
  </si>
  <si>
    <t>INSCHRWPOTAB</t>
  </si>
  <si>
    <t>PO</t>
  </si>
  <si>
    <t>PODEF</t>
  </si>
  <si>
    <t>PODEFJJJJ_v2_CBKCBKV1</t>
  </si>
  <si>
    <t>POVRL2021_CBKCBKV1</t>
  </si>
  <si>
    <t>BAANSLEUTELSINT</t>
  </si>
  <si>
    <t>POLISKOPPELBAAN</t>
  </si>
  <si>
    <t>KOPPELBAANSLEUTELSTAB</t>
  </si>
  <si>
    <t>KOPPELTABELIKVIDBAANRUGIDTAB</t>
  </si>
  <si>
    <t>NBAANSLEUTELSTAB</t>
  </si>
  <si>
    <t>POLISLONGBAANTAB</t>
  </si>
  <si>
    <t>SPOLISLONGBAANTAB</t>
  </si>
  <si>
    <t>POLS_DLJ</t>
  </si>
  <si>
    <t>POLS</t>
  </si>
  <si>
    <t>POLS_ERVI_ERVA</t>
  </si>
  <si>
    <t>POLS_ERVM</t>
  </si>
  <si>
    <t>POLS_ERVP</t>
  </si>
  <si>
    <t>POLS_ERVR</t>
  </si>
  <si>
    <t>POLS_ICT</t>
  </si>
  <si>
    <t>POLS_MIL</t>
  </si>
  <si>
    <t>POLS_PAR_PARV</t>
  </si>
  <si>
    <t>POLS_SLI</t>
  </si>
  <si>
    <t>POLS_TBO</t>
  </si>
  <si>
    <t>POLS_VWK</t>
  </si>
  <si>
    <t>GECON</t>
  </si>
  <si>
    <t>POLSGECON</t>
  </si>
  <si>
    <t>GECONextrasportenbeweegvariabelen</t>
  </si>
  <si>
    <t>POLS_BASIS</t>
  </si>
  <si>
    <t>POLS_GEZOND</t>
  </si>
  <si>
    <t>GECONLSM</t>
  </si>
  <si>
    <t>POMOOmvangDiversiteitPersoneel</t>
  </si>
  <si>
    <t>POMO</t>
  </si>
  <si>
    <t>POMOStromenopdeArbeidsmarkt_Gediplomeerden</t>
  </si>
  <si>
    <t>POMOStromenopdeArbeidsmarkt_Instroom</t>
  </si>
  <si>
    <t>POMOStromenopdeArbeidsmarkt_Uitstroom</t>
  </si>
  <si>
    <t>WERKONDERZOEK</t>
  </si>
  <si>
    <t>8429dienstenprijzen</t>
  </si>
  <si>
    <t>PPI Diensten</t>
  </si>
  <si>
    <t>8429PPI_data_DNB</t>
  </si>
  <si>
    <t>PPI Industrie</t>
  </si>
  <si>
    <t>8429PPI_data_DNB_20200605</t>
  </si>
  <si>
    <t>875520200424PPI_data_LEI_microdata</t>
  </si>
  <si>
    <t>PPI_data_LEI</t>
  </si>
  <si>
    <t>BUITENGEWICHT</t>
  </si>
  <si>
    <t>PRIJZEN</t>
  </si>
  <si>
    <t>PRNL</t>
  </si>
  <si>
    <t>PRODCOM</t>
  </si>
  <si>
    <t>PS_AUTOHANDEL</t>
  </si>
  <si>
    <t>PRODUCTIESTATISTIEKEN</t>
  </si>
  <si>
    <t>PS_BOUWNIJVERHEID</t>
  </si>
  <si>
    <t>PS_COMMERCIELEDIENSTEN</t>
  </si>
  <si>
    <t>PS_DELFSTOFFENWINNING</t>
  </si>
  <si>
    <t>PS_DETAILHANDEL</t>
  </si>
  <si>
    <t>PS_DIENSTVERLENINGLANDBOUW</t>
  </si>
  <si>
    <t>PS_ENERGIE</t>
  </si>
  <si>
    <t>PS_ENERGIEWATER</t>
  </si>
  <si>
    <t>PS_GEZONDHEIDSWELZIJNSZORG</t>
  </si>
  <si>
    <t>PS_GROOTHANDEL</t>
  </si>
  <si>
    <t>PS_HANDELSBEMIDDELING</t>
  </si>
  <si>
    <t>PS_INDUSTRIE</t>
  </si>
  <si>
    <t>PS_MILIEUDIENSTVERLENING</t>
  </si>
  <si>
    <t>PS_ONROERENDGOED</t>
  </si>
  <si>
    <t>PS_SOCIALEWERKVOORZIENING</t>
  </si>
  <si>
    <t>PS_SPEURONTWIKKELING</t>
  </si>
  <si>
    <t>PS_TRANSPORT</t>
  </si>
  <si>
    <t>PS_WATERAFVAL</t>
  </si>
  <si>
    <t>POPULATIE_PS_ZORGINSTELLINGEN</t>
  </si>
  <si>
    <t>PS_ZORG</t>
  </si>
  <si>
    <t>PS_ZORGINSTELLINGEN</t>
  </si>
  <si>
    <t>PS_ZORGPRAKTIJKEN</t>
  </si>
  <si>
    <t>PS_ZORGPRAKTIJKENREVISIE</t>
  </si>
  <si>
    <t>9050_M2108_2513_WIA_Analyse_gebruik_Qredits_2012</t>
  </si>
  <si>
    <t>Qredits</t>
  </si>
  <si>
    <t>9050_M2108_2513_WIA_Analyse_gebruik_Qredits_2013</t>
  </si>
  <si>
    <t>9050_M2108_2513_WIA_Analyse_gebruik_Qredits_2014</t>
  </si>
  <si>
    <t>9050_M2108_2513_WIA_Analyse_gebruik_Qredits_2015</t>
  </si>
  <si>
    <t>9050_M2108_2513_WIA_Analyse_gebruik_Qredits_2016</t>
  </si>
  <si>
    <t>9050_M2108_2513_WIA_Analyse_gebruik_Qredits_2017</t>
  </si>
  <si>
    <t>9050_M2108_2513_WIA_Analyse_gebruik_Qredits_2018</t>
  </si>
  <si>
    <t>9050_M2108_2513_WIA_Analyse_gebruik_Qredits_2019</t>
  </si>
  <si>
    <t>8560RAQkoorts20200325</t>
  </si>
  <si>
    <t>RAQkoorts</t>
  </si>
  <si>
    <t>8560RAQkoorts20200519</t>
  </si>
  <si>
    <t>RAVTAB</t>
  </si>
  <si>
    <t>RAV</t>
  </si>
  <si>
    <t>8835_park_extra_varCBKV1</t>
  </si>
  <si>
    <t>RDWNPACT</t>
  </si>
  <si>
    <t>RDWmotorvoertuigenpark</t>
  </si>
  <si>
    <t>RDWNPACTTAB</t>
  </si>
  <si>
    <t>REGISTERINFO20112017ARBEIDSBELEMMERDEN</t>
  </si>
  <si>
    <t>RESTAURANTS_2016CBKV1</t>
  </si>
  <si>
    <t>RIJBEWIJZEN</t>
  </si>
  <si>
    <t>RIJBEWIJS</t>
  </si>
  <si>
    <t>RTD</t>
  </si>
  <si>
    <t>SCHEIDINGEN</t>
  </si>
  <si>
    <t>SCHTAB</t>
  </si>
  <si>
    <t>SCHENKINGEN</t>
  </si>
  <si>
    <t>SCHULDENPROBLEMATIEK</t>
  </si>
  <si>
    <t>8553_SCHULDOVE_JJCBKV1</t>
  </si>
  <si>
    <t>SCHULDOVE_JJCBKV1</t>
  </si>
  <si>
    <t>190925SCPDoelgroepensociaaldomein2020</t>
  </si>
  <si>
    <t>SCPSociaalDomein</t>
  </si>
  <si>
    <t>201103_SCP_Doelgroepen_sociaal_domein_2021</t>
  </si>
  <si>
    <t>SCPSOCIAALDOMEIN</t>
  </si>
  <si>
    <t>SDI</t>
  </si>
  <si>
    <t>SEC</t>
  </si>
  <si>
    <t>SECM</t>
  </si>
  <si>
    <t>SECMBUS</t>
  </si>
  <si>
    <t>VIB</t>
  </si>
  <si>
    <t>SECMBEURSMNDBEDRAGBUS</t>
  </si>
  <si>
    <t>SECMPLUS</t>
  </si>
  <si>
    <t>SECMBIJSTMNDBEDRAGBUS</t>
  </si>
  <si>
    <t>SECMDTFBUS</t>
  </si>
  <si>
    <t>SECMECZLFHBUS</t>
  </si>
  <si>
    <t>SECMOVACTMNDBEDRAGBUS</t>
  </si>
  <si>
    <t>SECMPENSIOENMNDBEDRAGBUS</t>
  </si>
  <si>
    <t>SECMPOSWRKBUS</t>
  </si>
  <si>
    <t>SECMSBIBUS</t>
  </si>
  <si>
    <t>SECMSOCVOORZOVMNDBEDRAGBUS</t>
  </si>
  <si>
    <t>SECMWERKLMNDBEDRAGBUS</t>
  </si>
  <si>
    <t>SECMWERKNDGAMNDBEDRAGBUS</t>
  </si>
  <si>
    <t>SECMZIEKTEAOMNDBEDRAGBUS</t>
  </si>
  <si>
    <t>SECMZLFMNDBEDRAGBUS</t>
  </si>
  <si>
    <t>sel_meta_maatwerk_deel_1_j2017CBKV1</t>
  </si>
  <si>
    <t>sel_meta_maatwerk_deel_1</t>
  </si>
  <si>
    <t>sel_meta_maatwerk_deel_1_j2018CBKV1</t>
  </si>
  <si>
    <t>sel_meta_maatwerk_deel_1_j2019CBKV1</t>
  </si>
  <si>
    <t>sel_meta_maatwerk_deel_1_jJJJJCBKV1</t>
  </si>
  <si>
    <t>SelectieBELIDEF</t>
  </si>
  <si>
    <t>Selectie_BELI</t>
  </si>
  <si>
    <t>SEP</t>
  </si>
  <si>
    <t>SESWOA</t>
  </si>
  <si>
    <t>8066Uitkomsten-NFO_TOGS</t>
  </si>
  <si>
    <t>SFO</t>
  </si>
  <si>
    <t>8066Uitkomsten-SFGO_TOGS</t>
  </si>
  <si>
    <t>8358_SFGO</t>
  </si>
  <si>
    <t>8358_SFKO_versl</t>
  </si>
  <si>
    <t>9222MinFin_maatwerkbestandCBKV1</t>
  </si>
  <si>
    <t>NFO</t>
  </si>
  <si>
    <t>SFGO</t>
  </si>
  <si>
    <t>SFKO</t>
  </si>
  <si>
    <t>SHAREnl_koppeltabel</t>
  </si>
  <si>
    <t>SHARE</t>
  </si>
  <si>
    <t>SHAREWAVE1</t>
  </si>
  <si>
    <t>SHAREWAVE2</t>
  </si>
  <si>
    <t>SHAREWAVE3</t>
  </si>
  <si>
    <t>SHAREWAVE4</t>
  </si>
  <si>
    <t>SHAREWAVE5</t>
  </si>
  <si>
    <t>SHAREWAVE6</t>
  </si>
  <si>
    <t>SHAREWAVEX</t>
  </si>
  <si>
    <t>SHNTAB</t>
  </si>
  <si>
    <t>SHN</t>
  </si>
  <si>
    <t>SHOWCASE20170101ANAV1</t>
  </si>
  <si>
    <t>slachtoffersjjjjN</t>
  </si>
  <si>
    <t>slachtoffers</t>
  </si>
  <si>
    <t>8112SLACHTOFFERS</t>
  </si>
  <si>
    <t>SLO</t>
  </si>
  <si>
    <t>SLOTAB</t>
  </si>
  <si>
    <t>7897SLOAANG2015EIND_TYPE1V4</t>
  </si>
  <si>
    <t>SLOAANG</t>
  </si>
  <si>
    <t>7897SLOAANG2016EIND_TYPE1V3</t>
  </si>
  <si>
    <t>7897SLOAANG2017EIND_TYPE1V3</t>
  </si>
  <si>
    <t>7897SLOAANG2018EIND_TYPE1V2</t>
  </si>
  <si>
    <t>7897SLOAANG2019EIND_TYPE1V1</t>
  </si>
  <si>
    <t>SLVO</t>
  </si>
  <si>
    <t>SMVO</t>
  </si>
  <si>
    <t>INSCHRWECTAB</t>
  </si>
  <si>
    <t>SO</t>
  </si>
  <si>
    <t>9145SAM_gestapeld_2012_2020</t>
  </si>
  <si>
    <t>SOCSAMWELZIJN</t>
  </si>
  <si>
    <t>SODEF</t>
  </si>
  <si>
    <t>8535CBS_bedrijfscaos</t>
  </si>
  <si>
    <t>SPOLIS</t>
  </si>
  <si>
    <t>POLISJJJJCAO0625</t>
  </si>
  <si>
    <t>BAANKENMERKENBUS</t>
  </si>
  <si>
    <t>BAANPRSJAARBEDRAGTAB</t>
  </si>
  <si>
    <t>BAANPRSMNDBEDRAGBUS</t>
  </si>
  <si>
    <t>BAANSOMMENTAB</t>
  </si>
  <si>
    <t>BEIDSMETVESTIGINGSINFO</t>
  </si>
  <si>
    <t>BETAB</t>
  </si>
  <si>
    <t>DEELTIJDFACTORBAANBUS</t>
  </si>
  <si>
    <t>EWLBUS</t>
  </si>
  <si>
    <t>POLISBUS</t>
  </si>
  <si>
    <t>POLISHOOFBAANBUS</t>
  </si>
  <si>
    <t>POLISIKOBUS</t>
  </si>
  <si>
    <t>POLISIKPBUS</t>
  </si>
  <si>
    <t>SPOLISBUS</t>
  </si>
  <si>
    <t>SPOLISHOOFBAANBUS</t>
  </si>
  <si>
    <t>VRLNIKPBUS</t>
  </si>
  <si>
    <t>PWETSRGPERSOONBUS</t>
  </si>
  <si>
    <t>SRG</t>
  </si>
  <si>
    <t>PWETSRGVOORZIENINGTAB</t>
  </si>
  <si>
    <t>SRGPERSOONBUS</t>
  </si>
  <si>
    <t>SRGPERSOONPWETBUS</t>
  </si>
  <si>
    <t>SRGREINTEGRATIEPOSITIEBUS</t>
  </si>
  <si>
    <t>SRGVOORZIENINGPWETTAB</t>
  </si>
  <si>
    <t>SRGVOORZIENINGTAB</t>
  </si>
  <si>
    <t>VRLSRGLOONKOSTINSTROOMTAB</t>
  </si>
  <si>
    <t>VRLSRGLOONKOSTUITSTROOMTAB</t>
  </si>
  <si>
    <t>VRLSRGPERSONENTAB</t>
  </si>
  <si>
    <t>VRLSRGTRAJINSTROOMTAB</t>
  </si>
  <si>
    <t>VRLSRGTRAJUITSTROOMTAB</t>
  </si>
  <si>
    <t>8580_4 BESTANDEN</t>
  </si>
  <si>
    <t>Standaard_tabellenset_SIMWPB3.0 &amp;Instroom_Uitstroom_SIMWPB3.0</t>
  </si>
  <si>
    <t>STANDPLAATSEN</t>
  </si>
  <si>
    <t>9221_220328_SELECTIE_StapelingsmonitorSZW2020V1</t>
  </si>
  <si>
    <t>STAPELINGSMONITOR</t>
  </si>
  <si>
    <t>stapelingsmonitor</t>
  </si>
  <si>
    <t>Stapelingsmonitor</t>
  </si>
  <si>
    <t>stapelingsmonitor_coronaversie</t>
  </si>
  <si>
    <t>STUDIEBEURSJAARBEDRAGTAB</t>
  </si>
  <si>
    <t>STUDIEBEURS</t>
  </si>
  <si>
    <t>STUDIEBEURSMNDBEDRAGBUS</t>
  </si>
  <si>
    <t>STUDIEKEUZEHO</t>
  </si>
  <si>
    <t>STUDIESCHULD</t>
  </si>
  <si>
    <t>Stap08_SVO21U_DSC</t>
  </si>
  <si>
    <t>SVO</t>
  </si>
  <si>
    <t>SWL_regio</t>
  </si>
  <si>
    <t>TBO</t>
  </si>
  <si>
    <t>TERUGKEER_TERUGKEERHIS</t>
  </si>
  <si>
    <t>TERUGKEER</t>
  </si>
  <si>
    <t>TERUGKEER_TERUGKEERHUURKOOPHIS</t>
  </si>
  <si>
    <t>TERUGKEERSTEDGEM</t>
  </si>
  <si>
    <t>TNO_KOPPELSTREAM</t>
  </si>
  <si>
    <t>TO2_2008V1</t>
  </si>
  <si>
    <t>TO2</t>
  </si>
  <si>
    <t>TO2_2009V1</t>
  </si>
  <si>
    <t>TO2_2010V1</t>
  </si>
  <si>
    <t>TO2_2011V1</t>
  </si>
  <si>
    <t>TO2_2012V1</t>
  </si>
  <si>
    <t>TO2_2013V1</t>
  </si>
  <si>
    <t>TO2_2014V1</t>
  </si>
  <si>
    <t>TO2_2015V1</t>
  </si>
  <si>
    <t>TO2_2016V1</t>
  </si>
  <si>
    <t>TO2_2017V1</t>
  </si>
  <si>
    <t>TO2_2018V1</t>
  </si>
  <si>
    <t>TO2_2019V1</t>
  </si>
  <si>
    <t>topsectoren</t>
  </si>
  <si>
    <t>8330tw_ap_lonen_ps_bl_20082017</t>
  </si>
  <si>
    <t>tw_ap</t>
  </si>
  <si>
    <t>UITKBUITLANDBUS</t>
  </si>
  <si>
    <t>UITKBUIT</t>
  </si>
  <si>
    <t>UITKBUITLANDMNDBEDRAGBUS</t>
  </si>
  <si>
    <t>UitstroomOM_delicten</t>
  </si>
  <si>
    <t>UITSTROOMOM</t>
  </si>
  <si>
    <t>7897UitstroomOM_delicten</t>
  </si>
  <si>
    <t>8385MaatwerkUitstroomOM</t>
  </si>
  <si>
    <t>UITSTROOMOMTAB</t>
  </si>
  <si>
    <t>8385Maatwerk</t>
  </si>
  <si>
    <t>UITSTROOMRECHTER</t>
  </si>
  <si>
    <t>UITSTROOMRECHTERTAB</t>
  </si>
  <si>
    <t>SIRAGPERSOONBUS</t>
  </si>
  <si>
    <t>UWV</t>
  </si>
  <si>
    <t>SIRAGVOORZIENINGENBUS</t>
  </si>
  <si>
    <t>SIRWWPERSOONBUS</t>
  </si>
  <si>
    <t>UWV_ACBWSW</t>
  </si>
  <si>
    <t>UWV_AG</t>
  </si>
  <si>
    <t>UWV_HSBNUL</t>
  </si>
  <si>
    <t>UWV_MIR</t>
  </si>
  <si>
    <t>UWV_RICOACH</t>
  </si>
  <si>
    <t>UWV_SIR</t>
  </si>
  <si>
    <t>UWV_SIR_AG</t>
  </si>
  <si>
    <t>UWV_SIR_WW</t>
  </si>
  <si>
    <t>UWV_SLAP</t>
  </si>
  <si>
    <t>UWV_TRAJECTEN</t>
  </si>
  <si>
    <t>UWV_WERKBEDRIJVEN-CONTACTEN</t>
  </si>
  <si>
    <t>UWV_WERKBEDRIJVEN-NWW</t>
  </si>
  <si>
    <t>UWV_WW-TRAJECTEN</t>
  </si>
  <si>
    <t>UWVTRAAGGTAB</t>
  </si>
  <si>
    <t>UWVTRAAGGTABULT</t>
  </si>
  <si>
    <t>UWVTRAPERSAGGTAB</t>
  </si>
  <si>
    <t>SUWVONTSLAGVERGUNTAB</t>
  </si>
  <si>
    <t>UWVONTSLAG</t>
  </si>
  <si>
    <t>UWVONTAANVTAB</t>
  </si>
  <si>
    <t>UWVONTSLAGTAB</t>
  </si>
  <si>
    <t>UWVONTSLAGVERGUNTAB</t>
  </si>
  <si>
    <t>8316VpbAanvulling3VariabelenInnovatiebox</t>
  </si>
  <si>
    <t>variabelenInnovatiebox</t>
  </si>
  <si>
    <t>KoppelingenFiNrAangegevenenEnBedrijfseenheden_versl</t>
  </si>
  <si>
    <t>KoppelingenFiNrAangegevenenEnFiNrsAangevers_versl</t>
  </si>
  <si>
    <t>VpbAanvulling3VariabelenInnovatiebox2015dd20200821_versl</t>
  </si>
  <si>
    <t>VpbAanvulling3VariabelenInnovatiebox2016dd20200821_versl</t>
  </si>
  <si>
    <t>VAVODEF</t>
  </si>
  <si>
    <t>IVM</t>
  </si>
  <si>
    <t>VEILIGHEIDSMONITOR</t>
  </si>
  <si>
    <t>VMR</t>
  </si>
  <si>
    <t>VT_ADVIES</t>
  </si>
  <si>
    <t>VEILIGTHUIS</t>
  </si>
  <si>
    <t>VT_CASUS</t>
  </si>
  <si>
    <t>Veiligthuis</t>
  </si>
  <si>
    <t>VT_DIENST</t>
  </si>
  <si>
    <t>VT_MELDING</t>
  </si>
  <si>
    <t>VT_OVERDRACHT</t>
  </si>
  <si>
    <t>9049VektisMSZ_Pres_2020</t>
  </si>
  <si>
    <t>VektisMSZ_Pres_2020</t>
  </si>
  <si>
    <t>Vrijwillig_eigen_risico</t>
  </si>
  <si>
    <t>VER</t>
  </si>
  <si>
    <t>8070VERD</t>
  </si>
  <si>
    <t>VERD</t>
  </si>
  <si>
    <t>8112VERDACHTEN</t>
  </si>
  <si>
    <t>8398VERDACHTEN</t>
  </si>
  <si>
    <t>8959VERD2014EIND</t>
  </si>
  <si>
    <t>8959VERD2015EIND</t>
  </si>
  <si>
    <t>8959VERD2016EIND</t>
  </si>
  <si>
    <t>8959VERD2017EIND</t>
  </si>
  <si>
    <t>8959VERD2018EIND</t>
  </si>
  <si>
    <t>8959VERD2019EIND</t>
  </si>
  <si>
    <t>8959VERD2020EIND</t>
  </si>
  <si>
    <t>VERDEIND</t>
  </si>
  <si>
    <t>VERDTAB</t>
  </si>
  <si>
    <t>verdachtenjjjj</t>
  </si>
  <si>
    <t>verdachten</t>
  </si>
  <si>
    <t>incidentenmetpogingJJJJ</t>
  </si>
  <si>
    <t>VERDINC</t>
  </si>
  <si>
    <t>7550adamverhkans20152016</t>
  </si>
  <si>
    <t>Verhuiskans</t>
  </si>
  <si>
    <t>8835verkeersprestaties_zakelijk_particulier_2016-2019CBKV1</t>
  </si>
  <si>
    <t>VERKEERSPRESTATIE</t>
  </si>
  <si>
    <t>VERKEERSPRESTATIETAB</t>
  </si>
  <si>
    <t>IPO_VERMOGEN</t>
  </si>
  <si>
    <t>VERMOGENHUISHOUDENS</t>
  </si>
  <si>
    <t>VEHTAB</t>
  </si>
  <si>
    <t>8400_incident</t>
  </si>
  <si>
    <t>Vernieuwing_Brandweerstatistiek</t>
  </si>
  <si>
    <t>8400_inzet_eenheid</t>
  </si>
  <si>
    <t>8400_inzet_karakteristiek</t>
  </si>
  <si>
    <t>8400_kladblok</t>
  </si>
  <si>
    <t>8400_melding</t>
  </si>
  <si>
    <t>8400_status_hist</t>
  </si>
  <si>
    <t>8717verrijkingWoON2018woning</t>
  </si>
  <si>
    <t>verrijkingWoON</t>
  </si>
  <si>
    <t>8171_VERSLIN2014CBKV1</t>
  </si>
  <si>
    <t>8171_VERSLIN2015CBKV1</t>
  </si>
  <si>
    <t>8171_VERSLPOPDEC2014CBKV1</t>
  </si>
  <si>
    <t>VERSLPOP</t>
  </si>
  <si>
    <t>8171VERSLPOPSEP2014CBKV1</t>
  </si>
  <si>
    <t>8171VERSLPOPSEP2015CBKV1</t>
  </si>
  <si>
    <t>8171_VERSLUIT2014CBKV1</t>
  </si>
  <si>
    <t>8171_VERSLUIT2015CBKV1</t>
  </si>
  <si>
    <t>Verwachte_Onderwijsscores_Leerjaar</t>
  </si>
  <si>
    <t>Verwachte_Onderwijsscores</t>
  </si>
  <si>
    <t>VMBOEXAMENVAKDEF</t>
  </si>
  <si>
    <t>VOCL</t>
  </si>
  <si>
    <t>VODEF</t>
  </si>
  <si>
    <t>8340_Vrijwillig_eigen_risico_plus_UZOVI_2011-2017</t>
  </si>
  <si>
    <t>Vrijwillig_eigen_risico_plus_UZOVI</t>
  </si>
  <si>
    <t>INT-2017_REV-I50_VROMPP2017def</t>
  </si>
  <si>
    <t>VROMPP</t>
  </si>
  <si>
    <t>INT-2018_REV-I50_VROMPP2018def</t>
  </si>
  <si>
    <t>INT-2019_REV-I10_VROMPP2019def</t>
  </si>
  <si>
    <t>INT-2019_REV-I10_VROMPP2019vlp</t>
  </si>
  <si>
    <t>INT-2020_REV-I10_VROMPP2020vlp</t>
  </si>
  <si>
    <t>VSLCOORDTAB</t>
  </si>
  <si>
    <t>VSLPOSTCODEBUS</t>
  </si>
  <si>
    <t>VSLPOSTCODE</t>
  </si>
  <si>
    <t>1051VSLPOSTCODE6BUS201806V1</t>
  </si>
  <si>
    <t>VSLVIERKANTTAB</t>
  </si>
  <si>
    <t>VSLVIERKANT</t>
  </si>
  <si>
    <t>VSO20082021_CBKCBKV1</t>
  </si>
  <si>
    <t>VSO</t>
  </si>
  <si>
    <t>VSVTAB</t>
  </si>
  <si>
    <t>VSV</t>
  </si>
  <si>
    <t>VOLKSTELLING</t>
  </si>
  <si>
    <t>VT</t>
  </si>
  <si>
    <t>VTO20_proefbestand</t>
  </si>
  <si>
    <t>VTO</t>
  </si>
  <si>
    <t>VWOEXAMENVAKDEF</t>
  </si>
  <si>
    <t>8510_A1_GBA_2016_v3.1</t>
  </si>
  <si>
    <t>VWSMAATWERK</t>
  </si>
  <si>
    <t>8510_C1_inkomen_vermogen_2016_v3.1</t>
  </si>
  <si>
    <t>8510_D1_ZG_ZVWKOSTEN</t>
  </si>
  <si>
    <t>8510_D2_ZG_gebWMO_gebPGB_2016_v2.2</t>
  </si>
  <si>
    <t>8510_M1_indicWlz_naar_ZZP_2016</t>
  </si>
  <si>
    <t>8510_M2_wijkverpleging_naar_zorgvorm_2016</t>
  </si>
  <si>
    <t>8510_M3_EBWLZ_LEVERINGSVORM_peildatum_2016</t>
  </si>
  <si>
    <t>8510_M4_EB_EIGEN_BIJDRAGES_peildatum_2016</t>
  </si>
  <si>
    <t>VWSMAATWERK_A1_GBA</t>
  </si>
  <si>
    <t>VWSMAATWERK_A2_GBA_DOODSOORZAKEN</t>
  </si>
  <si>
    <t>VWSMAATWERK_B1_SOCIAALECONKENMERKEN</t>
  </si>
  <si>
    <t>VWSMAATWERK_C1_INKOMENVERMOGEN</t>
  </si>
  <si>
    <t>VWSMAATWERK_D1_ZVWKOSTEN</t>
  </si>
  <si>
    <t>VWSMAATWERK_D2_AWBZ_WMO_WLZ</t>
  </si>
  <si>
    <t>VWSMAATWERK_D3_JEUDZORG</t>
  </si>
  <si>
    <t>VWSMAATWERK_D4_MEDICIJNEN</t>
  </si>
  <si>
    <t>VWSMAATWERK_D5_ZG_DBC_GGZ</t>
  </si>
  <si>
    <t>VWSMAATWERK_D5_ZG_DBC_MSZ</t>
  </si>
  <si>
    <t>VWSMAATWERK_E1_WANBETALERS</t>
  </si>
  <si>
    <t>VWSMAATWERK_E2_VRIJWILLIG_EIGENRISICO</t>
  </si>
  <si>
    <t>VWSMAATWERK_E3_EIGEN_BIJDRAGES</t>
  </si>
  <si>
    <t>VWSMAATWERK_F1_ZORGINK</t>
  </si>
  <si>
    <t>VWSMAATWERK_ZORGUITG</t>
  </si>
  <si>
    <t>8304_wanbetalers_2010-2016</t>
  </si>
  <si>
    <t>WANBETALERS</t>
  </si>
  <si>
    <t>WANBZVWTAB</t>
  </si>
  <si>
    <t>WANBZVW</t>
  </si>
  <si>
    <t>WBSO2004</t>
  </si>
  <si>
    <t>WBSO</t>
  </si>
  <si>
    <t>WBSO2005</t>
  </si>
  <si>
    <t>WBSO2006</t>
  </si>
  <si>
    <t>WBSO2007</t>
  </si>
  <si>
    <t>WBSO2008</t>
  </si>
  <si>
    <t>WBSO2009</t>
  </si>
  <si>
    <t>WBSO2010</t>
  </si>
  <si>
    <t>WBSO2011</t>
  </si>
  <si>
    <t>WBSO2012</t>
  </si>
  <si>
    <t>WBSO2013</t>
  </si>
  <si>
    <t>WBSO2014</t>
  </si>
  <si>
    <t>WBSO2015</t>
  </si>
  <si>
    <t>WBSO2016</t>
  </si>
  <si>
    <t>WBSO2017</t>
  </si>
  <si>
    <t>WBSO2018</t>
  </si>
  <si>
    <t>WBSO2019</t>
  </si>
  <si>
    <t>WBSO2020</t>
  </si>
  <si>
    <t>WEA</t>
  </si>
  <si>
    <t>WERKNEMERSKENMERKEN</t>
  </si>
  <si>
    <t>7696maatwerkWIA</t>
  </si>
  <si>
    <t>9147M2201_2833_WIA_EvaluatieBMKBvoorPanteia_JJJJ_OUTPUT</t>
  </si>
  <si>
    <t>WIA_Evaluatie</t>
  </si>
  <si>
    <t>ID</t>
  </si>
  <si>
    <t>WIWID</t>
  </si>
  <si>
    <t>WIW</t>
  </si>
  <si>
    <t>9049_20220222_CAK_Wlzzorgstapel</t>
  </si>
  <si>
    <t>WLZ</t>
  </si>
  <si>
    <t>WMOBUS</t>
  </si>
  <si>
    <t>WMO</t>
  </si>
  <si>
    <t>WMOTAB</t>
  </si>
  <si>
    <t>WMOGEB2016TABV1</t>
  </si>
  <si>
    <t>8440wms_gekoppeld_bestand</t>
  </si>
  <si>
    <t>WMSsurvey</t>
  </si>
  <si>
    <t>WODC_Asielmigranten9599_N91841</t>
  </si>
  <si>
    <t>WONINGMARKTPOSITIE_20170101ANAV1</t>
  </si>
  <si>
    <t>WONINGMARKTPOSITIE</t>
  </si>
  <si>
    <t>WONINGMARKTPOSITIE_20180101ANAV1</t>
  </si>
  <si>
    <t>7913_maatwerkbestanden WOON 2006 en 2012</t>
  </si>
  <si>
    <t>WOON</t>
  </si>
  <si>
    <t>8717verrijkingWoON2018woning_deel2</t>
  </si>
  <si>
    <t>WBO</t>
  </si>
  <si>
    <t>WO</t>
  </si>
  <si>
    <t>WOON_VERHUISMODULE</t>
  </si>
  <si>
    <t>868220200515woonlasten_energiedata_ssb_inax_verhuiz</t>
  </si>
  <si>
    <t>Woonlastenneutraliteit</t>
  </si>
  <si>
    <t>8682woonlasten_energiedata_ssb20200402</t>
  </si>
  <si>
    <t>LEVCYCLWOONNIETWOONBUS</t>
  </si>
  <si>
    <t>WOONNIETWOON</t>
  </si>
  <si>
    <t>VOORRMUTWOONNIETWOONTAB</t>
  </si>
  <si>
    <t>VRLOBJECTWOONMUTTAB</t>
  </si>
  <si>
    <t>WOZ</t>
  </si>
  <si>
    <t>8893OG_WP_2000_2010</t>
  </si>
  <si>
    <t>WP</t>
  </si>
  <si>
    <t>8893OG_WP_2011</t>
  </si>
  <si>
    <t>8893OG_WP_2012</t>
  </si>
  <si>
    <t>8893OG_WP_2013</t>
  </si>
  <si>
    <t>8893OG_WP_2014</t>
  </si>
  <si>
    <t>WPOADVIESHERZ</t>
  </si>
  <si>
    <t>200925Uitgesprokenschuldsaneringen1998-2018</t>
  </si>
  <si>
    <t>WSNP</t>
  </si>
  <si>
    <t>WSNPPERSBUS</t>
  </si>
  <si>
    <t>WSW</t>
  </si>
  <si>
    <t>HERWWTAB</t>
  </si>
  <si>
    <t>WW</t>
  </si>
  <si>
    <t>IOWUITKERING1ATAB</t>
  </si>
  <si>
    <t>VRLWUSUITKERING1ATAB</t>
  </si>
  <si>
    <t>WUS</t>
  </si>
  <si>
    <t>WUS_DT</t>
  </si>
  <si>
    <t>WUSUITKERING1ATAB</t>
  </si>
  <si>
    <t>WWJAARBEDRAGTAB</t>
  </si>
  <si>
    <t>WWMNDBEDRAGBUS</t>
  </si>
  <si>
    <t>WWPERSOONBUS</t>
  </si>
  <si>
    <t>WWPERSOONMNDBEDRAGBUS</t>
  </si>
  <si>
    <t>WWUITKERINGINT</t>
  </si>
  <si>
    <t>XML</t>
  </si>
  <si>
    <t>xml</t>
  </si>
  <si>
    <t>8905ZEA2019metTOZOMRT20MRT21</t>
  </si>
  <si>
    <t>ZEA</t>
  </si>
  <si>
    <t>8905ZEA2019U_ANALYSE_plus_TOZO_nw</t>
  </si>
  <si>
    <t>AD000072N02V01P2019ANAV1_nw_sorted</t>
  </si>
  <si>
    <t>ZVPERC</t>
  </si>
  <si>
    <t>ZIEKTEVERZUIM</t>
  </si>
  <si>
    <t>201102ZorgaanbiedersMaastricht</t>
  </si>
  <si>
    <t>Zorgaanbieders</t>
  </si>
  <si>
    <t>210623ZorgaanbiedersMaastricht</t>
  </si>
  <si>
    <t>8553_210209ZorgaanbiedersRotterdam2018</t>
  </si>
  <si>
    <t>8553_210209ZorgaanbiedersRotterdam2019</t>
  </si>
  <si>
    <t>8553_210422_Zorgaanbieders_PGB_Zwolle_2021</t>
  </si>
  <si>
    <t>8553_210422_Zorgaanbieders_ZIN_Zwolle_2018</t>
  </si>
  <si>
    <t>8553_210422_Zorgaanbieders_ZIN_Zwolle_2019</t>
  </si>
  <si>
    <t>ZorgaanbiedersMaastrichttotaal</t>
  </si>
  <si>
    <t>ZVWWVPTAB</t>
  </si>
  <si>
    <t>ZORGKOSTEN</t>
  </si>
  <si>
    <t>ZVWZORGKOSTENTAB</t>
  </si>
  <si>
    <t>ZVWZZGTAB</t>
  </si>
  <si>
    <t>zorgmvagb</t>
  </si>
  <si>
    <t>ZVWELVTAB</t>
  </si>
  <si>
    <t>ZVWELV</t>
  </si>
  <si>
    <t>ZZP_inkomen</t>
  </si>
  <si>
    <t>MAATWERK</t>
  </si>
  <si>
    <t>Advisor</t>
  </si>
  <si>
    <r>
      <t xml:space="preserve">* </t>
    </r>
    <r>
      <rPr>
        <b/>
        <sz val="9"/>
        <rFont val="Calibri"/>
        <family val="2"/>
        <scheme val="minor"/>
      </rPr>
      <t>Optional</t>
    </r>
  </si>
  <si>
    <r>
      <t xml:space="preserve">***** </t>
    </r>
    <r>
      <rPr>
        <b/>
        <sz val="9"/>
        <rFont val="Calibri"/>
        <family val="2"/>
        <scheme val="minor"/>
      </rPr>
      <t xml:space="preserve">Explanation mobile phone number
</t>
    </r>
    <r>
      <rPr>
        <sz val="9"/>
        <rFont val="Calibri"/>
        <family val="2"/>
        <scheme val="minor"/>
      </rPr>
      <t>To be able to work or watch on remote access, a login code is used by SMS.</t>
    </r>
  </si>
  <si>
    <t>Researcher 5</t>
  </si>
  <si>
    <t>Researcher 6</t>
  </si>
  <si>
    <t>Researcher 7</t>
  </si>
  <si>
    <t>Institution shortname</t>
  </si>
  <si>
    <t>Contract Worksheet
for RA projects 2023</t>
  </si>
  <si>
    <t>Gender</t>
  </si>
  <si>
    <r>
      <t xml:space="preserve">** Explanation Kind of user:
</t>
    </r>
    <r>
      <rPr>
        <b/>
        <sz val="9"/>
        <rFont val="Arial"/>
        <family val="2"/>
      </rPr>
      <t>Active:</t>
    </r>
    <r>
      <rPr>
        <sz val="9"/>
        <rFont val="Arial"/>
        <family val="2"/>
      </rPr>
      <t xml:space="preserve"> This user will actively work on the research project and with the micro data. This user will receive a token to get access to the Remote Access network for which a fee will be charged. Active users will have to sign and submit a confidentiality statement and take an awareness test.
</t>
    </r>
    <r>
      <rPr>
        <b/>
        <sz val="9"/>
        <rFont val="Arial"/>
        <family val="2"/>
      </rPr>
      <t xml:space="preserve">Onlooker: </t>
    </r>
    <r>
      <rPr>
        <sz val="9"/>
        <rFont val="Arial"/>
        <family val="2"/>
      </rPr>
      <t>This user will not receive a token and is only allowed to look in on the data together with the active user related to the mentioned project and does not pay a fee. The onlooker will need to sign and submit a confidentiality statement as well.</t>
    </r>
    <r>
      <rPr>
        <b/>
        <sz val="9"/>
        <rFont val="Arial"/>
        <family val="2"/>
      </rPr>
      <t/>
    </r>
  </si>
  <si>
    <r>
      <rPr>
        <b/>
        <sz val="9"/>
        <rFont val="Arial"/>
        <family val="2"/>
      </rPr>
      <t>Onlooker with read-only rights account:</t>
    </r>
    <r>
      <rPr>
        <sz val="9"/>
        <rFont val="Arial"/>
        <family val="2"/>
      </rPr>
      <t xml:space="preserve"> This user does not actively work on the project. These onlooker gets an account with reading rights. These onlookers sign and submit a confidentiality statement and take an awareness test, so that they can watch remotely with the active users. For onlookers with reading rights, one-off costs will be charged for authorisation.</t>
    </r>
  </si>
  <si>
    <r>
      <rPr>
        <b/>
        <sz val="9"/>
        <rFont val="Arial"/>
        <family val="2"/>
      </rPr>
      <t>*** Explanation employee</t>
    </r>
    <r>
      <rPr>
        <sz val="9"/>
        <rFont val="Arial"/>
        <family val="2"/>
      </rPr>
      <t xml:space="preserve">
Person is employed by executive institution. For secondments and interns a copy of the contract needs to be provided. Students can not, in principle, work unless they have a (temporary) employment with the institution.</t>
    </r>
  </si>
  <si>
    <r>
      <t xml:space="preserve">**** </t>
    </r>
    <r>
      <rPr>
        <b/>
        <sz val="9"/>
        <rFont val="Arial"/>
        <family val="2"/>
      </rPr>
      <t>Explanation language researcher</t>
    </r>
    <r>
      <rPr>
        <sz val="9"/>
        <rFont val="Arial"/>
        <family val="2"/>
      </rPr>
      <t xml:space="preserve">
If a researcher is not able to speak Dutch, then, the user can indicate this, CBS will try to communicate in English as much as possible. There are no options for other languages.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</si>
</sst>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 #,##0_-;[Red]&quot;€&quot;\ #,##0\-"/>
    <numFmt numFmtId="165" formatCode="&quot;versie: &quot;d/mm/yyyy"/>
    <numFmt numFmtId="166" formatCode="&quot;€&quot;\ #,##0_-"/>
    <numFmt numFmtId="167" formatCode="[$-413]d\ mmmm\ yyyy;@"/>
    <numFmt numFmtId="168" formatCode="m/d/yyyy;@"/>
    <numFmt numFmtId="169" formatCode="&quot;€&quot;\ #,##0"/>
  </numFmts>
  <fonts count="46" x14ac:knownFonts="1">
    <font>
      <sz val="10"/>
      <name val="Tahoma"/>
    </font>
    <font>
      <u/>
      <sz val="10"/>
      <color indexed="12"/>
      <name val="Tahoma"/>
      <family val="2"/>
    </font>
    <font>
      <b/>
      <sz val="9"/>
      <name val="Arial"/>
      <family val="2"/>
    </font>
    <font>
      <sz val="9"/>
      <name val="Arial"/>
      <family val="2"/>
    </font>
    <font>
      <b/>
      <i/>
      <sz val="9"/>
      <name val="Arial"/>
      <family val="2"/>
    </font>
    <font>
      <sz val="10"/>
      <name val="Arial"/>
      <family val="2"/>
    </font>
    <font>
      <sz val="8"/>
      <name val="Tahoma"/>
      <family val="2"/>
    </font>
    <font>
      <i/>
      <sz val="10"/>
      <name val="Arial"/>
      <family val="2"/>
    </font>
    <font>
      <i/>
      <sz val="9"/>
      <name val="Arial"/>
      <family val="2"/>
    </font>
    <font>
      <sz val="10"/>
      <name val="Arial"/>
      <family val="2"/>
    </font>
    <font>
      <u/>
      <sz val="9"/>
      <name val="Arial"/>
      <family val="2"/>
    </font>
    <font>
      <b/>
      <sz val="14"/>
      <name val="Helvetica"/>
      <family val="2"/>
    </font>
    <font>
      <sz val="11"/>
      <name val="Times New Roman"/>
      <family val="1"/>
    </font>
    <font>
      <sz val="14"/>
      <name val="Helvetica"/>
      <family val="2"/>
    </font>
    <font>
      <sz val="12"/>
      <name val="Helvetica"/>
      <family val="2"/>
    </font>
    <font>
      <b/>
      <i/>
      <sz val="9"/>
      <name val="Calibri"/>
      <family val="2"/>
      <scheme val="minor"/>
    </font>
    <font>
      <sz val="9"/>
      <name val="Calibri"/>
      <family val="2"/>
      <scheme val="minor"/>
    </font>
    <font>
      <b/>
      <sz val="9"/>
      <name val="Calibri"/>
      <family val="2"/>
      <scheme val="minor"/>
    </font>
    <font>
      <sz val="10"/>
      <color theme="3"/>
      <name val="Calibri"/>
      <family val="2"/>
      <scheme val="minor"/>
    </font>
    <font>
      <sz val="10"/>
      <name val="Calibri"/>
      <family val="2"/>
      <scheme val="minor"/>
    </font>
    <font>
      <b/>
      <sz val="10"/>
      <color theme="3"/>
      <name val="Calibri"/>
      <family val="2"/>
      <scheme val="minor"/>
    </font>
    <font>
      <sz val="14"/>
      <color theme="3"/>
      <name val="Calibri"/>
      <family val="2"/>
      <scheme val="minor"/>
    </font>
    <font>
      <b/>
      <sz val="9"/>
      <color theme="3"/>
      <name val="Calibri"/>
      <family val="2"/>
      <scheme val="minor"/>
    </font>
    <font>
      <sz val="10"/>
      <color theme="3"/>
      <name val="Calibri"/>
      <family val="2"/>
    </font>
    <font>
      <sz val="10"/>
      <color theme="3"/>
      <name val="Tahoma"/>
      <family val="2"/>
    </font>
    <font>
      <i/>
      <sz val="10"/>
      <color theme="3"/>
      <name val="Calibri"/>
      <family val="2"/>
      <scheme val="minor"/>
    </font>
    <font>
      <sz val="10"/>
      <color theme="3"/>
      <name val="Arial"/>
      <family val="2"/>
    </font>
    <font>
      <sz val="9"/>
      <color theme="3"/>
      <name val="Calibri"/>
      <family val="2"/>
      <scheme val="minor"/>
    </font>
    <font>
      <i/>
      <sz val="9"/>
      <color theme="3"/>
      <name val="Calibri"/>
      <family val="2"/>
      <scheme val="minor"/>
    </font>
    <font>
      <i/>
      <sz val="9"/>
      <color theme="3"/>
      <name val="Arial"/>
      <family val="2"/>
    </font>
    <font>
      <i/>
      <sz val="10"/>
      <color theme="3"/>
      <name val="Arial"/>
      <family val="2"/>
    </font>
    <font>
      <sz val="9"/>
      <color theme="3"/>
      <name val="Arial"/>
      <family val="2"/>
    </font>
    <font>
      <b/>
      <i/>
      <sz val="9"/>
      <color theme="3"/>
      <name val="Calibri"/>
      <family val="2"/>
      <scheme val="minor"/>
    </font>
    <font>
      <b/>
      <sz val="9"/>
      <color rgb="FFFF0000"/>
      <name val="Calibri"/>
      <family val="2"/>
      <scheme val="minor"/>
    </font>
    <font>
      <b/>
      <sz val="12"/>
      <name val="Calibri"/>
      <family val="2"/>
      <scheme val="minor"/>
    </font>
    <font>
      <sz val="14"/>
      <color rgb="FFFF0000"/>
      <name val="Arial"/>
      <family val="2"/>
    </font>
    <font>
      <b/>
      <sz val="12"/>
      <color theme="3"/>
      <name val="Helvetica"/>
    </font>
    <font>
      <sz val="12"/>
      <color theme="3"/>
      <name val="Helvetica"/>
      <family val="2"/>
    </font>
    <font>
      <b/>
      <sz val="10"/>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2"/>
      <name val="Calibri"/>
      <family val="2"/>
      <scheme val="minor"/>
    </font>
    <font>
      <b/>
      <sz val="16"/>
      <color theme="3"/>
      <name val="Calibri"/>
      <family val="2"/>
      <scheme val="minor"/>
    </font>
    <font>
      <u/>
      <sz val="10"/>
      <color indexed="12"/>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22"/>
      </left>
      <right style="thin">
        <color indexed="22"/>
      </right>
      <top/>
      <bottom style="thin">
        <color indexed="22"/>
      </bottom>
      <diagonal/>
    </border>
  </borders>
  <cellStyleXfs count="3">
    <xf numFmtId="0" fontId="0" fillId="0" borderId="0"/>
    <xf numFmtId="0" fontId="1" fillId="0" borderId="0" applyNumberFormat="0" applyFill="0" applyBorder="0" applyAlignment="0" applyProtection="0">
      <alignment vertical="top"/>
      <protection locked="0"/>
    </xf>
    <xf numFmtId="0" fontId="9" fillId="0" borderId="0"/>
  </cellStyleXfs>
  <cellXfs count="194">
    <xf numFmtId="0" fontId="0" fillId="0" borderId="0" xfId="0"/>
    <xf numFmtId="0" fontId="2" fillId="0" borderId="0" xfId="0" applyFont="1" applyAlignment="1" applyProtection="1">
      <alignment vertical="top"/>
    </xf>
    <xf numFmtId="0" fontId="3" fillId="0" borderId="0" xfId="0" applyFont="1" applyAlignment="1" applyProtection="1">
      <alignment wrapText="1"/>
    </xf>
    <xf numFmtId="0" fontId="3" fillId="0" borderId="0" xfId="0" applyFont="1" applyProtection="1"/>
    <xf numFmtId="0" fontId="2" fillId="0" borderId="2" xfId="0" applyFont="1" applyBorder="1" applyAlignment="1" applyProtection="1">
      <alignment vertical="top"/>
    </xf>
    <xf numFmtId="49" fontId="0" fillId="0" borderId="0" xfId="0" applyNumberFormat="1"/>
    <xf numFmtId="0" fontId="0" fillId="0" borderId="0" xfId="0" applyNumberFormat="1"/>
    <xf numFmtId="0" fontId="4" fillId="3" borderId="2" xfId="0" applyFont="1" applyFill="1" applyBorder="1" applyAlignment="1" applyProtection="1">
      <alignment wrapText="1"/>
    </xf>
    <xf numFmtId="0" fontId="3" fillId="3" borderId="3" xfId="0" applyFont="1" applyFill="1" applyBorder="1" applyAlignment="1" applyProtection="1">
      <alignment vertical="top" wrapText="1"/>
    </xf>
    <xf numFmtId="0" fontId="2" fillId="3" borderId="2" xfId="0" applyFont="1" applyFill="1" applyBorder="1" applyAlignment="1" applyProtection="1">
      <alignment vertical="top"/>
    </xf>
    <xf numFmtId="0" fontId="4" fillId="3" borderId="2" xfId="0" applyFont="1" applyFill="1" applyBorder="1" applyAlignment="1" applyProtection="1">
      <alignment vertical="top"/>
    </xf>
    <xf numFmtId="0" fontId="3" fillId="3" borderId="2" xfId="0" applyFont="1" applyFill="1" applyBorder="1" applyAlignment="1" applyProtection="1">
      <alignment vertical="top" wrapText="1"/>
    </xf>
    <xf numFmtId="0" fontId="3" fillId="3" borderId="2" xfId="0" applyFont="1" applyFill="1" applyBorder="1" applyAlignment="1" applyProtection="1">
      <alignment wrapText="1"/>
    </xf>
    <xf numFmtId="0" fontId="2" fillId="3" borderId="2" xfId="0" applyFont="1" applyFill="1" applyBorder="1" applyAlignment="1" applyProtection="1">
      <alignment wrapText="1"/>
    </xf>
    <xf numFmtId="168" fontId="2" fillId="3" borderId="2" xfId="0" applyNumberFormat="1" applyFont="1" applyFill="1" applyBorder="1" applyAlignment="1" applyProtection="1">
      <alignment wrapText="1"/>
    </xf>
    <xf numFmtId="0" fontId="8" fillId="3" borderId="2" xfId="0" applyFont="1" applyFill="1" applyBorder="1" applyAlignment="1" applyProtection="1">
      <alignment vertical="top"/>
    </xf>
    <xf numFmtId="168" fontId="8" fillId="3" borderId="3" xfId="0" applyNumberFormat="1" applyFont="1" applyFill="1" applyBorder="1" applyAlignment="1" applyProtection="1">
      <alignment vertical="top"/>
    </xf>
    <xf numFmtId="0" fontId="3" fillId="3" borderId="5" xfId="0" applyFont="1" applyFill="1" applyBorder="1" applyAlignment="1" applyProtection="1">
      <alignment vertical="top"/>
    </xf>
    <xf numFmtId="167" fontId="3" fillId="3" borderId="2" xfId="0" applyNumberFormat="1" applyFont="1" applyFill="1" applyBorder="1" applyAlignment="1" applyProtection="1">
      <alignment wrapText="1"/>
    </xf>
    <xf numFmtId="167" fontId="2" fillId="3" borderId="2" xfId="0" applyNumberFormat="1" applyFont="1" applyFill="1" applyBorder="1" applyAlignment="1" applyProtection="1">
      <alignment vertical="top"/>
    </xf>
    <xf numFmtId="0" fontId="8" fillId="0" borderId="0" xfId="0" applyFont="1" applyProtection="1"/>
    <xf numFmtId="167" fontId="0" fillId="0" borderId="0" xfId="0" applyNumberFormat="1"/>
    <xf numFmtId="0" fontId="2" fillId="3" borderId="15" xfId="0" applyFont="1" applyFill="1" applyBorder="1" applyAlignment="1" applyProtection="1">
      <alignment wrapText="1"/>
    </xf>
    <xf numFmtId="0" fontId="5" fillId="3" borderId="5" xfId="0" applyFont="1" applyFill="1" applyBorder="1" applyAlignment="1">
      <alignment vertical="top"/>
    </xf>
    <xf numFmtId="0" fontId="5" fillId="3" borderId="0" xfId="0" applyFont="1" applyFill="1" applyBorder="1" applyAlignment="1">
      <alignment vertical="top"/>
    </xf>
    <xf numFmtId="0" fontId="8" fillId="3" borderId="3" xfId="0" applyFont="1" applyFill="1" applyBorder="1" applyAlignment="1" applyProtection="1">
      <alignment vertical="top"/>
    </xf>
    <xf numFmtId="166" fontId="0" fillId="0" borderId="0" xfId="0" applyNumberFormat="1"/>
    <xf numFmtId="0" fontId="15" fillId="3" borderId="2" xfId="0" applyFont="1" applyFill="1" applyBorder="1" applyAlignment="1" applyProtection="1">
      <alignment vertical="top"/>
    </xf>
    <xf numFmtId="0" fontId="16" fillId="3" borderId="2" xfId="0" applyFont="1" applyFill="1" applyBorder="1" applyAlignment="1" applyProtection="1">
      <alignment vertical="top" wrapText="1"/>
    </xf>
    <xf numFmtId="0" fontId="17" fillId="0" borderId="0" xfId="0" applyFont="1" applyAlignment="1" applyProtection="1">
      <alignment vertical="top"/>
    </xf>
    <xf numFmtId="165" fontId="16" fillId="0" borderId="0" xfId="0" applyNumberFormat="1" applyFont="1" applyAlignment="1" applyProtection="1">
      <alignment horizontal="left" wrapText="1"/>
    </xf>
    <xf numFmtId="0" fontId="16" fillId="0" borderId="0" xfId="0" applyFont="1" applyAlignment="1" applyProtection="1">
      <alignment wrapText="1"/>
    </xf>
    <xf numFmtId="0" fontId="17" fillId="0" borderId="2" xfId="0" applyFont="1" applyBorder="1" applyAlignment="1" applyProtection="1">
      <alignment vertical="top"/>
    </xf>
    <xf numFmtId="0" fontId="17" fillId="0" borderId="2" xfId="0" applyFont="1" applyBorder="1" applyAlignment="1" applyProtection="1">
      <alignment wrapText="1"/>
    </xf>
    <xf numFmtId="0" fontId="17" fillId="0" borderId="6" xfId="0" applyFont="1" applyBorder="1" applyAlignment="1" applyProtection="1">
      <alignment horizontal="left" wrapText="1"/>
    </xf>
    <xf numFmtId="0" fontId="16" fillId="3" borderId="3" xfId="0" applyFont="1" applyFill="1" applyBorder="1" applyAlignment="1" applyProtection="1">
      <alignment vertical="top" wrapText="1"/>
    </xf>
    <xf numFmtId="0" fontId="16" fillId="0" borderId="2" xfId="0" applyFont="1" applyBorder="1" applyAlignment="1" applyProtection="1">
      <alignment vertical="top" wrapText="1"/>
      <protection locked="0"/>
    </xf>
    <xf numFmtId="0" fontId="17" fillId="3" borderId="2" xfId="0" applyFont="1" applyFill="1" applyBorder="1" applyAlignment="1" applyProtection="1">
      <alignment vertical="top"/>
    </xf>
    <xf numFmtId="0" fontId="15" fillId="3" borderId="2" xfId="0" applyFont="1" applyFill="1" applyBorder="1" applyAlignment="1" applyProtection="1">
      <alignment vertical="top" wrapText="1"/>
    </xf>
    <xf numFmtId="0" fontId="19" fillId="0" borderId="0" xfId="0" applyFont="1" applyBorder="1"/>
    <xf numFmtId="0" fontId="21" fillId="0" borderId="4" xfId="0" applyFont="1" applyBorder="1" applyAlignment="1">
      <alignment horizontal="left" vertical="center"/>
    </xf>
    <xf numFmtId="0" fontId="18" fillId="0" borderId="0" xfId="0" applyFont="1" applyBorder="1"/>
    <xf numFmtId="0" fontId="27" fillId="2" borderId="2" xfId="0" applyFont="1" applyFill="1" applyBorder="1" applyAlignment="1" applyProtection="1">
      <alignment wrapText="1"/>
    </xf>
    <xf numFmtId="0" fontId="27" fillId="0" borderId="2" xfId="0" applyFont="1" applyBorder="1" applyAlignment="1" applyProtection="1">
      <alignment wrapText="1"/>
      <protection locked="0"/>
    </xf>
    <xf numFmtId="0" fontId="28" fillId="0" borderId="0" xfId="0" applyFont="1" applyProtection="1"/>
    <xf numFmtId="0" fontId="29" fillId="0" borderId="0" xfId="0" applyFont="1" applyProtection="1"/>
    <xf numFmtId="0" fontId="28" fillId="0" borderId="0" xfId="0" applyFont="1" applyFill="1" applyBorder="1" applyAlignment="1" applyProtection="1">
      <alignment wrapText="1"/>
    </xf>
    <xf numFmtId="0" fontId="18" fillId="0" borderId="0" xfId="0" applyFont="1" applyFill="1" applyProtection="1">
      <protection locked="0"/>
    </xf>
    <xf numFmtId="0" fontId="27" fillId="0" borderId="18" xfId="0" applyFont="1" applyBorder="1" applyProtection="1"/>
    <xf numFmtId="0" fontId="31" fillId="0" borderId="0" xfId="0" applyFont="1" applyBorder="1" applyProtection="1"/>
    <xf numFmtId="0" fontId="27" fillId="0" borderId="3" xfId="0" applyFont="1" applyFill="1" applyBorder="1" applyAlignment="1" applyProtection="1">
      <alignment wrapText="1"/>
      <protection locked="0"/>
    </xf>
    <xf numFmtId="0" fontId="27" fillId="0" borderId="5" xfId="0" applyFont="1" applyFill="1" applyBorder="1" applyAlignment="1" applyProtection="1">
      <alignment wrapText="1"/>
      <protection locked="0"/>
    </xf>
    <xf numFmtId="0" fontId="27" fillId="0" borderId="10" xfId="0" applyFont="1" applyFill="1" applyBorder="1" applyAlignment="1" applyProtection="1">
      <alignment wrapText="1"/>
      <protection locked="0"/>
    </xf>
    <xf numFmtId="0" fontId="27" fillId="0" borderId="11" xfId="0" applyFont="1" applyFill="1" applyBorder="1" applyAlignment="1" applyProtection="1">
      <alignment wrapText="1"/>
      <protection locked="0"/>
    </xf>
    <xf numFmtId="0" fontId="33" fillId="0" borderId="0" xfId="0" applyFont="1" applyProtection="1"/>
    <xf numFmtId="0" fontId="16" fillId="0" borderId="0" xfId="0" applyFont="1" applyProtection="1"/>
    <xf numFmtId="0" fontId="16" fillId="0" borderId="2" xfId="0" applyFont="1" applyFill="1" applyBorder="1" applyAlignment="1" applyProtection="1">
      <alignment vertical="top" wrapText="1"/>
      <protection locked="0"/>
    </xf>
    <xf numFmtId="0" fontId="1" fillId="0" borderId="2" xfId="1" applyFill="1" applyBorder="1" applyAlignment="1" applyProtection="1">
      <alignment vertical="top" wrapText="1"/>
      <protection locked="0"/>
    </xf>
    <xf numFmtId="14" fontId="0" fillId="0" borderId="0" xfId="0" applyNumberFormat="1"/>
    <xf numFmtId="49" fontId="16" fillId="0" borderId="2" xfId="0" applyNumberFormat="1" applyFont="1" applyBorder="1" applyAlignment="1" applyProtection="1">
      <alignment vertical="top" wrapText="1"/>
      <protection locked="0"/>
    </xf>
    <xf numFmtId="0" fontId="1" fillId="0" borderId="2" xfId="1" applyBorder="1" applyAlignment="1" applyProtection="1">
      <alignment vertical="top" wrapText="1"/>
      <protection locked="0"/>
    </xf>
    <xf numFmtId="0" fontId="17" fillId="0" borderId="0" xfId="0" applyFont="1" applyFill="1" applyAlignment="1" applyProtection="1">
      <alignment vertical="top"/>
    </xf>
    <xf numFmtId="49" fontId="16" fillId="0" borderId="2" xfId="0" applyNumberFormat="1" applyFont="1" applyFill="1" applyBorder="1" applyAlignment="1" applyProtection="1">
      <alignment vertical="top" wrapText="1"/>
      <protection locked="0"/>
    </xf>
    <xf numFmtId="49" fontId="16" fillId="0" borderId="2" xfId="0" quotePrefix="1" applyNumberFormat="1" applyFont="1" applyBorder="1" applyAlignment="1" applyProtection="1">
      <alignment vertical="top" wrapText="1"/>
      <protection locked="0"/>
    </xf>
    <xf numFmtId="0" fontId="35" fillId="0" borderId="0" xfId="0" applyFont="1" applyAlignment="1" applyProtection="1">
      <alignment vertical="top" wrapText="1"/>
    </xf>
    <xf numFmtId="0" fontId="18" fillId="0" borderId="1" xfId="0" applyNumberFormat="1" applyFont="1" applyFill="1" applyBorder="1" applyAlignment="1" applyProtection="1">
      <alignment wrapText="1"/>
      <protection hidden="1"/>
    </xf>
    <xf numFmtId="0" fontId="18" fillId="0" borderId="3" xfId="0" applyFont="1" applyBorder="1" applyAlignment="1"/>
    <xf numFmtId="0" fontId="18" fillId="0" borderId="17" xfId="0" applyFont="1" applyBorder="1" applyAlignment="1"/>
    <xf numFmtId="0" fontId="38" fillId="0" borderId="0" xfId="0" applyFont="1" applyBorder="1"/>
    <xf numFmtId="0" fontId="19" fillId="0" borderId="0" xfId="0" applyFont="1" applyBorder="1" applyAlignment="1">
      <alignment horizontal="left"/>
    </xf>
    <xf numFmtId="0" fontId="39" fillId="0" borderId="0" xfId="0" applyFont="1" applyBorder="1" applyAlignment="1">
      <alignment wrapText="1"/>
    </xf>
    <xf numFmtId="0" fontId="19" fillId="0" borderId="0" xfId="0" applyFont="1" applyBorder="1" applyAlignment="1">
      <alignment horizontal="centerContinuous"/>
    </xf>
    <xf numFmtId="0" fontId="40" fillId="0" borderId="0" xfId="0" applyFont="1" applyBorder="1" applyAlignment="1">
      <alignment horizontal="left" vertical="center"/>
    </xf>
    <xf numFmtId="0" fontId="41" fillId="0" borderId="0" xfId="0" applyFont="1" applyBorder="1" applyAlignment="1">
      <alignment wrapText="1"/>
    </xf>
    <xf numFmtId="0" fontId="42" fillId="0" borderId="0" xfId="0" applyFont="1" applyBorder="1"/>
    <xf numFmtId="0" fontId="43" fillId="0" borderId="4" xfId="0" applyFont="1" applyBorder="1"/>
    <xf numFmtId="0" fontId="19" fillId="0" borderId="4" xfId="0" applyFont="1" applyBorder="1"/>
    <xf numFmtId="0" fontId="18" fillId="0" borderId="0" xfId="0" applyFont="1" applyBorder="1" applyAlignment="1">
      <alignment horizontal="left"/>
    </xf>
    <xf numFmtId="0" fontId="44" fillId="0" borderId="0" xfId="0" applyFont="1" applyBorder="1" applyAlignment="1">
      <alignment horizontal="centerContinuous" wrapText="1"/>
    </xf>
    <xf numFmtId="0" fontId="19" fillId="0" borderId="0" xfId="0" applyFont="1" applyBorder="1" applyAlignment="1">
      <alignment wrapText="1"/>
    </xf>
    <xf numFmtId="0" fontId="18" fillId="0" borderId="0" xfId="0" applyFont="1" applyFill="1" applyBorder="1"/>
    <xf numFmtId="0" fontId="19" fillId="0" borderId="0" xfId="0" applyFont="1" applyFill="1" applyBorder="1"/>
    <xf numFmtId="0" fontId="17" fillId="0" borderId="2" xfId="0" applyFont="1" applyFill="1" applyBorder="1" applyAlignment="1" applyProtection="1">
      <alignment horizontal="left" vertical="top"/>
    </xf>
    <xf numFmtId="0" fontId="17" fillId="0" borderId="2" xfId="0" applyFont="1" applyBorder="1" applyAlignment="1" applyProtection="1">
      <alignment horizontal="left" vertical="top" wrapText="1"/>
    </xf>
    <xf numFmtId="0" fontId="16" fillId="3" borderId="2" xfId="0" applyFont="1" applyFill="1" applyBorder="1" applyAlignment="1" applyProtection="1">
      <alignment wrapText="1"/>
    </xf>
    <xf numFmtId="0" fontId="17" fillId="3" borderId="2" xfId="0" applyFont="1" applyFill="1" applyBorder="1" applyAlignment="1" applyProtection="1">
      <alignment vertical="top" wrapText="1"/>
    </xf>
    <xf numFmtId="49" fontId="45" fillId="0" borderId="2" xfId="1" applyNumberFormat="1" applyFont="1" applyFill="1" applyBorder="1" applyAlignment="1" applyProtection="1">
      <alignment vertical="top" wrapText="1"/>
      <protection locked="0"/>
    </xf>
    <xf numFmtId="49" fontId="18" fillId="0" borderId="2" xfId="0" applyNumberFormat="1" applyFont="1" applyBorder="1" applyProtection="1">
      <protection locked="0"/>
    </xf>
    <xf numFmtId="0" fontId="16" fillId="5" borderId="2" xfId="0" applyFont="1" applyFill="1" applyBorder="1" applyAlignment="1" applyProtection="1">
      <alignment vertical="top" wrapText="1"/>
    </xf>
    <xf numFmtId="0" fontId="16" fillId="6" borderId="2" xfId="0" applyFont="1" applyFill="1" applyBorder="1" applyAlignment="1" applyProtection="1">
      <alignment vertical="top" wrapText="1"/>
    </xf>
    <xf numFmtId="0" fontId="10" fillId="0" borderId="0" xfId="0" applyFont="1" applyAlignment="1" applyProtection="1">
      <alignment wrapText="1"/>
    </xf>
    <xf numFmtId="0" fontId="19" fillId="0" borderId="0" xfId="0" applyFont="1" applyProtection="1"/>
    <xf numFmtId="0" fontId="34" fillId="0" borderId="0" xfId="0" applyFont="1" applyProtection="1"/>
    <xf numFmtId="0" fontId="17" fillId="0" borderId="0" xfId="0" applyFont="1" applyAlignment="1" applyProtection="1">
      <alignment vertical="top" wrapText="1"/>
    </xf>
    <xf numFmtId="0" fontId="16" fillId="0" borderId="0" xfId="0" applyFont="1" applyAlignment="1" applyProtection="1">
      <alignment vertical="top" wrapText="1"/>
    </xf>
    <xf numFmtId="0" fontId="0" fillId="0" borderId="0" xfId="0" applyBorder="1" applyProtection="1"/>
    <xf numFmtId="0" fontId="11" fillId="0" borderId="0" xfId="0" applyFont="1" applyBorder="1" applyAlignment="1" applyProtection="1">
      <alignment horizontal="left" vertical="center"/>
    </xf>
    <xf numFmtId="0" fontId="12" fillId="0" borderId="0" xfId="0" applyFont="1" applyBorder="1" applyAlignment="1" applyProtection="1">
      <alignment wrapText="1"/>
    </xf>
    <xf numFmtId="0" fontId="13" fillId="0" borderId="0" xfId="0" applyFont="1" applyBorder="1" applyProtection="1"/>
    <xf numFmtId="0" fontId="21" fillId="0" borderId="4" xfId="0" applyFont="1" applyBorder="1" applyAlignment="1" applyProtection="1">
      <alignment horizontal="left" vertical="center"/>
    </xf>
    <xf numFmtId="0" fontId="20" fillId="0" borderId="4" xfId="0" applyFont="1" applyFill="1" applyBorder="1" applyProtection="1"/>
    <xf numFmtId="0" fontId="0" fillId="0" borderId="4" xfId="0" applyBorder="1" applyProtection="1"/>
    <xf numFmtId="0" fontId="21" fillId="0" borderId="0" xfId="0" applyFont="1" applyBorder="1" applyAlignment="1" applyProtection="1">
      <alignment horizontal="left" vertical="center"/>
    </xf>
    <xf numFmtId="0" fontId="14" fillId="0" borderId="0" xfId="0" applyFont="1" applyBorder="1" applyProtection="1"/>
    <xf numFmtId="0" fontId="22" fillId="0" borderId="0" xfId="0" applyFont="1" applyBorder="1" applyAlignment="1" applyProtection="1">
      <alignment vertical="top"/>
    </xf>
    <xf numFmtId="0" fontId="23" fillId="0" borderId="0" xfId="0" applyFont="1" applyBorder="1" applyAlignment="1" applyProtection="1">
      <alignment horizontal="left"/>
    </xf>
    <xf numFmtId="0" fontId="23" fillId="0" borderId="0" xfId="0" applyFont="1" applyBorder="1" applyProtection="1"/>
    <xf numFmtId="0" fontId="22" fillId="0" borderId="0" xfId="0" applyFont="1" applyProtection="1"/>
    <xf numFmtId="0" fontId="5" fillId="0" borderId="0" xfId="0" applyFont="1" applyProtection="1"/>
    <xf numFmtId="0" fontId="20" fillId="0" borderId="0" xfId="0" applyFont="1" applyFill="1" applyProtection="1"/>
    <xf numFmtId="0" fontId="19" fillId="0" borderId="0" xfId="0" applyFont="1" applyFill="1" applyProtection="1"/>
    <xf numFmtId="0" fontId="19" fillId="0" borderId="0" xfId="0" applyFont="1" applyBorder="1" applyProtection="1"/>
    <xf numFmtId="0" fontId="25" fillId="0" borderId="0" xfId="0" applyFont="1" applyProtection="1"/>
    <xf numFmtId="0" fontId="18" fillId="0" borderId="0" xfId="0" applyFont="1" applyProtection="1"/>
    <xf numFmtId="0" fontId="18" fillId="0" borderId="0" xfId="0" applyFont="1" applyBorder="1" applyProtection="1"/>
    <xf numFmtId="0" fontId="26" fillId="0" borderId="0" xfId="0" applyFont="1" applyProtection="1"/>
    <xf numFmtId="0" fontId="28" fillId="0" borderId="0" xfId="0" applyFont="1" applyBorder="1" applyAlignment="1" applyProtection="1">
      <alignment wrapText="1"/>
    </xf>
    <xf numFmtId="0" fontId="25" fillId="0" borderId="0" xfId="0" applyFont="1" applyBorder="1" applyProtection="1"/>
    <xf numFmtId="0" fontId="30" fillId="0" borderId="0" xfId="0" applyFont="1" applyProtection="1"/>
    <xf numFmtId="0" fontId="7" fillId="0" borderId="0" xfId="0" applyFont="1" applyProtection="1"/>
    <xf numFmtId="0" fontId="27" fillId="0" borderId="0" xfId="0" applyFont="1" applyBorder="1" applyAlignment="1" applyProtection="1">
      <alignment vertical="top" wrapText="1"/>
    </xf>
    <xf numFmtId="166" fontId="27" fillId="0" borderId="0" xfId="0" applyNumberFormat="1" applyFont="1" applyBorder="1" applyAlignment="1" applyProtection="1">
      <alignment horizontal="right" vertical="top" wrapText="1"/>
    </xf>
    <xf numFmtId="0" fontId="18" fillId="2" borderId="2" xfId="0" applyFont="1" applyFill="1" applyBorder="1" applyAlignment="1" applyProtection="1">
      <alignment vertical="top"/>
    </xf>
    <xf numFmtId="0" fontId="18" fillId="0" borderId="1" xfId="0" applyFont="1" applyFill="1" applyBorder="1" applyAlignment="1" applyProtection="1">
      <alignment wrapText="1"/>
    </xf>
    <xf numFmtId="0" fontId="18" fillId="0" borderId="1" xfId="0" applyNumberFormat="1" applyFont="1" applyFill="1" applyBorder="1" applyAlignment="1" applyProtection="1">
      <alignment wrapText="1"/>
    </xf>
    <xf numFmtId="0" fontId="20" fillId="0" borderId="0" xfId="0" applyFont="1" applyBorder="1" applyProtection="1"/>
    <xf numFmtId="0" fontId="20" fillId="0" borderId="0" xfId="0" applyNumberFormat="1" applyFont="1" applyBorder="1" applyProtection="1"/>
    <xf numFmtId="0" fontId="18" fillId="0" borderId="21" xfId="0" applyNumberFormat="1" applyFont="1" applyBorder="1" applyProtection="1"/>
    <xf numFmtId="0" fontId="18" fillId="0" borderId="0" xfId="0" applyFont="1" applyFill="1" applyBorder="1" applyAlignment="1" applyProtection="1">
      <alignment wrapText="1"/>
    </xf>
    <xf numFmtId="0" fontId="18" fillId="0" borderId="0" xfId="0" applyNumberFormat="1" applyFont="1" applyFill="1" applyBorder="1" applyAlignment="1" applyProtection="1">
      <alignment wrapText="1"/>
    </xf>
    <xf numFmtId="0" fontId="20" fillId="0" borderId="0" xfId="0" applyFont="1" applyFill="1" applyBorder="1" applyAlignment="1" applyProtection="1">
      <alignment wrapText="1"/>
    </xf>
    <xf numFmtId="0" fontId="20" fillId="0" borderId="0" xfId="0" applyNumberFormat="1" applyFont="1" applyFill="1" applyBorder="1" applyAlignment="1" applyProtection="1">
      <alignment wrapText="1"/>
    </xf>
    <xf numFmtId="0" fontId="20" fillId="0" borderId="0" xfId="0" applyFont="1" applyProtection="1"/>
    <xf numFmtId="0" fontId="22" fillId="0" borderId="0" xfId="0" applyFont="1" applyBorder="1" applyProtection="1"/>
    <xf numFmtId="0" fontId="20" fillId="0" borderId="16" xfId="0" applyFont="1" applyBorder="1" applyProtection="1"/>
    <xf numFmtId="0" fontId="18" fillId="0" borderId="16" xfId="0" applyFont="1" applyBorder="1" applyProtection="1"/>
    <xf numFmtId="0" fontId="20" fillId="0" borderId="16" xfId="0" applyNumberFormat="1" applyFont="1" applyBorder="1" applyProtection="1"/>
    <xf numFmtId="169" fontId="20" fillId="0" borderId="0" xfId="0" applyNumberFormat="1" applyFont="1" applyBorder="1" applyAlignment="1" applyProtection="1">
      <alignment horizontal="right"/>
    </xf>
    <xf numFmtId="0" fontId="18" fillId="0" borderId="0" xfId="0" applyFont="1" applyBorder="1" applyAlignment="1" applyProtection="1">
      <alignment horizontal="center"/>
    </xf>
    <xf numFmtId="166" fontId="18" fillId="0" borderId="0" xfId="0" applyNumberFormat="1" applyFont="1" applyBorder="1" applyProtection="1"/>
    <xf numFmtId="0" fontId="18" fillId="0" borderId="11" xfId="0" applyFont="1" applyBorder="1" applyProtection="1"/>
    <xf numFmtId="166" fontId="20" fillId="0" borderId="0" xfId="0" applyNumberFormat="1" applyFont="1" applyBorder="1" applyProtection="1"/>
    <xf numFmtId="0" fontId="18" fillId="4" borderId="3" xfId="0" applyFont="1" applyFill="1" applyBorder="1" applyProtection="1"/>
    <xf numFmtId="0" fontId="20" fillId="4" borderId="5" xfId="0" applyFont="1" applyFill="1" applyBorder="1" applyProtection="1"/>
    <xf numFmtId="0" fontId="18" fillId="4" borderId="17" xfId="0" applyFont="1" applyFill="1" applyBorder="1" applyProtection="1"/>
    <xf numFmtId="166" fontId="18" fillId="4" borderId="17" xfId="0" applyNumberFormat="1" applyFont="1" applyFill="1" applyBorder="1" applyProtection="1"/>
    <xf numFmtId="169" fontId="20" fillId="0" borderId="0" xfId="0" applyNumberFormat="1" applyFont="1" applyBorder="1" applyProtection="1"/>
    <xf numFmtId="169" fontId="20" fillId="0" borderId="11" xfId="0" applyNumberFormat="1" applyFont="1" applyBorder="1" applyAlignment="1" applyProtection="1">
      <alignment horizontal="right"/>
    </xf>
    <xf numFmtId="0" fontId="18" fillId="2" borderId="3" xfId="0" applyFont="1" applyFill="1" applyBorder="1" applyAlignment="1" applyProtection="1">
      <alignment vertical="top"/>
    </xf>
    <xf numFmtId="0" fontId="18" fillId="2" borderId="5" xfId="0" applyFont="1" applyFill="1" applyBorder="1" applyAlignment="1" applyProtection="1">
      <alignment vertical="top"/>
    </xf>
    <xf numFmtId="0" fontId="18" fillId="2" borderId="17" xfId="0" applyFont="1" applyFill="1" applyBorder="1" applyAlignment="1" applyProtection="1">
      <alignment vertical="top"/>
    </xf>
    <xf numFmtId="0" fontId="27" fillId="0" borderId="0" xfId="0" applyFont="1" applyProtection="1"/>
    <xf numFmtId="164" fontId="5" fillId="0" borderId="0" xfId="0" applyNumberFormat="1" applyFont="1" applyProtection="1"/>
    <xf numFmtId="0" fontId="18" fillId="2" borderId="2" xfId="0" applyFont="1" applyFill="1" applyBorder="1" applyProtection="1"/>
    <xf numFmtId="0" fontId="18" fillId="0" borderId="0" xfId="0" applyFont="1" applyFill="1" applyBorder="1" applyProtection="1"/>
    <xf numFmtId="0" fontId="18" fillId="0" borderId="0" xfId="0" applyFont="1" applyFill="1" applyBorder="1" applyAlignment="1" applyProtection="1">
      <alignment vertical="top"/>
    </xf>
    <xf numFmtId="0" fontId="27" fillId="0" borderId="0" xfId="2" applyFont="1" applyProtection="1"/>
    <xf numFmtId="0" fontId="27" fillId="0" borderId="0" xfId="2" applyFont="1" applyBorder="1" applyProtection="1"/>
    <xf numFmtId="0" fontId="22" fillId="2" borderId="12" xfId="0" applyFont="1" applyFill="1" applyBorder="1" applyAlignment="1" applyProtection="1">
      <alignment vertical="top"/>
    </xf>
    <xf numFmtId="0" fontId="22" fillId="2" borderId="13" xfId="0" applyFont="1" applyFill="1" applyBorder="1" applyAlignment="1" applyProtection="1">
      <alignment vertical="top" wrapText="1"/>
    </xf>
    <xf numFmtId="0" fontId="22" fillId="2" borderId="13" xfId="0" applyFont="1" applyFill="1" applyBorder="1" applyAlignment="1" applyProtection="1">
      <alignment horizontal="left" vertical="top"/>
    </xf>
    <xf numFmtId="0" fontId="22" fillId="2" borderId="14" xfId="0" applyFont="1" applyFill="1" applyBorder="1" applyAlignment="1" applyProtection="1">
      <alignment horizontal="left" wrapText="1"/>
    </xf>
    <xf numFmtId="0" fontId="32" fillId="0" borderId="7" xfId="0" applyFont="1" applyFill="1" applyBorder="1" applyAlignment="1" applyProtection="1">
      <alignment vertical="top"/>
    </xf>
    <xf numFmtId="0" fontId="27" fillId="0" borderId="3" xfId="0" applyFont="1" applyFill="1" applyBorder="1" applyAlignment="1" applyProtection="1">
      <alignment wrapText="1"/>
    </xf>
    <xf numFmtId="0" fontId="32" fillId="0" borderId="8" xfId="0" applyFont="1" applyFill="1" applyBorder="1" applyAlignment="1" applyProtection="1">
      <alignment vertical="top"/>
    </xf>
    <xf numFmtId="0" fontId="27" fillId="0" borderId="9" xfId="0" applyFont="1" applyFill="1" applyBorder="1" applyAlignment="1" applyProtection="1">
      <alignment wrapText="1"/>
    </xf>
    <xf numFmtId="0" fontId="18" fillId="0" borderId="18" xfId="0" applyFont="1" applyBorder="1" applyProtection="1"/>
    <xf numFmtId="0" fontId="26" fillId="0" borderId="0" xfId="0" applyFont="1" applyBorder="1" applyProtection="1"/>
    <xf numFmtId="0" fontId="24" fillId="0" borderId="0" xfId="0" applyFont="1" applyProtection="1"/>
    <xf numFmtId="0" fontId="0" fillId="0" borderId="0" xfId="0" applyProtection="1"/>
    <xf numFmtId="0" fontId="18" fillId="0" borderId="1" xfId="0" applyFont="1" applyFill="1" applyBorder="1" applyAlignment="1" applyProtection="1">
      <alignment horizontal="left" wrapText="1"/>
      <protection locked="0"/>
    </xf>
    <xf numFmtId="0" fontId="18" fillId="0" borderId="1" xfId="0" applyFont="1" applyFill="1" applyBorder="1" applyAlignment="1" applyProtection="1">
      <alignment wrapText="1"/>
      <protection locked="0"/>
    </xf>
    <xf numFmtId="0" fontId="18" fillId="0" borderId="1" xfId="0" applyFont="1" applyFill="1" applyBorder="1" applyAlignment="1" applyProtection="1">
      <alignment horizontal="right" wrapText="1"/>
      <protection locked="0"/>
    </xf>
    <xf numFmtId="0" fontId="18" fillId="0" borderId="0" xfId="0" applyFont="1" applyBorder="1" applyProtection="1">
      <protection locked="0"/>
    </xf>
    <xf numFmtId="0" fontId="18" fillId="0" borderId="0" xfId="0" applyFont="1" applyBorder="1" applyAlignment="1" applyProtection="1">
      <alignment horizontal="center"/>
      <protection locked="0"/>
    </xf>
    <xf numFmtId="166" fontId="18" fillId="0" borderId="0" xfId="0" applyNumberFormat="1" applyFont="1" applyBorder="1" applyProtection="1">
      <protection locked="0"/>
    </xf>
    <xf numFmtId="0" fontId="18" fillId="0" borderId="2" xfId="0" applyFont="1" applyBorder="1" applyAlignment="1"/>
    <xf numFmtId="0" fontId="8" fillId="3" borderId="3" xfId="0" applyFont="1" applyFill="1" applyBorder="1" applyAlignment="1" applyProtection="1">
      <alignment vertical="top" wrapText="1"/>
    </xf>
    <xf numFmtId="0" fontId="5" fillId="3" borderId="5" xfId="0" applyFont="1" applyFill="1" applyBorder="1" applyAlignment="1">
      <alignment vertical="top"/>
    </xf>
    <xf numFmtId="0" fontId="5" fillId="3" borderId="17" xfId="0" applyFont="1" applyFill="1" applyBorder="1" applyAlignment="1">
      <alignment vertical="top"/>
    </xf>
    <xf numFmtId="0" fontId="4" fillId="3" borderId="3" xfId="0" applyFont="1" applyFill="1" applyBorder="1" applyAlignment="1" applyProtection="1">
      <alignment vertical="top" wrapText="1"/>
    </xf>
    <xf numFmtId="0" fontId="0" fillId="3" borderId="5" xfId="0" applyFill="1" applyBorder="1" applyAlignment="1">
      <alignment vertical="top"/>
    </xf>
    <xf numFmtId="0" fontId="0" fillId="3" borderId="17" xfId="0" applyFill="1" applyBorder="1" applyAlignment="1">
      <alignment vertical="top"/>
    </xf>
    <xf numFmtId="0" fontId="2" fillId="3" borderId="3" xfId="0" applyFont="1" applyFill="1" applyBorder="1" applyAlignment="1" applyProtection="1">
      <alignment vertical="top"/>
    </xf>
    <xf numFmtId="0" fontId="2" fillId="3" borderId="5" xfId="0" applyFont="1" applyFill="1" applyBorder="1" applyAlignment="1" applyProtection="1">
      <alignment vertical="top"/>
    </xf>
    <xf numFmtId="0" fontId="2" fillId="3" borderId="17" xfId="0" applyFont="1" applyFill="1" applyBorder="1" applyAlignment="1" applyProtection="1">
      <alignment vertical="top"/>
    </xf>
    <xf numFmtId="0" fontId="8" fillId="3" borderId="19" xfId="0" applyFont="1" applyFill="1" applyBorder="1" applyAlignment="1" applyProtection="1">
      <alignment vertical="top" wrapText="1"/>
    </xf>
    <xf numFmtId="0" fontId="5" fillId="3" borderId="0" xfId="0" applyFont="1" applyFill="1" applyBorder="1" applyAlignment="1">
      <alignment vertical="top"/>
    </xf>
    <xf numFmtId="0" fontId="0" fillId="0" borderId="20" xfId="0" applyBorder="1" applyAlignment="1"/>
    <xf numFmtId="0" fontId="8" fillId="3" borderId="3" xfId="0" applyFont="1" applyFill="1" applyBorder="1" applyAlignment="1" applyProtection="1">
      <alignment vertical="top"/>
    </xf>
    <xf numFmtId="0" fontId="0" fillId="0" borderId="5" xfId="0" applyBorder="1" applyAlignment="1">
      <alignment vertical="top"/>
    </xf>
    <xf numFmtId="0" fontId="0" fillId="0" borderId="17" xfId="0" applyBorder="1" applyAlignment="1">
      <alignment vertical="top"/>
    </xf>
    <xf numFmtId="0" fontId="16" fillId="0" borderId="0" xfId="0" applyFont="1" applyAlignment="1" applyProtection="1">
      <alignment horizontal="left" vertical="top" wrapText="1"/>
    </xf>
    <xf numFmtId="0" fontId="3" fillId="0" borderId="0" xfId="0" applyFont="1" applyAlignment="1">
      <alignment horizontal="left" vertical="top" wrapText="1"/>
    </xf>
  </cellXfs>
  <cellStyles count="3">
    <cellStyle name="Hyperlink" xfId="1" builtinId="8"/>
    <cellStyle name="Standaard" xfId="0" builtinId="0"/>
    <cellStyle name="Standaard_Intake Kosten en baten BBZ" xfId="2"/>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523874</xdr:colOff>
      <xdr:row>4</xdr:row>
      <xdr:rowOff>200026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0" y="247650"/>
          <a:ext cx="523874" cy="704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3</xdr:row>
      <xdr:rowOff>28576</xdr:rowOff>
    </xdr:to>
    <xdr:pic>
      <xdr:nvPicPr>
        <xdr:cNvPr id="5" name="Afbeelding 4"/>
        <xdr:cNvPicPr>
          <a:picLocks noChangeAspect="1"/>
        </xdr:cNvPicPr>
      </xdr:nvPicPr>
      <xdr:blipFill>
        <a:blip xmlns:r="http://schemas.openxmlformats.org/officeDocument/2006/relationships" r:embed="rId1"/>
        <a:stretch>
          <a:fillRect/>
        </a:stretch>
      </xdr:blipFill>
      <xdr:spPr>
        <a:xfrm>
          <a:off x="0" y="247650"/>
          <a:ext cx="523874" cy="70485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election activeCell="A19" sqref="A19"/>
    </sheetView>
  </sheetViews>
  <sheetFormatPr defaultColWidth="9.140625" defaultRowHeight="12.75" x14ac:dyDescent="0.2"/>
  <cols>
    <col min="1" max="1" width="9.140625" style="39"/>
    <col min="2" max="2" width="11.42578125" style="39" customWidth="1"/>
    <col min="3" max="16384" width="9.140625" style="39"/>
  </cols>
  <sheetData>
    <row r="1" spans="1:9" ht="7.5" customHeight="1" x14ac:dyDescent="0.2">
      <c r="A1" s="68"/>
      <c r="B1" s="69"/>
    </row>
    <row r="2" spans="1:9" ht="9" customHeight="1" x14ac:dyDescent="0.25">
      <c r="A2" s="70"/>
      <c r="B2" s="71"/>
      <c r="C2" s="71"/>
      <c r="D2" s="71"/>
    </row>
    <row r="3" spans="1:9" ht="18.75" x14ac:dyDescent="0.2">
      <c r="B3" s="72"/>
    </row>
    <row r="4" spans="1:9" ht="18.75" x14ac:dyDescent="0.3">
      <c r="A4" s="73"/>
      <c r="B4" s="74"/>
    </row>
    <row r="5" spans="1:9" ht="18.75" x14ac:dyDescent="0.2">
      <c r="B5" s="72"/>
    </row>
    <row r="6" spans="1:9" ht="18.75" x14ac:dyDescent="0.25">
      <c r="A6" s="40" t="s">
        <v>368</v>
      </c>
      <c r="B6" s="75"/>
      <c r="C6" s="76"/>
      <c r="D6" s="76"/>
      <c r="E6" s="76"/>
      <c r="F6" s="76"/>
      <c r="G6" s="76"/>
      <c r="H6" s="76"/>
      <c r="I6" s="76"/>
    </row>
    <row r="7" spans="1:9" x14ac:dyDescent="0.2">
      <c r="A7" s="41"/>
      <c r="B7" s="77"/>
      <c r="C7" s="41"/>
      <c r="D7" s="41"/>
    </row>
    <row r="8" spans="1:9" x14ac:dyDescent="0.2">
      <c r="A8" s="176" t="s">
        <v>269</v>
      </c>
      <c r="B8" s="176"/>
      <c r="C8" s="87"/>
      <c r="D8" s="41"/>
    </row>
    <row r="9" spans="1:9" x14ac:dyDescent="0.2">
      <c r="A9" s="66" t="s">
        <v>2113</v>
      </c>
      <c r="B9" s="67"/>
      <c r="C9" s="87"/>
      <c r="D9" s="41"/>
    </row>
    <row r="10" spans="1:9" x14ac:dyDescent="0.2">
      <c r="A10" s="176" t="s">
        <v>2107</v>
      </c>
      <c r="B10" s="176"/>
      <c r="C10" s="87"/>
      <c r="D10" s="41"/>
    </row>
    <row r="11" spans="1:9" x14ac:dyDescent="0.2">
      <c r="A11" s="41"/>
      <c r="B11" s="77"/>
      <c r="C11" s="41"/>
      <c r="D11" s="41"/>
    </row>
    <row r="12" spans="1:9" x14ac:dyDescent="0.2">
      <c r="B12" s="69"/>
    </row>
    <row r="13" spans="1:9" x14ac:dyDescent="0.2">
      <c r="B13" s="69"/>
    </row>
    <row r="14" spans="1:9" x14ac:dyDescent="0.2">
      <c r="B14" s="69"/>
    </row>
    <row r="15" spans="1:9" x14ac:dyDescent="0.2">
      <c r="B15" s="69"/>
    </row>
    <row r="16" spans="1:9" x14ac:dyDescent="0.2">
      <c r="B16" s="69"/>
    </row>
    <row r="17" spans="1:9" x14ac:dyDescent="0.2">
      <c r="B17" s="69"/>
    </row>
    <row r="18" spans="1:9" ht="63" x14ac:dyDescent="0.35">
      <c r="A18" s="78" t="s">
        <v>2114</v>
      </c>
      <c r="B18" s="71"/>
      <c r="C18" s="71"/>
      <c r="D18" s="71"/>
      <c r="E18" s="71"/>
      <c r="F18" s="71"/>
      <c r="G18" s="71"/>
      <c r="H18" s="71"/>
      <c r="I18" s="71"/>
    </row>
    <row r="19" spans="1:9" x14ac:dyDescent="0.2">
      <c r="A19" s="41"/>
      <c r="B19" s="69"/>
    </row>
    <row r="20" spans="1:9" x14ac:dyDescent="0.2">
      <c r="A20" s="41"/>
    </row>
    <row r="21" spans="1:9" x14ac:dyDescent="0.2">
      <c r="A21" s="41"/>
    </row>
    <row r="22" spans="1:9" x14ac:dyDescent="0.2">
      <c r="A22" s="41"/>
      <c r="B22" s="79"/>
    </row>
    <row r="23" spans="1:9" x14ac:dyDescent="0.2">
      <c r="A23" s="41"/>
    </row>
    <row r="24" spans="1:9" x14ac:dyDescent="0.2">
      <c r="A24" s="41" t="s">
        <v>270</v>
      </c>
    </row>
    <row r="25" spans="1:9" x14ac:dyDescent="0.2">
      <c r="A25" s="41"/>
    </row>
    <row r="26" spans="1:9" x14ac:dyDescent="0.2">
      <c r="A26" s="41" t="s">
        <v>327</v>
      </c>
    </row>
    <row r="27" spans="1:9" x14ac:dyDescent="0.2">
      <c r="A27" s="41" t="s">
        <v>271</v>
      </c>
    </row>
    <row r="28" spans="1:9" x14ac:dyDescent="0.2">
      <c r="A28" s="80" t="s">
        <v>311</v>
      </c>
    </row>
    <row r="29" spans="1:9" x14ac:dyDescent="0.2">
      <c r="A29" s="80" t="s">
        <v>312</v>
      </c>
    </row>
    <row r="30" spans="1:9" x14ac:dyDescent="0.2">
      <c r="A30" s="80" t="s">
        <v>377</v>
      </c>
    </row>
    <row r="31" spans="1:9" x14ac:dyDescent="0.2">
      <c r="A31" s="80"/>
    </row>
    <row r="32" spans="1:9" x14ac:dyDescent="0.2">
      <c r="A32" s="41"/>
    </row>
    <row r="39" spans="1:1" x14ac:dyDescent="0.2">
      <c r="A39" s="81"/>
    </row>
  </sheetData>
  <mergeCells count="2">
    <mergeCell ref="A8:B8"/>
    <mergeCell ref="A10:B10"/>
  </mergeCells>
  <phoneticPr fontId="6"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opLeftCell="A10" workbookViewId="0">
      <selection activeCell="B22" sqref="B22:B28"/>
    </sheetView>
  </sheetViews>
  <sheetFormatPr defaultColWidth="8.85546875" defaultRowHeight="12" x14ac:dyDescent="0.2"/>
  <cols>
    <col min="1" max="1" width="33.140625" style="1" customWidth="1"/>
    <col min="2" max="2" width="43" style="2" customWidth="1"/>
    <col min="3" max="3" width="53.28515625" style="2" customWidth="1"/>
    <col min="4" max="4" width="69.28515625" style="3" customWidth="1"/>
    <col min="5" max="16384" width="8.85546875" style="3"/>
  </cols>
  <sheetData>
    <row r="1" spans="1:4" x14ac:dyDescent="0.2">
      <c r="A1" s="29" t="s">
        <v>272</v>
      </c>
      <c r="B1" s="30"/>
      <c r="C1" s="31"/>
    </row>
    <row r="2" spans="1:4" x14ac:dyDescent="0.2">
      <c r="A2" s="29"/>
      <c r="B2" s="31"/>
      <c r="C2" s="31"/>
    </row>
    <row r="3" spans="1:4" x14ac:dyDescent="0.2">
      <c r="A3" s="32" t="s">
        <v>273</v>
      </c>
      <c r="B3" s="33" t="s">
        <v>274</v>
      </c>
      <c r="C3" s="34" t="s">
        <v>276</v>
      </c>
    </row>
    <row r="4" spans="1:4" x14ac:dyDescent="0.2">
      <c r="A4" s="27" t="s">
        <v>336</v>
      </c>
      <c r="B4" s="35" t="s">
        <v>337</v>
      </c>
      <c r="C4" s="36"/>
    </row>
    <row r="5" spans="1:4" x14ac:dyDescent="0.2">
      <c r="A5" s="37"/>
      <c r="B5" s="35" t="s">
        <v>338</v>
      </c>
      <c r="C5" s="59"/>
      <c r="D5" s="54" t="str">
        <f>IF(ISERROR(DATEVALUE(C5)),"FILL IN: THE FIRST DAY OF THE MONTH",IF(DAY(C5)&lt;&gt;1,"Fill in: the first day of the month",""))</f>
        <v>FILL IN: THE FIRST DAY OF THE MONTH</v>
      </c>
    </row>
    <row r="6" spans="1:4" x14ac:dyDescent="0.2">
      <c r="A6" s="37"/>
      <c r="B6" s="35" t="s">
        <v>382</v>
      </c>
      <c r="C6" s="59"/>
      <c r="D6" s="54" t="str">
        <f>IF(ISERROR(DATEVALUE(C6)),"FILL IN: THE LAST DAY OF THE MONTH",IF(EOMONTH(C6,0)=DATEVALUE(C6),"","Fill in: the last day of the month"))</f>
        <v>FILL IN: THE LAST DAY OF THE MONTH</v>
      </c>
    </row>
    <row r="7" spans="1:4" ht="54.75" customHeight="1" x14ac:dyDescent="0.2">
      <c r="A7" s="27" t="s">
        <v>352</v>
      </c>
      <c r="B7" s="28" t="s">
        <v>366</v>
      </c>
      <c r="C7" s="56"/>
      <c r="D7" s="64" t="str">
        <f>IF(UPPER(C7)="yes", "Please note that you have to apply for ODISSEI discount yourself, before the end of the quarter where the project starts, see www.odissei-data.nl under Access Grants!", "  ")</f>
        <v xml:space="preserve">  </v>
      </c>
    </row>
    <row r="8" spans="1:4" ht="37.5" customHeight="1" x14ac:dyDescent="0.2">
      <c r="A8" s="38" t="s">
        <v>328</v>
      </c>
      <c r="B8" s="35" t="s">
        <v>277</v>
      </c>
      <c r="C8" s="36"/>
    </row>
    <row r="9" spans="1:4" ht="24" customHeight="1" x14ac:dyDescent="0.2">
      <c r="A9" s="37"/>
      <c r="B9" s="35" t="s">
        <v>278</v>
      </c>
      <c r="C9" s="36"/>
    </row>
    <row r="10" spans="1:4" x14ac:dyDescent="0.2">
      <c r="A10" s="37"/>
      <c r="B10" s="35" t="s">
        <v>279</v>
      </c>
      <c r="C10" s="56"/>
    </row>
    <row r="11" spans="1:4" x14ac:dyDescent="0.2">
      <c r="A11" s="37"/>
      <c r="B11" s="35" t="s">
        <v>280</v>
      </c>
      <c r="C11" s="56"/>
    </row>
    <row r="12" spans="1:4" x14ac:dyDescent="0.2">
      <c r="A12" s="37"/>
      <c r="B12" s="35" t="s">
        <v>281</v>
      </c>
      <c r="C12" s="56"/>
    </row>
    <row r="13" spans="1:4" x14ac:dyDescent="0.2">
      <c r="A13" s="37"/>
      <c r="B13" s="35" t="s">
        <v>282</v>
      </c>
      <c r="C13" s="36"/>
      <c r="D13" s="55"/>
    </row>
    <row r="14" spans="1:4" ht="12.75" x14ac:dyDescent="0.2">
      <c r="A14" s="37"/>
      <c r="B14" s="35" t="s">
        <v>283</v>
      </c>
      <c r="C14" s="60"/>
      <c r="D14" s="54" t="str">
        <f>IF(ISNUMBER(MATCH("*@*.*",C14,0)),"","Invalid email address")</f>
        <v>Invalid email address</v>
      </c>
    </row>
    <row r="15" spans="1:4" x14ac:dyDescent="0.2">
      <c r="A15" s="37"/>
      <c r="B15" s="35" t="s">
        <v>284</v>
      </c>
      <c r="C15" s="63"/>
      <c r="D15" s="55"/>
    </row>
    <row r="16" spans="1:4" ht="24" x14ac:dyDescent="0.2">
      <c r="A16" s="37"/>
      <c r="B16" s="35" t="s">
        <v>339</v>
      </c>
      <c r="C16" s="56"/>
      <c r="D16" s="55"/>
    </row>
    <row r="17" spans="1:4" x14ac:dyDescent="0.2">
      <c r="A17" s="37"/>
      <c r="B17" s="35" t="s">
        <v>279</v>
      </c>
      <c r="C17" s="56"/>
      <c r="D17" s="55"/>
    </row>
    <row r="18" spans="1:4" x14ac:dyDescent="0.2">
      <c r="A18" s="37"/>
      <c r="B18" s="35" t="s">
        <v>280</v>
      </c>
      <c r="C18" s="56"/>
      <c r="D18" s="55"/>
    </row>
    <row r="19" spans="1:4" x14ac:dyDescent="0.2">
      <c r="A19" s="37"/>
      <c r="B19" s="35" t="s">
        <v>281</v>
      </c>
      <c r="C19" s="56"/>
      <c r="D19" s="55"/>
    </row>
    <row r="20" spans="1:4" x14ac:dyDescent="0.2">
      <c r="A20" s="37"/>
      <c r="B20" s="35" t="s">
        <v>2115</v>
      </c>
      <c r="C20" s="56"/>
      <c r="D20" s="54"/>
    </row>
    <row r="21" spans="1:4" x14ac:dyDescent="0.2">
      <c r="A21" s="37"/>
      <c r="B21" s="35" t="s">
        <v>282</v>
      </c>
      <c r="C21" s="56"/>
      <c r="D21" s="55"/>
    </row>
    <row r="22" spans="1:4" x14ac:dyDescent="0.2">
      <c r="A22" s="37"/>
      <c r="B22" s="35" t="s">
        <v>285</v>
      </c>
      <c r="C22" s="56"/>
      <c r="D22" s="55"/>
    </row>
    <row r="23" spans="1:4" x14ac:dyDescent="0.2">
      <c r="A23" s="37"/>
      <c r="B23" s="35" t="s">
        <v>286</v>
      </c>
      <c r="C23" s="56"/>
      <c r="D23" s="55"/>
    </row>
    <row r="24" spans="1:4" x14ac:dyDescent="0.2">
      <c r="A24" s="37"/>
      <c r="B24" s="35" t="s">
        <v>287</v>
      </c>
      <c r="C24" s="56"/>
      <c r="D24" s="55"/>
    </row>
    <row r="25" spans="1:4" ht="12.75" x14ac:dyDescent="0.2">
      <c r="A25" s="37"/>
      <c r="B25" s="35" t="s">
        <v>283</v>
      </c>
      <c r="C25" s="57"/>
      <c r="D25" s="54" t="str">
        <f>IF(ISNUMBER(MATCH("*@*.*",C25,0)),"","Invalid email address")</f>
        <v>Invalid email address</v>
      </c>
    </row>
    <row r="26" spans="1:4" x14ac:dyDescent="0.2">
      <c r="A26" s="37"/>
      <c r="B26" s="35" t="s">
        <v>284</v>
      </c>
      <c r="C26" s="62"/>
    </row>
    <row r="27" spans="1:4" ht="36" x14ac:dyDescent="0.2">
      <c r="A27" s="38" t="s">
        <v>288</v>
      </c>
      <c r="B27" s="35" t="s">
        <v>277</v>
      </c>
      <c r="C27" s="62"/>
    </row>
    <row r="28" spans="1:4" ht="24" x14ac:dyDescent="0.2">
      <c r="A28" s="38" t="s">
        <v>383</v>
      </c>
      <c r="B28" s="35" t="s">
        <v>277</v>
      </c>
      <c r="C28" s="62"/>
    </row>
    <row r="29" spans="1:4" ht="48" x14ac:dyDescent="0.2">
      <c r="A29" s="27" t="s">
        <v>398</v>
      </c>
      <c r="B29" s="28" t="s">
        <v>399</v>
      </c>
      <c r="C29" s="56"/>
    </row>
    <row r="30" spans="1:4" x14ac:dyDescent="0.2">
      <c r="A30" s="38" t="s">
        <v>371</v>
      </c>
      <c r="B30" s="28" t="s">
        <v>372</v>
      </c>
      <c r="C30" s="36"/>
      <c r="D30" s="54" t="str">
        <f>IF(ISNUMBER(MATCH("*@*.*",C30,0)),"","Invalid email address")</f>
        <v>Invalid email address</v>
      </c>
    </row>
    <row r="31" spans="1:4" x14ac:dyDescent="0.2">
      <c r="A31" s="38"/>
      <c r="B31" s="28" t="s">
        <v>277</v>
      </c>
      <c r="C31" s="36"/>
    </row>
    <row r="32" spans="1:4" x14ac:dyDescent="0.2">
      <c r="A32" s="37"/>
      <c r="B32" s="28" t="s">
        <v>380</v>
      </c>
      <c r="C32" s="36"/>
    </row>
    <row r="33" spans="1:3" x14ac:dyDescent="0.2">
      <c r="A33" s="37"/>
      <c r="B33" s="28" t="s">
        <v>381</v>
      </c>
      <c r="C33" s="36"/>
    </row>
    <row r="34" spans="1:3" x14ac:dyDescent="0.2">
      <c r="A34" s="37"/>
      <c r="B34" s="28" t="s">
        <v>378</v>
      </c>
      <c r="C34" s="56"/>
    </row>
    <row r="35" spans="1:3" x14ac:dyDescent="0.2">
      <c r="A35" s="37"/>
      <c r="B35" s="28" t="s">
        <v>379</v>
      </c>
      <c r="C35" s="56"/>
    </row>
    <row r="36" spans="1:3" x14ac:dyDescent="0.2">
      <c r="A36" s="37"/>
      <c r="B36" s="28" t="s">
        <v>284</v>
      </c>
      <c r="C36" s="62"/>
    </row>
    <row r="37" spans="1:3" x14ac:dyDescent="0.2">
      <c r="A37" s="37"/>
      <c r="B37" s="28" t="s">
        <v>289</v>
      </c>
      <c r="C37" s="62"/>
    </row>
    <row r="39" spans="1:3" x14ac:dyDescent="0.2">
      <c r="A39" s="29" t="s">
        <v>290</v>
      </c>
    </row>
    <row r="40" spans="1:3" x14ac:dyDescent="0.2">
      <c r="A40" s="29" t="s">
        <v>362</v>
      </c>
      <c r="B40" s="31"/>
    </row>
    <row r="41" spans="1:3" x14ac:dyDescent="0.2">
      <c r="A41" s="29" t="s">
        <v>363</v>
      </c>
      <c r="B41" s="31"/>
    </row>
    <row r="42" spans="1:3" x14ac:dyDescent="0.2">
      <c r="A42" s="61" t="s">
        <v>373</v>
      </c>
      <c r="B42" s="31"/>
    </row>
    <row r="43" spans="1:3" x14ac:dyDescent="0.2">
      <c r="A43" s="29"/>
      <c r="B43" s="31"/>
    </row>
    <row r="44" spans="1:3" x14ac:dyDescent="0.2">
      <c r="A44" s="88"/>
      <c r="B44" s="31" t="s">
        <v>356</v>
      </c>
    </row>
    <row r="45" spans="1:3" x14ac:dyDescent="0.2">
      <c r="A45" s="29"/>
      <c r="B45" s="31"/>
    </row>
    <row r="46" spans="1:3" x14ac:dyDescent="0.2">
      <c r="A46" s="89"/>
      <c r="B46" s="31" t="s">
        <v>353</v>
      </c>
    </row>
    <row r="47" spans="1:3" x14ac:dyDescent="0.2">
      <c r="A47" s="29"/>
      <c r="B47" s="31"/>
    </row>
    <row r="49" spans="1:3" x14ac:dyDescent="0.2">
      <c r="A49" s="29"/>
      <c r="C49" s="90"/>
    </row>
    <row r="50" spans="1:3" x14ac:dyDescent="0.2">
      <c r="A50" s="29"/>
      <c r="C50" s="90"/>
    </row>
  </sheetData>
  <dataConsolidate/>
  <phoneticPr fontId="0" type="noConversion"/>
  <conditionalFormatting sqref="C4">
    <cfRule type="containsBlanks" dxfId="65" priority="48">
      <formula>LEN(TRIM(C4))=0</formula>
    </cfRule>
    <cfRule type="colorScale" priority="49">
      <colorScale>
        <cfvo type="min"/>
        <cfvo type="max"/>
        <color rgb="FFFF7128"/>
        <color rgb="FFFFEF9C"/>
      </colorScale>
    </cfRule>
  </conditionalFormatting>
  <conditionalFormatting sqref="C13:C16 C28 C18 C11 C21:C25 C7:C9">
    <cfRule type="containsBlanks" dxfId="64" priority="46">
      <formula>LEN(TRIM(C7))=0</formula>
    </cfRule>
    <cfRule type="colorScale" priority="47">
      <colorScale>
        <cfvo type="min"/>
        <cfvo type="max"/>
        <color rgb="FFFF7128"/>
        <color rgb="FFFFEF9C"/>
      </colorScale>
    </cfRule>
  </conditionalFormatting>
  <conditionalFormatting sqref="C36">
    <cfRule type="containsBlanks" dxfId="63" priority="42">
      <formula>LEN(TRIM(C36))=0</formula>
    </cfRule>
    <cfRule type="colorScale" priority="43">
      <colorScale>
        <cfvo type="min"/>
        <cfvo type="max"/>
        <color rgb="FFFF7128"/>
        <color rgb="FFFFEF9C"/>
      </colorScale>
    </cfRule>
  </conditionalFormatting>
  <conditionalFormatting sqref="C10">
    <cfRule type="containsBlanks" dxfId="62" priority="41">
      <formula>LEN(TRIM(C10))=0</formula>
    </cfRule>
  </conditionalFormatting>
  <conditionalFormatting sqref="C12">
    <cfRule type="containsBlanks" dxfId="61" priority="35">
      <formula>LEN(TRIM(C12))=0</formula>
    </cfRule>
  </conditionalFormatting>
  <conditionalFormatting sqref="C17">
    <cfRule type="containsBlanks" dxfId="60" priority="34">
      <formula>LEN(TRIM(C17))=0</formula>
    </cfRule>
  </conditionalFormatting>
  <conditionalFormatting sqref="C19:C20">
    <cfRule type="containsBlanks" dxfId="59" priority="33">
      <formula>LEN(TRIM(C19))=0</formula>
    </cfRule>
  </conditionalFormatting>
  <conditionalFormatting sqref="C37">
    <cfRule type="containsBlanks" dxfId="58" priority="31">
      <formula>LEN(TRIM(C37))=0</formula>
    </cfRule>
  </conditionalFormatting>
  <conditionalFormatting sqref="C31:C32">
    <cfRule type="containsBlanks" dxfId="57" priority="54">
      <formula>LEN(TRIM(C31))=0</formula>
    </cfRule>
    <cfRule type="colorScale" priority="55">
      <colorScale>
        <cfvo type="min"/>
        <cfvo type="max"/>
        <color rgb="FFFF7128"/>
        <color rgb="FFFFEF9C"/>
      </colorScale>
    </cfRule>
  </conditionalFormatting>
  <conditionalFormatting sqref="C33">
    <cfRule type="containsBlanks" dxfId="56" priority="21">
      <formula>LEN(TRIM(C33))=0</formula>
    </cfRule>
    <cfRule type="colorScale" priority="22">
      <colorScale>
        <cfvo type="min"/>
        <cfvo type="max"/>
        <color rgb="FFFF7128"/>
        <color rgb="FFFFEF9C"/>
      </colorScale>
    </cfRule>
  </conditionalFormatting>
  <conditionalFormatting sqref="C5:C6">
    <cfRule type="containsBlanks" dxfId="55" priority="17">
      <formula>LEN(TRIM(C5))=0</formula>
    </cfRule>
    <cfRule type="colorScale" priority="18">
      <colorScale>
        <cfvo type="min"/>
        <cfvo type="max"/>
        <color rgb="FFFF7128"/>
        <color rgb="FFFFEF9C"/>
      </colorScale>
    </cfRule>
  </conditionalFormatting>
  <conditionalFormatting sqref="C26:C27">
    <cfRule type="containsBlanks" dxfId="54" priority="15">
      <formula>LEN(TRIM(C26))=0</formula>
    </cfRule>
    <cfRule type="colorScale" priority="16">
      <colorScale>
        <cfvo type="min"/>
        <cfvo type="max"/>
        <color rgb="FFFF7128"/>
        <color rgb="FFFFEF9C"/>
      </colorScale>
    </cfRule>
  </conditionalFormatting>
  <conditionalFormatting sqref="C35">
    <cfRule type="containsBlanks" dxfId="53" priority="9">
      <formula>LEN(TRIM(C35))=0</formula>
    </cfRule>
    <cfRule type="colorScale" priority="10">
      <colorScale>
        <cfvo type="min"/>
        <cfvo type="max"/>
        <color rgb="FFFF7128"/>
        <color rgb="FFFFEF9C"/>
      </colorScale>
    </cfRule>
  </conditionalFormatting>
  <conditionalFormatting sqref="C34">
    <cfRule type="containsBlanks" dxfId="52" priority="7">
      <formula>LEN(TRIM(C34))=0</formula>
    </cfRule>
    <cfRule type="colorScale" priority="8">
      <colorScale>
        <cfvo type="min"/>
        <cfvo type="max"/>
        <color rgb="FFFF7128"/>
        <color rgb="FFFFEF9C"/>
      </colorScale>
    </cfRule>
  </conditionalFormatting>
  <conditionalFormatting sqref="C30">
    <cfRule type="containsBlanks" dxfId="51" priority="5">
      <formula>LEN(TRIM(C30))=0</formula>
    </cfRule>
    <cfRule type="colorScale" priority="6">
      <colorScale>
        <cfvo type="min"/>
        <cfvo type="max"/>
        <color rgb="FFFF7128"/>
        <color rgb="FFFFEF9C"/>
      </colorScale>
    </cfRule>
  </conditionalFormatting>
  <conditionalFormatting sqref="C29">
    <cfRule type="containsBlanks" dxfId="50" priority="3">
      <formula>LEN(TRIM(C29))=0</formula>
    </cfRule>
    <cfRule type="colorScale" priority="4">
      <colorScale>
        <cfvo type="min"/>
        <cfvo type="max"/>
        <color rgb="FFFF7128"/>
        <color rgb="FFFFEF9C"/>
      </colorScale>
    </cfRule>
  </conditionalFormatting>
  <dataValidations count="2">
    <dataValidation type="list" allowBlank="1" showInputMessage="1" showErrorMessage="1" sqref="C7">
      <formula1>"Yes,No"</formula1>
    </dataValidation>
    <dataValidation type="list" allowBlank="1" showInputMessage="1" showErrorMessage="1" sqref="C20">
      <formula1>"Male,Female,X"</formula1>
    </dataValidation>
  </dataValidations>
  <pageMargins left="0.39370078740157483" right="0.39370078740157483" top="0.39370078740157483" bottom="0.59055118110236227" header="0.31496062992125984" footer="0.31496062992125984"/>
  <pageSetup paperSize="9" scale="78"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31"/>
  <sheetViews>
    <sheetView topLeftCell="AI1" workbookViewId="0">
      <selection activeCell="BC3" sqref="BC3"/>
    </sheetView>
  </sheetViews>
  <sheetFormatPr defaultRowHeight="12.75" x14ac:dyDescent="0.2"/>
  <cols>
    <col min="13" max="13" width="16.28515625" bestFit="1" customWidth="1"/>
    <col min="15" max="15" width="16.28515625" customWidth="1"/>
    <col min="17" max="17" width="16.28515625" bestFit="1" customWidth="1"/>
    <col min="18" max="18" width="18.140625" customWidth="1"/>
    <col min="25" max="25" width="19.85546875" bestFit="1" customWidth="1"/>
    <col min="40" max="40" width="32.42578125" customWidth="1"/>
    <col min="41" max="41" width="20.7109375" customWidth="1"/>
    <col min="42" max="42" width="9.42578125" bestFit="1" customWidth="1"/>
    <col min="48" max="48" width="14.42578125" customWidth="1"/>
    <col min="49" max="49" width="10.140625" bestFit="1" customWidth="1"/>
  </cols>
  <sheetData>
    <row r="1" spans="1:197" ht="48" x14ac:dyDescent="0.2">
      <c r="A1" s="4" t="s">
        <v>38</v>
      </c>
      <c r="B1" s="4" t="s">
        <v>199</v>
      </c>
      <c r="C1" s="4" t="s">
        <v>49</v>
      </c>
      <c r="D1" s="4" t="s">
        <v>60</v>
      </c>
      <c r="E1" s="12" t="s">
        <v>7</v>
      </c>
      <c r="F1" s="12" t="s">
        <v>8</v>
      </c>
      <c r="G1" s="12" t="s">
        <v>9</v>
      </c>
      <c r="H1" s="12" t="s">
        <v>10</v>
      </c>
      <c r="I1" s="18" t="s">
        <v>11</v>
      </c>
      <c r="J1" s="18" t="s">
        <v>12</v>
      </c>
      <c r="K1" s="12" t="s">
        <v>13</v>
      </c>
      <c r="L1" s="12" t="s">
        <v>14</v>
      </c>
      <c r="M1" s="12" t="s">
        <v>15</v>
      </c>
      <c r="N1" s="12" t="s">
        <v>16</v>
      </c>
      <c r="O1" s="12" t="s">
        <v>17</v>
      </c>
      <c r="P1" s="12" t="s">
        <v>18</v>
      </c>
      <c r="Q1" s="12" t="s">
        <v>19</v>
      </c>
      <c r="R1" s="12" t="s">
        <v>20</v>
      </c>
      <c r="S1" s="12" t="s">
        <v>21</v>
      </c>
      <c r="T1" s="12" t="s">
        <v>22</v>
      </c>
      <c r="U1" s="12" t="s">
        <v>23</v>
      </c>
      <c r="V1" s="12" t="s">
        <v>18</v>
      </c>
      <c r="W1" s="12" t="s">
        <v>17</v>
      </c>
      <c r="X1" s="12" t="s">
        <v>24</v>
      </c>
      <c r="Y1" s="12" t="s">
        <v>25</v>
      </c>
      <c r="Z1" s="12" t="s">
        <v>26</v>
      </c>
      <c r="AA1" s="12" t="s">
        <v>27</v>
      </c>
      <c r="AB1" s="12" t="s">
        <v>28</v>
      </c>
      <c r="AC1" s="12" t="s">
        <v>29</v>
      </c>
      <c r="AD1" s="12" t="s">
        <v>30</v>
      </c>
      <c r="AE1" s="12" t="s">
        <v>31</v>
      </c>
      <c r="AF1" s="12" t="s">
        <v>32</v>
      </c>
      <c r="AG1" s="12" t="s">
        <v>33</v>
      </c>
      <c r="AH1" s="12" t="s">
        <v>34</v>
      </c>
      <c r="AI1" s="12" t="s">
        <v>35</v>
      </c>
      <c r="AJ1" s="12" t="s">
        <v>36</v>
      </c>
      <c r="AK1" s="12" t="s">
        <v>214</v>
      </c>
      <c r="AL1" s="12" t="s">
        <v>215</v>
      </c>
      <c r="AM1" s="12" t="s">
        <v>37</v>
      </c>
      <c r="AN1" s="13" t="s">
        <v>200</v>
      </c>
      <c r="AO1" s="13" t="s">
        <v>213</v>
      </c>
      <c r="AP1" s="14" t="s">
        <v>201</v>
      </c>
      <c r="AQ1" s="13" t="s">
        <v>202</v>
      </c>
      <c r="AR1" s="13" t="s">
        <v>203</v>
      </c>
      <c r="AS1" s="13" t="s">
        <v>204</v>
      </c>
      <c r="AT1" s="13" t="s">
        <v>205</v>
      </c>
      <c r="AU1" s="13" t="s">
        <v>206</v>
      </c>
      <c r="AV1" s="13" t="s">
        <v>193</v>
      </c>
      <c r="AW1" s="13" t="s">
        <v>194</v>
      </c>
      <c r="AX1" s="13" t="s">
        <v>207</v>
      </c>
      <c r="AY1" s="13" t="s">
        <v>208</v>
      </c>
      <c r="AZ1" s="13" t="s">
        <v>221</v>
      </c>
      <c r="BA1" s="22" t="s">
        <v>209</v>
      </c>
      <c r="BB1" s="13" t="s">
        <v>222</v>
      </c>
      <c r="BC1" s="13" t="s">
        <v>223</v>
      </c>
      <c r="BD1" s="14" t="s">
        <v>224</v>
      </c>
      <c r="BE1" s="13" t="s">
        <v>225</v>
      </c>
      <c r="BF1" s="13" t="s">
        <v>226</v>
      </c>
      <c r="BG1" s="13" t="s">
        <v>227</v>
      </c>
      <c r="BH1" s="13" t="s">
        <v>228</v>
      </c>
      <c r="BI1" s="13" t="s">
        <v>229</v>
      </c>
      <c r="BJ1" s="13" t="s">
        <v>230</v>
      </c>
      <c r="BK1" s="13" t="s">
        <v>231</v>
      </c>
      <c r="BL1" s="13" t="s">
        <v>232</v>
      </c>
      <c r="BM1" s="13" t="s">
        <v>233</v>
      </c>
      <c r="BN1" s="13" t="s">
        <v>234</v>
      </c>
      <c r="BO1" s="22" t="s">
        <v>209</v>
      </c>
      <c r="BP1" s="13" t="s">
        <v>235</v>
      </c>
      <c r="BQ1" s="13" t="s">
        <v>236</v>
      </c>
      <c r="BR1" s="14" t="s">
        <v>237</v>
      </c>
      <c r="BS1" s="13" t="s">
        <v>238</v>
      </c>
      <c r="BT1" s="13" t="s">
        <v>239</v>
      </c>
      <c r="BU1" s="13" t="s">
        <v>240</v>
      </c>
      <c r="BV1" s="13" t="s">
        <v>241</v>
      </c>
      <c r="BW1" s="13" t="s">
        <v>242</v>
      </c>
      <c r="BX1" s="13" t="s">
        <v>243</v>
      </c>
      <c r="BY1" s="13" t="s">
        <v>244</v>
      </c>
      <c r="BZ1" s="13" t="s">
        <v>245</v>
      </c>
      <c r="CA1" s="13" t="s">
        <v>246</v>
      </c>
      <c r="CB1" s="13" t="s">
        <v>247</v>
      </c>
      <c r="CC1" s="22" t="s">
        <v>248</v>
      </c>
      <c r="CD1" s="13" t="s">
        <v>249</v>
      </c>
      <c r="CE1" s="13" t="s">
        <v>250</v>
      </c>
      <c r="CF1" s="14" t="s">
        <v>251</v>
      </c>
      <c r="CG1" s="13" t="s">
        <v>252</v>
      </c>
      <c r="CH1" s="13" t="s">
        <v>253</v>
      </c>
      <c r="CI1" s="13" t="s">
        <v>254</v>
      </c>
      <c r="CJ1" s="13" t="s">
        <v>255</v>
      </c>
      <c r="CK1" s="13" t="s">
        <v>256</v>
      </c>
      <c r="CL1" s="13" t="s">
        <v>257</v>
      </c>
      <c r="CM1" s="13" t="s">
        <v>258</v>
      </c>
      <c r="CN1" s="13" t="s">
        <v>259</v>
      </c>
      <c r="CO1" s="13" t="s">
        <v>260</v>
      </c>
      <c r="CP1" s="13" t="s">
        <v>261</v>
      </c>
      <c r="CQ1" s="22" t="s">
        <v>262</v>
      </c>
      <c r="CR1" s="22" t="s">
        <v>70</v>
      </c>
      <c r="CS1" s="22" t="s">
        <v>74</v>
      </c>
      <c r="CT1" s="22" t="s">
        <v>75</v>
      </c>
      <c r="CU1" s="22" t="s">
        <v>76</v>
      </c>
      <c r="CV1" s="22" t="s">
        <v>77</v>
      </c>
      <c r="CW1" s="22" t="s">
        <v>78</v>
      </c>
      <c r="CX1" s="22" t="s">
        <v>79</v>
      </c>
      <c r="CY1" s="22" t="s">
        <v>80</v>
      </c>
      <c r="CZ1" s="22" t="s">
        <v>81</v>
      </c>
      <c r="DA1" s="22" t="s">
        <v>82</v>
      </c>
      <c r="DB1" s="22" t="s">
        <v>83</v>
      </c>
      <c r="DC1" s="22" t="s">
        <v>84</v>
      </c>
      <c r="DD1" s="22" t="s">
        <v>85</v>
      </c>
      <c r="DE1" s="22" t="s">
        <v>86</v>
      </c>
      <c r="DF1" s="22" t="s">
        <v>87</v>
      </c>
      <c r="DG1" s="22" t="s">
        <v>88</v>
      </c>
      <c r="DH1" s="22" t="s">
        <v>89</v>
      </c>
      <c r="DI1" s="22" t="s">
        <v>90</v>
      </c>
      <c r="DJ1" s="22" t="s">
        <v>112</v>
      </c>
      <c r="DK1" s="22" t="s">
        <v>113</v>
      </c>
      <c r="DL1" s="22" t="s">
        <v>120</v>
      </c>
      <c r="DM1" s="22" t="s">
        <v>121</v>
      </c>
      <c r="DN1" s="22" t="s">
        <v>122</v>
      </c>
      <c r="DO1" s="22" t="s">
        <v>114</v>
      </c>
      <c r="DP1" s="22" t="s">
        <v>115</v>
      </c>
      <c r="DQ1" s="22" t="s">
        <v>116</v>
      </c>
      <c r="DR1" s="22" t="s">
        <v>117</v>
      </c>
      <c r="DS1" s="22" t="s">
        <v>118</v>
      </c>
      <c r="DT1" s="22" t="s">
        <v>119</v>
      </c>
      <c r="DU1" s="22" t="s">
        <v>123</v>
      </c>
      <c r="DV1" s="22" t="s">
        <v>124</v>
      </c>
      <c r="DW1" s="22" t="s">
        <v>125</v>
      </c>
      <c r="DX1" s="22" t="s">
        <v>126</v>
      </c>
      <c r="DY1" s="22" t="s">
        <v>127</v>
      </c>
      <c r="DZ1" s="22" t="s">
        <v>128</v>
      </c>
      <c r="EA1" s="22" t="s">
        <v>129</v>
      </c>
      <c r="EB1" s="22" t="s">
        <v>130</v>
      </c>
      <c r="EC1" s="22" t="s">
        <v>131</v>
      </c>
      <c r="ED1" s="22" t="s">
        <v>132</v>
      </c>
      <c r="EE1" s="22" t="s">
        <v>133</v>
      </c>
      <c r="EF1" s="22" t="s">
        <v>134</v>
      </c>
      <c r="EG1" s="22" t="s">
        <v>135</v>
      </c>
      <c r="EH1" s="22" t="s">
        <v>136</v>
      </c>
      <c r="EI1" s="22" t="s">
        <v>137</v>
      </c>
      <c r="EJ1" s="22" t="s">
        <v>138</v>
      </c>
      <c r="EK1" s="22" t="s">
        <v>139</v>
      </c>
      <c r="EL1" s="22" t="s">
        <v>140</v>
      </c>
      <c r="EM1" s="22" t="s">
        <v>141</v>
      </c>
      <c r="EN1" s="22" t="s">
        <v>142</v>
      </c>
      <c r="EO1" s="22" t="s">
        <v>143</v>
      </c>
      <c r="EP1" s="22" t="s">
        <v>144</v>
      </c>
      <c r="EQ1" s="22" t="s">
        <v>145</v>
      </c>
      <c r="ER1" s="22" t="s">
        <v>146</v>
      </c>
      <c r="ES1" s="22" t="s">
        <v>147</v>
      </c>
      <c r="ET1" s="22" t="s">
        <v>148</v>
      </c>
      <c r="EU1" s="22" t="s">
        <v>149</v>
      </c>
      <c r="EV1" s="22" t="s">
        <v>150</v>
      </c>
      <c r="EW1" s="22" t="s">
        <v>151</v>
      </c>
      <c r="EX1" s="22" t="s">
        <v>152</v>
      </c>
      <c r="EY1" s="22" t="s">
        <v>154</v>
      </c>
      <c r="EZ1" s="22" t="s">
        <v>155</v>
      </c>
      <c r="FA1" s="22" t="s">
        <v>156</v>
      </c>
      <c r="FB1" s="22" t="s">
        <v>153</v>
      </c>
      <c r="FC1" s="22" t="s">
        <v>157</v>
      </c>
      <c r="FD1" s="22" t="s">
        <v>158</v>
      </c>
      <c r="FE1" s="22" t="s">
        <v>159</v>
      </c>
      <c r="FF1" s="22" t="s">
        <v>160</v>
      </c>
      <c r="FG1" s="22" t="s">
        <v>161</v>
      </c>
      <c r="FH1" s="22" t="s">
        <v>162</v>
      </c>
      <c r="FI1" s="22" t="s">
        <v>163</v>
      </c>
      <c r="FJ1" s="22" t="s">
        <v>164</v>
      </c>
      <c r="FK1" s="22" t="s">
        <v>165</v>
      </c>
      <c r="FL1" s="22" t="s">
        <v>166</v>
      </c>
      <c r="FM1" s="22" t="s">
        <v>167</v>
      </c>
      <c r="FN1" s="22" t="s">
        <v>168</v>
      </c>
      <c r="FO1" s="22" t="s">
        <v>210</v>
      </c>
      <c r="FP1" s="22" t="s">
        <v>184</v>
      </c>
      <c r="FQ1" s="22" t="s">
        <v>174</v>
      </c>
      <c r="FR1" s="22" t="s">
        <v>175</v>
      </c>
      <c r="FS1" s="22" t="s">
        <v>216</v>
      </c>
      <c r="FT1" s="22" t="s">
        <v>185</v>
      </c>
      <c r="FU1" s="22" t="s">
        <v>176</v>
      </c>
      <c r="FV1" s="22" t="s">
        <v>177</v>
      </c>
      <c r="FW1" s="22" t="s">
        <v>217</v>
      </c>
      <c r="FX1" s="22" t="s">
        <v>186</v>
      </c>
      <c r="FY1" s="22" t="s">
        <v>178</v>
      </c>
      <c r="FZ1" s="22" t="s">
        <v>179</v>
      </c>
      <c r="GA1" s="22" t="s">
        <v>220</v>
      </c>
      <c r="GB1" s="22" t="s">
        <v>187</v>
      </c>
      <c r="GC1" s="22" t="s">
        <v>180</v>
      </c>
      <c r="GD1" s="22" t="s">
        <v>181</v>
      </c>
      <c r="GE1" s="22" t="s">
        <v>219</v>
      </c>
      <c r="GF1" s="22" t="s">
        <v>188</v>
      </c>
      <c r="GG1" s="22" t="s">
        <v>182</v>
      </c>
      <c r="GH1" s="22" t="s">
        <v>183</v>
      </c>
      <c r="GI1" s="22" t="s">
        <v>218</v>
      </c>
      <c r="GJ1" s="22" t="s">
        <v>211</v>
      </c>
      <c r="GK1" s="22" t="s">
        <v>212</v>
      </c>
      <c r="GL1" s="22" t="s">
        <v>189</v>
      </c>
      <c r="GM1" s="22" t="s">
        <v>190</v>
      </c>
      <c r="GN1" s="22" t="s">
        <v>191</v>
      </c>
      <c r="GO1" s="22" t="s">
        <v>192</v>
      </c>
    </row>
    <row r="2" spans="1:197" ht="36" customHeight="1" x14ac:dyDescent="0.2">
      <c r="A2" s="4" t="s">
        <v>38</v>
      </c>
      <c r="B2" s="4"/>
      <c r="C2" s="4"/>
      <c r="D2" s="4"/>
      <c r="E2" s="7" t="s">
        <v>4</v>
      </c>
      <c r="F2" s="9"/>
      <c r="G2" s="10" t="s">
        <v>0</v>
      </c>
      <c r="H2" s="10"/>
      <c r="I2" s="19"/>
      <c r="J2" s="19"/>
      <c r="K2" s="9"/>
      <c r="L2" s="180" t="s">
        <v>6</v>
      </c>
      <c r="M2" s="181"/>
      <c r="N2" s="181"/>
      <c r="O2" s="181"/>
      <c r="P2" s="181"/>
      <c r="Q2" s="181"/>
      <c r="R2" s="181"/>
      <c r="S2" s="181"/>
      <c r="T2" s="181"/>
      <c r="U2" s="181"/>
      <c r="V2" s="181"/>
      <c r="W2" s="182"/>
      <c r="X2" s="180" t="s">
        <v>5</v>
      </c>
      <c r="Y2" s="181"/>
      <c r="Z2" s="181"/>
      <c r="AA2" s="181"/>
      <c r="AB2" s="182"/>
      <c r="AC2" s="10" t="s">
        <v>3</v>
      </c>
      <c r="AD2" s="183"/>
      <c r="AE2" s="184"/>
      <c r="AF2" s="184"/>
      <c r="AG2" s="184"/>
      <c r="AH2" s="184"/>
      <c r="AI2" s="185"/>
      <c r="AJ2" s="180" t="s">
        <v>39</v>
      </c>
      <c r="AK2" s="181"/>
      <c r="AL2" s="181"/>
      <c r="AM2" s="182"/>
      <c r="AN2" s="15" t="s">
        <v>40</v>
      </c>
      <c r="AO2" s="25"/>
      <c r="AP2" s="16"/>
      <c r="AQ2" s="17"/>
      <c r="AR2" s="17"/>
      <c r="AS2" s="17"/>
      <c r="AT2" s="17"/>
      <c r="AU2" s="11" t="s">
        <v>41</v>
      </c>
      <c r="AV2" s="8"/>
      <c r="AW2" s="8"/>
      <c r="AX2" s="177" t="s">
        <v>42</v>
      </c>
      <c r="AY2" s="178"/>
      <c r="AZ2" s="179"/>
      <c r="BB2" s="15" t="s">
        <v>263</v>
      </c>
      <c r="BC2" s="25"/>
      <c r="BD2" s="16"/>
      <c r="BE2" s="17"/>
      <c r="BF2" s="17"/>
      <c r="BG2" s="17"/>
      <c r="BH2" s="17"/>
      <c r="BI2" s="11" t="s">
        <v>41</v>
      </c>
      <c r="BJ2" s="8"/>
      <c r="BK2" s="8"/>
      <c r="BL2" s="177" t="s">
        <v>264</v>
      </c>
      <c r="BM2" s="178"/>
      <c r="BN2" s="179"/>
      <c r="BP2" s="15" t="s">
        <v>265</v>
      </c>
      <c r="BQ2" s="25"/>
      <c r="BR2" s="16"/>
      <c r="BS2" s="17"/>
      <c r="BT2" s="17"/>
      <c r="BU2" s="17"/>
      <c r="BV2" s="17"/>
      <c r="BW2" s="11" t="s">
        <v>41</v>
      </c>
      <c r="BX2" s="8"/>
      <c r="BY2" s="8"/>
      <c r="BZ2" s="177" t="s">
        <v>266</v>
      </c>
      <c r="CA2" s="178"/>
      <c r="CB2" s="179"/>
      <c r="CD2" s="15" t="s">
        <v>267</v>
      </c>
      <c r="CE2" s="25"/>
      <c r="CF2" s="16"/>
      <c r="CG2" s="17"/>
      <c r="CH2" s="17"/>
      <c r="CI2" s="17"/>
      <c r="CJ2" s="17"/>
      <c r="CK2" s="11" t="s">
        <v>41</v>
      </c>
      <c r="CL2" s="8"/>
      <c r="CM2" s="8"/>
      <c r="CN2" s="186" t="s">
        <v>268</v>
      </c>
      <c r="CO2" s="187"/>
      <c r="CP2" s="187"/>
      <c r="CQ2" s="188"/>
      <c r="CR2" s="177" t="s">
        <v>69</v>
      </c>
      <c r="CS2" s="178"/>
      <c r="CT2" s="179"/>
      <c r="CU2" s="177" t="s">
        <v>71</v>
      </c>
      <c r="CV2" s="178"/>
      <c r="CW2" s="179"/>
      <c r="CX2" s="177" t="s">
        <v>72</v>
      </c>
      <c r="CY2" s="178"/>
      <c r="CZ2" s="179"/>
      <c r="DA2" s="177" t="s">
        <v>73</v>
      </c>
      <c r="DB2" s="178"/>
      <c r="DC2" s="179"/>
      <c r="DD2" s="177" t="s">
        <v>91</v>
      </c>
      <c r="DE2" s="178"/>
      <c r="DF2" s="179"/>
      <c r="DG2" s="177" t="s">
        <v>92</v>
      </c>
      <c r="DH2" s="178"/>
      <c r="DI2" s="179"/>
      <c r="DJ2" s="177" t="s">
        <v>93</v>
      </c>
      <c r="DK2" s="178"/>
      <c r="DL2" s="179"/>
      <c r="DM2" s="177" t="s">
        <v>94</v>
      </c>
      <c r="DN2" s="178"/>
      <c r="DO2" s="179"/>
      <c r="DP2" s="177" t="s">
        <v>95</v>
      </c>
      <c r="DQ2" s="178"/>
      <c r="DR2" s="179"/>
      <c r="DS2" s="177" t="s">
        <v>96</v>
      </c>
      <c r="DT2" s="178"/>
      <c r="DU2" s="179"/>
      <c r="DV2" s="177" t="s">
        <v>97</v>
      </c>
      <c r="DW2" s="178"/>
      <c r="DX2" s="179"/>
      <c r="DY2" s="177" t="s">
        <v>98</v>
      </c>
      <c r="DZ2" s="178"/>
      <c r="EA2" s="179"/>
      <c r="EB2" s="177" t="s">
        <v>99</v>
      </c>
      <c r="EC2" s="178"/>
      <c r="ED2" s="179"/>
      <c r="EE2" s="177" t="s">
        <v>100</v>
      </c>
      <c r="EF2" s="178"/>
      <c r="EG2" s="179"/>
      <c r="EH2" s="177" t="s">
        <v>101</v>
      </c>
      <c r="EI2" s="178"/>
      <c r="EJ2" s="179"/>
      <c r="EK2" s="177" t="s">
        <v>102</v>
      </c>
      <c r="EL2" s="178"/>
      <c r="EM2" s="179"/>
      <c r="EN2" s="177" t="s">
        <v>103</v>
      </c>
      <c r="EO2" s="178"/>
      <c r="EP2" s="179"/>
      <c r="EQ2" s="177" t="s">
        <v>104</v>
      </c>
      <c r="ER2" s="178"/>
      <c r="ES2" s="179"/>
      <c r="ET2" s="189" t="s">
        <v>105</v>
      </c>
      <c r="EU2" s="190"/>
      <c r="EV2" s="191"/>
      <c r="EW2" s="189" t="s">
        <v>106</v>
      </c>
      <c r="EX2" s="190"/>
      <c r="EY2" s="191"/>
      <c r="EZ2" s="189" t="s">
        <v>107</v>
      </c>
      <c r="FA2" s="190"/>
      <c r="FB2" s="191"/>
      <c r="FC2" s="189" t="s">
        <v>108</v>
      </c>
      <c r="FD2" s="190"/>
      <c r="FE2" s="191"/>
      <c r="FF2" s="189" t="s">
        <v>109</v>
      </c>
      <c r="FG2" s="190"/>
      <c r="FH2" s="191"/>
      <c r="FI2" s="177" t="s">
        <v>110</v>
      </c>
      <c r="FJ2" s="178"/>
      <c r="FK2" s="179"/>
      <c r="FL2" s="177" t="s">
        <v>111</v>
      </c>
      <c r="FM2" s="178"/>
      <c r="FN2" s="179"/>
      <c r="FO2" s="23"/>
      <c r="FP2" s="177" t="s">
        <v>169</v>
      </c>
      <c r="FQ2" s="178"/>
      <c r="FR2" s="179"/>
      <c r="FS2" s="23"/>
      <c r="FT2" s="177" t="s">
        <v>170</v>
      </c>
      <c r="FU2" s="178"/>
      <c r="FV2" s="179"/>
      <c r="FW2" s="23"/>
      <c r="FX2" s="177" t="s">
        <v>171</v>
      </c>
      <c r="FY2" s="178"/>
      <c r="FZ2" s="179"/>
      <c r="GA2" s="23"/>
      <c r="GB2" s="177" t="s">
        <v>172</v>
      </c>
      <c r="GC2" s="178"/>
      <c r="GD2" s="179"/>
      <c r="GE2" s="23"/>
      <c r="GF2" s="177" t="s">
        <v>173</v>
      </c>
      <c r="GG2" s="178"/>
      <c r="GH2" s="179"/>
      <c r="GI2" s="24"/>
      <c r="GJ2" s="24"/>
      <c r="GK2" s="24"/>
    </row>
    <row r="3" spans="1:197" x14ac:dyDescent="0.2">
      <c r="A3">
        <f>'Title page'!C8</f>
        <v>0</v>
      </c>
      <c r="B3" t="e">
        <f>'Title page'!#REF!</f>
        <v>#REF!</v>
      </c>
      <c r="C3" t="e">
        <f>VLOOKUP('Title page'!#REF!,A21:C39,2,FALSE)</f>
        <v>#REF!</v>
      </c>
      <c r="D3" t="e">
        <f>VLOOKUP('Title page'!C10,A21:C39,2,FALSE)</f>
        <v>#N/A</v>
      </c>
      <c r="E3" t="e">
        <f>Project!#REF!</f>
        <v>#REF!</v>
      </c>
      <c r="F3" t="e">
        <f>Project!#REF!</f>
        <v>#REF!</v>
      </c>
      <c r="G3">
        <f>Project!C4</f>
        <v>0</v>
      </c>
      <c r="H3" t="e">
        <f>Project!#REF!</f>
        <v>#REF!</v>
      </c>
      <c r="I3" s="21">
        <f>Project!C5</f>
        <v>0</v>
      </c>
      <c r="J3" s="5">
        <f>Project!C6</f>
        <v>0</v>
      </c>
      <c r="K3" t="e">
        <f>Project!#REF!</f>
        <v>#REF!</v>
      </c>
      <c r="L3">
        <f>Project!C8</f>
        <v>0</v>
      </c>
      <c r="M3" t="str">
        <f>CONCATENATE(Project!C19," ",Project!C18," ",Project!C17," ",Project!C16)</f>
        <v xml:space="preserve">   </v>
      </c>
      <c r="N3">
        <f>Project!C21</f>
        <v>0</v>
      </c>
      <c r="O3">
        <f>Project!C25</f>
        <v>0</v>
      </c>
      <c r="P3">
        <f>Project!C28</f>
        <v>0</v>
      </c>
      <c r="Q3" t="str">
        <f>CONCATENATE(Project!C19," ",Project!C18," ",Project!C17," ",Project!C16)</f>
        <v xml:space="preserve">   </v>
      </c>
      <c r="R3">
        <f>Project!C21</f>
        <v>0</v>
      </c>
      <c r="S3">
        <f>Project!C22</f>
        <v>0</v>
      </c>
      <c r="T3">
        <f>Project!C23</f>
        <v>0</v>
      </c>
      <c r="U3">
        <f>Project!C24</f>
        <v>0</v>
      </c>
      <c r="V3">
        <f>Project!C28</f>
        <v>0</v>
      </c>
      <c r="W3">
        <f>Project!C25</f>
        <v>0</v>
      </c>
      <c r="X3" t="e">
        <f>IF(Project!#REF!="",Project!C8,Project!#REF!)</f>
        <v>#REF!</v>
      </c>
      <c r="Y3" t="e">
        <f>IF(Project!#REF!="",CONCATENATE(Project!C19,". ",Project!C18," ",Project!C17," ",Project!C16),CONCATENATE(Project!#REF!,". ",Project!#REF!," ",Project!#REF!," ",Project!#REF!))</f>
        <v>#REF!</v>
      </c>
      <c r="Z3" t="e">
        <f>IF(Project!#REF!="",Project!C28,Project!#REF!)</f>
        <v>#REF!</v>
      </c>
      <c r="AA3" t="e">
        <f>IF(Project!#REF!="",Project!C21,Project!#REF!)</f>
        <v>#REF!</v>
      </c>
      <c r="AB3">
        <f>IF(Project!C32="",Project!C25,Project!C32)</f>
        <v>0</v>
      </c>
      <c r="AC3">
        <f>IF(Project!C31="",Project!C8,Project!C31)</f>
        <v>0</v>
      </c>
      <c r="AD3" t="str">
        <f>IF(Project!C32="",CONCATENATE(Project!C19," ",Project!C18," ",Project!C17," ",Project!C16),CONCATENATE(Project!C34," ",Project!#REF!," ",Project!C33," ",Project!C32))</f>
        <v xml:space="preserve">   </v>
      </c>
      <c r="AE3">
        <f>IF(Project!C40="",Project!C22,Project!C40)</f>
        <v>0</v>
      </c>
      <c r="AF3">
        <f>IF(Project!C41="",Project!C23,Project!C41)</f>
        <v>0</v>
      </c>
      <c r="AG3">
        <f>IF(Project!C43="",Project!C24,Project!C43)</f>
        <v>0</v>
      </c>
      <c r="AH3">
        <f>IF(Project!C45="",Project!C28,Project!C45)</f>
        <v>0</v>
      </c>
      <c r="AI3" t="str">
        <f>IF(Project!C37="","",Project!C37)</f>
        <v/>
      </c>
      <c r="AJ3" t="e">
        <f>Costs!#REF!</f>
        <v>#REF!</v>
      </c>
      <c r="AK3" t="e">
        <f>Costs!#REF!</f>
        <v>#REF!</v>
      </c>
      <c r="AL3" t="e">
        <f>Costs!#REF!</f>
        <v>#REF!</v>
      </c>
      <c r="AM3" t="e">
        <f>Costs!#REF!</f>
        <v>#REF!</v>
      </c>
      <c r="AN3" t="str">
        <f>CONCATENATE(Researchers!C13," ",Researchers!C7," ",Researchers!C6,Researchers!C5)</f>
        <v xml:space="preserve">  </v>
      </c>
      <c r="AO3" t="str">
        <f>IF(Researchers!C5="","",Researchers!C5&amp;", "&amp;Researchers!C14&amp;" "&amp;Researchers!C6)</f>
        <v/>
      </c>
      <c r="AP3" s="58">
        <f>Researchers!C8</f>
        <v>0</v>
      </c>
      <c r="AQ3">
        <f>Researchers!C16</f>
        <v>0</v>
      </c>
      <c r="AR3" s="5">
        <f>Researchers!C18</f>
        <v>0</v>
      </c>
      <c r="AS3" s="5">
        <f>Researchers!C19</f>
        <v>0</v>
      </c>
      <c r="AT3">
        <f>Researchers!C11</f>
        <v>0</v>
      </c>
      <c r="AU3">
        <f>Researchers!C9</f>
        <v>0</v>
      </c>
      <c r="AV3" t="str">
        <f>"gst"&amp;A3&amp;LOWER(LEFT(Researchers!C14,1)&amp;LEFT(Researchers!C5,1)&amp;MID(Researchers!C5,4,1)&amp;RIGHT(Researchers!C5,1))</f>
        <v>gst0</v>
      </c>
      <c r="AX3" t="str">
        <f>Researchers!C27&amp;" "&amp;Researchers!C26&amp;" "&amp;Researchers!C25&amp;" "&amp;Researchers!C24</f>
        <v xml:space="preserve">   </v>
      </c>
      <c r="AY3">
        <f>Researchers!C28</f>
        <v>0</v>
      </c>
      <c r="AZ3">
        <f>Researchers!C29</f>
        <v>0</v>
      </c>
      <c r="BA3" s="5" t="e">
        <f>Researchers!#REF!</f>
        <v>#REF!</v>
      </c>
      <c r="BB3" t="str">
        <f>IF(Researchers!D5="","",(CONCATENATE(Researchers!D13," ",Researchers!D7," ",Researchers!D6,Researchers!D5)))</f>
        <v/>
      </c>
      <c r="BC3" t="str">
        <f>IF(Researchers!D5="","",Researchers!D5&amp;", "&amp;Researchers!D14&amp;" "&amp;Researchers!D6)</f>
        <v/>
      </c>
      <c r="BD3" s="6" t="str">
        <f>IF(Researchers!D8="","",Researchers!D8)</f>
        <v/>
      </c>
      <c r="BE3" t="str">
        <f>IF(Researchers!D16="","",Researchers!D16)</f>
        <v/>
      </c>
      <c r="BF3" t="str">
        <f>IF(Researchers!D18="","",Researchers!D18)</f>
        <v/>
      </c>
      <c r="BG3" t="str">
        <f>IF(Researchers!D19="","",Researchers!D19)</f>
        <v/>
      </c>
      <c r="BH3" t="str">
        <f>IF(Researchers!D11="","",Researchers!D11)</f>
        <v/>
      </c>
      <c r="BI3" t="str">
        <f>IF(Researchers!D9="","",Researchers!D9)</f>
        <v/>
      </c>
      <c r="BJ3" t="str">
        <f>IF(Researchers!D5="","","gst"&amp;$A$3&amp;LOWER(LEFT(Researchers!D14,1)&amp;LEFT(Researchers!D5,1)&amp;MID(Researchers!D5,4,1)&amp;RIGHT(Researchers!D5,1)))</f>
        <v/>
      </c>
      <c r="BL3" t="str">
        <f>IF(Researchers!D24="","",Researchers!D27&amp;" "&amp;Researchers!D26&amp;" "&amp;Researchers!D25&amp;" "&amp;Researchers!D24)</f>
        <v/>
      </c>
      <c r="BM3" t="str">
        <f>IF(Researchers!D28="","",Researchers!D28)</f>
        <v/>
      </c>
      <c r="BN3" t="str">
        <f>IF(Researchers!D29="","",Researchers!D29)</f>
        <v/>
      </c>
      <c r="BO3" s="6" t="e">
        <f>IF(Researchers!#REF!="","",Researchers!#REF!)</f>
        <v>#REF!</v>
      </c>
      <c r="BP3" t="str">
        <f>IF(Researchers!E5="","",(CONCATENATE(Researchers!E13," ",Researchers!E7," ",Researchers!E6,Researchers!E5)))</f>
        <v/>
      </c>
      <c r="BQ3" t="str">
        <f>IF(Researchers!E5="","",Researchers!E5&amp;", "&amp;Researchers!E14&amp;" "&amp;Researchers!E6)</f>
        <v/>
      </c>
      <c r="BR3" s="6" t="str">
        <f>IF(Researchers!E8="","",Researchers!E8)</f>
        <v/>
      </c>
      <c r="BS3" t="str">
        <f>IF(Researchers!E16="","",Researchers!E16)</f>
        <v/>
      </c>
      <c r="BT3" t="str">
        <f>IF(Researchers!E18="","",Researchers!E18)</f>
        <v/>
      </c>
      <c r="BU3" t="str">
        <f>IF(Researchers!E19="","",Researchers!E19)</f>
        <v/>
      </c>
      <c r="BV3" t="str">
        <f>IF(Researchers!E11="","",Researchers!E11)</f>
        <v/>
      </c>
      <c r="BW3" t="str">
        <f>IF(Researchers!E9="","",Researchers!E9)</f>
        <v/>
      </c>
      <c r="BX3" t="str">
        <f>IF(Researchers!E5="","","gst"&amp;$A$3&amp;LOWER(LEFT(Researchers!E14,1)&amp;LEFT(Researchers!E5,1)&amp;MID(Researchers!E5,4,1)&amp;RIGHT(Researchers!E5,1)))</f>
        <v/>
      </c>
      <c r="BZ3" t="str">
        <f>IF(Researchers!E24="","",Researchers!E27&amp;" "&amp;Researchers!E26&amp;" "&amp;Researchers!E25&amp;" "&amp;Researchers!E24)</f>
        <v/>
      </c>
      <c r="CA3" t="str">
        <f>IF(Researchers!E28="","",Researchers!E28)</f>
        <v/>
      </c>
      <c r="CB3" t="str">
        <f>IF(Researchers!E29="","",Researchers!E29)</f>
        <v/>
      </c>
      <c r="CC3" s="6" t="e">
        <f>+IF(Researchers!#REF!="","",Researchers!#REF!)</f>
        <v>#REF!</v>
      </c>
      <c r="CD3" t="str">
        <f>IF(Researchers!F5="","",(CONCATENATE(Researchers!F13," ",Researchers!F7," ",Researchers!F6,Researchers!F5)))</f>
        <v/>
      </c>
      <c r="CE3" t="str">
        <f>IF(Researchers!F5="","",Researchers!F5&amp;", "&amp;Researchers!F14&amp;" "&amp;Researchers!F6)</f>
        <v/>
      </c>
      <c r="CF3" s="6" t="str">
        <f>IF(Researchers!F8="","",Researchers!F8)</f>
        <v/>
      </c>
      <c r="CG3" t="str">
        <f>IF(Researchers!F16="","",Researchers!F16)</f>
        <v/>
      </c>
      <c r="CH3" t="str">
        <f>IF(Researchers!F18="","",Researchers!F18)</f>
        <v/>
      </c>
      <c r="CI3" t="str">
        <f>IF(Researchers!F19="","",Researchers!F19)</f>
        <v/>
      </c>
      <c r="CJ3" t="str">
        <f>IF(Researchers!F11="","",Researchers!F11)</f>
        <v/>
      </c>
      <c r="CK3" t="str">
        <f>IF(Researchers!F9="","",Researchers!F9)</f>
        <v/>
      </c>
      <c r="CL3" t="str">
        <f>IF(Researchers!F5="","","gst"&amp;$A$3&amp;LOWER(LEFT(Researchers!F14,1)&amp;LEFT(Researchers!F5,1)&amp;MID(Researchers!F5,4,1)&amp;RIGHT(Researchers!F5,1)))</f>
        <v/>
      </c>
      <c r="CN3" t="str">
        <f>IF(Researchers!F24="","",Researchers!F27&amp;" "&amp;Researchers!F26&amp;" "&amp;Researchers!F25&amp;" "&amp;Researchers!F24)</f>
        <v/>
      </c>
      <c r="CO3" t="str">
        <f>IF(Researchers!F28="","",Researchers!F28)</f>
        <v/>
      </c>
      <c r="CP3" t="str">
        <f>IF(Researchers!F29="","",Researchers!F29)</f>
        <v/>
      </c>
      <c r="CQ3" s="6" t="e">
        <f>IF(Researchers!#REF!="","",Researchers!#REF!)</f>
        <v>#REF!</v>
      </c>
      <c r="CR3" t="e">
        <f>IF(Costs!#REF!="","",Costs!#REF!)</f>
        <v>#REF!</v>
      </c>
      <c r="CS3" t="e">
        <f>IF(Costs!#REF!="","",Costs!#REF!)</f>
        <v>#REF!</v>
      </c>
      <c r="CT3" s="26" t="e">
        <f>IF(Costs!#REF!="","",Costs!#REF!)</f>
        <v>#REF!</v>
      </c>
      <c r="CU3" t="e">
        <f>IF(Costs!#REF!="","",Costs!#REF!)</f>
        <v>#REF!</v>
      </c>
      <c r="CV3" t="e">
        <f>IF(Costs!#REF!="","",Costs!#REF!)</f>
        <v>#REF!</v>
      </c>
      <c r="CW3" s="26" t="e">
        <f>IF(Costs!#REF!="","",Costs!#REF!)</f>
        <v>#REF!</v>
      </c>
      <c r="CX3" t="e">
        <f>IF(Costs!#REF!="","",Costs!#REF!)</f>
        <v>#REF!</v>
      </c>
      <c r="CY3" t="e">
        <f>IF(Costs!#REF!="","",Costs!#REF!)</f>
        <v>#REF!</v>
      </c>
      <c r="CZ3" s="26" t="e">
        <f>IF(Costs!#REF!="","",Costs!#REF!)</f>
        <v>#REF!</v>
      </c>
      <c r="DA3" t="e">
        <f>IF(Costs!#REF!="","",Costs!#REF!)</f>
        <v>#REF!</v>
      </c>
      <c r="DB3" t="e">
        <f>IF(Costs!#REF!="","",Costs!#REF!)</f>
        <v>#REF!</v>
      </c>
      <c r="DC3" s="26" t="e">
        <f>IF(Costs!#REF!="","",Costs!#REF!)</f>
        <v>#REF!</v>
      </c>
      <c r="DD3" t="e">
        <f>IF(Costs!#REF!="","",Costs!#REF!)</f>
        <v>#REF!</v>
      </c>
      <c r="DE3" t="e">
        <f>IF(Costs!#REF!="","",Costs!#REF!)</f>
        <v>#REF!</v>
      </c>
      <c r="DF3" s="26" t="e">
        <f>IF(Costs!#REF!="","",Costs!#REF!)</f>
        <v>#REF!</v>
      </c>
      <c r="DG3" t="e">
        <f>IF(Costs!#REF!="","",Costs!#REF!)</f>
        <v>#REF!</v>
      </c>
      <c r="DH3" t="e">
        <f>IF(Costs!#REF!="","",Costs!#REF!)</f>
        <v>#REF!</v>
      </c>
      <c r="DI3" s="26" t="e">
        <f>IF(Costs!#REF!="","",Costs!#REF!)</f>
        <v>#REF!</v>
      </c>
      <c r="DJ3" t="e">
        <f>IF(Costs!#REF!="","",Costs!#REF!)</f>
        <v>#REF!</v>
      </c>
      <c r="DK3" t="e">
        <f>IF(Costs!#REF!="","",Costs!#REF!)</f>
        <v>#REF!</v>
      </c>
      <c r="DL3" s="26" t="e">
        <f>IF(Costs!#REF!="","",Costs!#REF!)</f>
        <v>#REF!</v>
      </c>
      <c r="DM3" t="e">
        <f>IF(Costs!#REF!="","",Costs!#REF!)</f>
        <v>#REF!</v>
      </c>
      <c r="DN3" t="e">
        <f>IF(Costs!#REF!="","",Costs!#REF!)</f>
        <v>#REF!</v>
      </c>
      <c r="DO3" s="26" t="e">
        <f>IF(Costs!#REF!="","",Costs!#REF!)</f>
        <v>#REF!</v>
      </c>
      <c r="DP3" t="e">
        <f>IF(Costs!#REF!="","",Costs!#REF!)</f>
        <v>#REF!</v>
      </c>
      <c r="DQ3" t="e">
        <f>IF(Costs!#REF!="","",Costs!#REF!)</f>
        <v>#REF!</v>
      </c>
      <c r="DR3" s="26" t="e">
        <f>IF(Costs!#REF!="","",Costs!#REF!)</f>
        <v>#REF!</v>
      </c>
      <c r="DS3" t="e">
        <f>IF(Costs!#REF!="","",Costs!#REF!)</f>
        <v>#REF!</v>
      </c>
      <c r="DT3" t="e">
        <f>IF(Costs!#REF!="","",Costs!#REF!)</f>
        <v>#REF!</v>
      </c>
      <c r="DU3" s="26" t="e">
        <f>IF(Costs!#REF!="","",Costs!#REF!)</f>
        <v>#REF!</v>
      </c>
      <c r="DV3" t="e">
        <f>IF(Costs!#REF!="","",Costs!#REF!)</f>
        <v>#REF!</v>
      </c>
      <c r="DW3" t="e">
        <f>IF(Costs!#REF!="","",Costs!#REF!)</f>
        <v>#REF!</v>
      </c>
      <c r="DX3" s="26" t="e">
        <f>IF(Costs!#REF!="","",Costs!#REF!)</f>
        <v>#REF!</v>
      </c>
      <c r="DY3" t="e">
        <f>IF(Costs!#REF!="","",Costs!#REF!)</f>
        <v>#REF!</v>
      </c>
      <c r="DZ3" t="e">
        <f>IF(Costs!#REF!="","",Costs!#REF!)</f>
        <v>#REF!</v>
      </c>
      <c r="EA3" s="26" t="e">
        <f>IF(Costs!#REF!="","",Costs!#REF!)</f>
        <v>#REF!</v>
      </c>
      <c r="EB3" t="e">
        <f>IF(Costs!#REF!="","",Costs!#REF!)</f>
        <v>#REF!</v>
      </c>
      <c r="EC3" t="e">
        <f>IF(Costs!#REF!="","",Costs!#REF!)</f>
        <v>#REF!</v>
      </c>
      <c r="ED3" s="26" t="e">
        <f>IF(Costs!#REF!="","",Costs!#REF!)</f>
        <v>#REF!</v>
      </c>
      <c r="EE3" t="e">
        <f>IF(Costs!#REF!="","",Costs!#REF!)</f>
        <v>#REF!</v>
      </c>
      <c r="EF3" t="e">
        <f>IF(Costs!#REF!="","",Costs!#REF!)</f>
        <v>#REF!</v>
      </c>
      <c r="EG3" s="26" t="e">
        <f>IF(Costs!#REF!="","",Costs!#REF!)</f>
        <v>#REF!</v>
      </c>
      <c r="EH3" t="e">
        <f>IF(Costs!#REF!="","",Costs!#REF!)</f>
        <v>#REF!</v>
      </c>
      <c r="EI3" t="e">
        <f>IF(Costs!#REF!="","",Costs!#REF!)</f>
        <v>#REF!</v>
      </c>
      <c r="EJ3" s="26" t="e">
        <f>IF(Costs!#REF!="","",Costs!#REF!)</f>
        <v>#REF!</v>
      </c>
      <c r="EK3" t="e">
        <f>IF(Costs!#REF!="","",Costs!#REF!)</f>
        <v>#REF!</v>
      </c>
      <c r="EL3" t="e">
        <f>IF(Costs!#REF!="","",Costs!#REF!)</f>
        <v>#REF!</v>
      </c>
      <c r="EM3" s="26" t="e">
        <f>IF(Costs!#REF!="","",Costs!#REF!)</f>
        <v>#REF!</v>
      </c>
      <c r="EN3" t="e">
        <f>IF(Costs!#REF!="","",Costs!#REF!)</f>
        <v>#REF!</v>
      </c>
      <c r="EO3" t="e">
        <f>IF(Costs!#REF!="","",Costs!#REF!)</f>
        <v>#REF!</v>
      </c>
      <c r="EP3" s="26" t="e">
        <f>IF(Costs!#REF!="","",Costs!#REF!)</f>
        <v>#REF!</v>
      </c>
      <c r="EQ3" t="e">
        <f>IF(Costs!#REF!="","",Costs!#REF!)</f>
        <v>#REF!</v>
      </c>
      <c r="ER3" t="e">
        <f>IF(Costs!#REF!="","",Costs!#REF!)</f>
        <v>#REF!</v>
      </c>
      <c r="ES3" s="26" t="e">
        <f>IF(Costs!#REF!="","",Costs!#REF!)</f>
        <v>#REF!</v>
      </c>
      <c r="ET3" t="e">
        <f>IF(Costs!#REF!="","",Costs!#REF!)</f>
        <v>#REF!</v>
      </c>
      <c r="EU3" t="e">
        <f>IF(Costs!#REF!="","",Costs!#REF!)</f>
        <v>#REF!</v>
      </c>
      <c r="EV3" s="26" t="e">
        <f>IF(Costs!#REF!="","",Costs!#REF!)</f>
        <v>#REF!</v>
      </c>
      <c r="EW3" t="e">
        <f>IF(Costs!#REF!="","",Costs!#REF!)</f>
        <v>#REF!</v>
      </c>
      <c r="EX3" t="e">
        <f>IF(Costs!#REF!="","",Costs!#REF!)</f>
        <v>#REF!</v>
      </c>
      <c r="EY3" s="26" t="e">
        <f>IF(Costs!#REF!="","",Costs!#REF!)</f>
        <v>#REF!</v>
      </c>
      <c r="EZ3" t="e">
        <f>IF(Costs!#REF!="","",Costs!#REF!)</f>
        <v>#REF!</v>
      </c>
      <c r="FA3" t="e">
        <f>IF(Costs!#REF!="","",Costs!#REF!)</f>
        <v>#REF!</v>
      </c>
      <c r="FB3" s="26" t="e">
        <f>IF(Costs!#REF!="","",Costs!#REF!)</f>
        <v>#REF!</v>
      </c>
      <c r="FC3" t="e">
        <f>IF(Costs!#REF!="","",Costs!#REF!)</f>
        <v>#REF!</v>
      </c>
      <c r="FD3" t="e">
        <f>IF(Costs!#REF!="","",Costs!#REF!)</f>
        <v>#REF!</v>
      </c>
      <c r="FE3" s="26" t="e">
        <f>IF(Costs!#REF!="","",Costs!#REF!)</f>
        <v>#REF!</v>
      </c>
      <c r="FF3" t="e">
        <f>IF(Costs!#REF!="","",Costs!#REF!)</f>
        <v>#REF!</v>
      </c>
      <c r="FG3" t="e">
        <f>IF(Costs!#REF!="","",Costs!#REF!)</f>
        <v>#REF!</v>
      </c>
      <c r="FH3" s="26" t="e">
        <f>IF(Costs!#REF!="","",Costs!#REF!)</f>
        <v>#REF!</v>
      </c>
      <c r="FI3" t="e">
        <f>IF(Costs!#REF!="","",Costs!#REF!)</f>
        <v>#REF!</v>
      </c>
      <c r="FJ3" t="e">
        <f>IF(Costs!#REF!="","",Costs!#REF!)</f>
        <v>#REF!</v>
      </c>
      <c r="FK3" s="26" t="e">
        <f>IF(Costs!#REF!="","",Costs!#REF!)</f>
        <v>#REF!</v>
      </c>
      <c r="FL3" t="e">
        <f>IF(Costs!#REF!="","",Costs!#REF!)</f>
        <v>#REF!</v>
      </c>
      <c r="FM3" t="e">
        <f>IF(Costs!#REF!="","",Costs!#REF!)</f>
        <v>#REF!</v>
      </c>
      <c r="FN3" s="26" t="e">
        <f>IF(Costs!#REF!="","",Costs!#REF!)</f>
        <v>#REF!</v>
      </c>
      <c r="FO3" s="26" t="e">
        <f>Costs!#REF!</f>
        <v>#REF!</v>
      </c>
      <c r="FP3" t="e">
        <f>IF(Costs!#REF!="","",Costs!#REF!)</f>
        <v>#REF!</v>
      </c>
      <c r="FQ3" t="e">
        <f>IF(Costs!#REF!="","",Costs!#REF!)</f>
        <v>#REF!</v>
      </c>
      <c r="FR3" s="26" t="e">
        <f>IF(Costs!#REF!="","",Costs!#REF!)</f>
        <v>#REF!</v>
      </c>
      <c r="FS3" s="26" t="e">
        <f>IF(Costs!#REF!="","",Costs!#REF!)</f>
        <v>#REF!</v>
      </c>
      <c r="FT3" t="e">
        <f>IF(Costs!#REF!="","",Costs!#REF!)</f>
        <v>#REF!</v>
      </c>
      <c r="FU3" t="e">
        <f>IF(Costs!#REF!="","",Costs!#REF!)</f>
        <v>#REF!</v>
      </c>
      <c r="FV3" s="26" t="e">
        <f>IF(Costs!#REF!="","",Costs!#REF!)</f>
        <v>#REF!</v>
      </c>
      <c r="FW3" s="26" t="e">
        <f>IF(Costs!#REF!="","",Costs!#REF!)</f>
        <v>#REF!</v>
      </c>
      <c r="FX3" t="e">
        <f>IF(Costs!#REF!="","",Costs!#REF!)</f>
        <v>#REF!</v>
      </c>
      <c r="FY3" t="e">
        <f>IF(Costs!#REF!="","",Costs!#REF!)</f>
        <v>#REF!</v>
      </c>
      <c r="FZ3" s="26" t="e">
        <f>IF(Costs!#REF!="","",Costs!#REF!)</f>
        <v>#REF!</v>
      </c>
      <c r="GA3" s="26" t="e">
        <f>IF(Costs!#REF!="","",Costs!#REF!)</f>
        <v>#REF!</v>
      </c>
      <c r="GB3" t="e">
        <f>IF(Costs!#REF!="","",Costs!#REF!)</f>
        <v>#REF!</v>
      </c>
      <c r="GC3" t="e">
        <f>IF(Costs!#REF!="","",Costs!#REF!)</f>
        <v>#REF!</v>
      </c>
      <c r="GD3" s="26" t="e">
        <f>IF(Costs!#REF!="","",Costs!#REF!)</f>
        <v>#REF!</v>
      </c>
      <c r="GE3" s="26" t="e">
        <f>IF(Costs!#REF!="","",Costs!#REF!)</f>
        <v>#REF!</v>
      </c>
      <c r="GF3" t="e">
        <f>IF(Costs!#REF!="","",Costs!#REF!)</f>
        <v>#REF!</v>
      </c>
      <c r="GG3" t="e">
        <f>IF(Costs!#REF!="","",Costs!#REF!)</f>
        <v>#REF!</v>
      </c>
      <c r="GH3" s="26" t="e">
        <f>IF(Costs!#REF!="","",Costs!#REF!)</f>
        <v>#REF!</v>
      </c>
      <c r="GI3" s="26" t="e">
        <f>IF(Costs!#REF!="","",Costs!#REF!)</f>
        <v>#REF!</v>
      </c>
      <c r="GJ3" s="26" t="e">
        <f>Costs!#REF!</f>
        <v>#REF!</v>
      </c>
      <c r="GK3" s="26">
        <f>Costs!D109</f>
        <v>0</v>
      </c>
      <c r="GL3">
        <f>Costs!C122</f>
        <v>0</v>
      </c>
      <c r="GM3" t="e">
        <f>Costs!#REF!</f>
        <v>#REF!</v>
      </c>
      <c r="GN3">
        <f>Costs!C124</f>
        <v>0</v>
      </c>
      <c r="GO3">
        <f>Costs!C125</f>
        <v>0</v>
      </c>
    </row>
    <row r="4" spans="1:197" x14ac:dyDescent="0.2">
      <c r="AN4" t="str">
        <f>IF(Researchers!D5="","",(CONCATENATE(Researchers!D13," ",Researchers!D7," ",Researchers!D6,Researchers!D5)))</f>
        <v/>
      </c>
      <c r="AO4" t="str">
        <f>IF(Researchers!D5="","",Researchers!D5&amp;", "&amp;Researchers!D14&amp;" "&amp;Researchers!D6)</f>
        <v/>
      </c>
      <c r="AP4" s="58" t="str">
        <f>IF(Researchers!D8="","",Researchers!D8)</f>
        <v/>
      </c>
      <c r="AQ4" t="str">
        <f>IF(Researchers!D16="","",Researchers!D16)</f>
        <v/>
      </c>
      <c r="AR4" t="str">
        <f>IF(Researchers!D18="","",Researchers!D18)</f>
        <v/>
      </c>
      <c r="AS4" t="str">
        <f>IF(Researchers!D19="","",Researchers!D19)</f>
        <v/>
      </c>
      <c r="AT4" t="str">
        <f>IF(Researchers!D11="","",Researchers!D11)</f>
        <v/>
      </c>
      <c r="AU4" t="str">
        <f>IF(Researchers!D9="","",Researchers!D9)</f>
        <v/>
      </c>
      <c r="AV4" t="str">
        <f>IF(Researchers!D5="","","gst"&amp;$A$3&amp;LOWER(LEFT(Researchers!D14,1)&amp;LEFT(Researchers!D5,1)&amp;MID(Researchers!D5,4,1)&amp;RIGHT(Researchers!D5,1)))</f>
        <v/>
      </c>
      <c r="AX4" t="str">
        <f>IF(Researchers!D24="","",Researchers!D27&amp;" "&amp;Researchers!D26&amp;" "&amp;Researchers!D25&amp;" "&amp;Researchers!D24)</f>
        <v/>
      </c>
      <c r="AY4" t="str">
        <f>IF(Researchers!D28="","",Researchers!D28)</f>
        <v/>
      </c>
      <c r="AZ4" t="str">
        <f>IF(Researchers!D29="","",Researchers!D29)</f>
        <v/>
      </c>
      <c r="BA4" s="6" t="e">
        <f>IF(Researchers!#REF!="","",Researchers!#REF!)</f>
        <v>#REF!</v>
      </c>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row>
    <row r="5" spans="1:197" x14ac:dyDescent="0.2">
      <c r="AN5" t="str">
        <f>IF(Researchers!E5="","",(CONCATENATE(Researchers!E13," ",Researchers!E7," ",Researchers!E6,Researchers!E5)))</f>
        <v/>
      </c>
      <c r="AO5" t="str">
        <f>IF(Researchers!E5="","",Researchers!E5&amp;", "&amp;Researchers!E14&amp;" "&amp;Researchers!E6)</f>
        <v/>
      </c>
      <c r="AP5" s="58" t="str">
        <f>IF(Researchers!E8="","",Researchers!E8)</f>
        <v/>
      </c>
      <c r="AQ5" t="str">
        <f>IF(Researchers!E16="","",Researchers!E16)</f>
        <v/>
      </c>
      <c r="AR5" t="str">
        <f>IF(Researchers!E18="","",Researchers!E18)</f>
        <v/>
      </c>
      <c r="AS5" t="str">
        <f>IF(Researchers!E19="","",Researchers!E19)</f>
        <v/>
      </c>
      <c r="AT5" t="str">
        <f>IF(Researchers!E11="","",Researchers!E11)</f>
        <v/>
      </c>
      <c r="AU5" t="str">
        <f>IF(Researchers!E9="","",Researchers!E9)</f>
        <v/>
      </c>
      <c r="AV5" t="str">
        <f>IF(Researchers!E5="","","gst"&amp;$A$3&amp;LOWER(LEFT(Researchers!E14,1)&amp;LEFT(Researchers!E5,1)&amp;MID(Researchers!E5,4,1)&amp;RIGHT(Researchers!E5,1)))</f>
        <v/>
      </c>
      <c r="AX5" t="str">
        <f>IF(Researchers!E24="","",Researchers!E27&amp;" "&amp;Researchers!E26&amp;" "&amp;Researchers!E25&amp;" "&amp;Researchers!E24)</f>
        <v/>
      </c>
      <c r="AY5" t="str">
        <f>IF(Researchers!E28="","",Researchers!E28)</f>
        <v/>
      </c>
      <c r="AZ5" t="str">
        <f>IF(Researchers!E29="","",Researchers!E29)</f>
        <v/>
      </c>
      <c r="BA5" s="6" t="e">
        <f>+IF(Researchers!#REF!="","",Researchers!#REF!)</f>
        <v>#REF!</v>
      </c>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FT5" t="e">
        <f>IF(Costs!#REF!="","",Costs!#REF!)</f>
        <v>#REF!</v>
      </c>
      <c r="FU5" t="e">
        <f>IF(Costs!#REF!="","",Costs!#REF!)</f>
        <v>#REF!</v>
      </c>
      <c r="FV5" t="e">
        <f>IF(Costs!#REF!="","",Costs!#REF!)</f>
        <v>#REF!</v>
      </c>
    </row>
    <row r="6" spans="1:197" x14ac:dyDescent="0.2">
      <c r="AN6" t="str">
        <f>IF(Researchers!F5="","",(CONCATENATE(Researchers!F13," ",Researchers!F7," ",Researchers!F6,Researchers!F5)))</f>
        <v/>
      </c>
      <c r="AO6" t="str">
        <f>IF(Researchers!F5="","",Researchers!F5&amp;", "&amp;Researchers!F14&amp;" "&amp;Researchers!F6)</f>
        <v/>
      </c>
      <c r="AP6" s="58" t="str">
        <f>IF(Researchers!F8="","",Researchers!F8)</f>
        <v/>
      </c>
      <c r="AQ6" t="str">
        <f>IF(Researchers!F16="","",Researchers!F16)</f>
        <v/>
      </c>
      <c r="AR6" t="str">
        <f>IF(Researchers!F18="","",Researchers!F18)</f>
        <v/>
      </c>
      <c r="AS6" t="str">
        <f>IF(Researchers!F19="","",Researchers!F19)</f>
        <v/>
      </c>
      <c r="AT6" t="str">
        <f>IF(Researchers!F11="","",Researchers!F11)</f>
        <v/>
      </c>
      <c r="AU6" t="str">
        <f>IF(Researchers!F9="","",Researchers!F9)</f>
        <v/>
      </c>
      <c r="AV6" t="str">
        <f>IF(Researchers!F5="","","gst"&amp;$A$3&amp;LOWER(LEFT(Researchers!F14,1)&amp;LEFT(Researchers!F5,1)&amp;MID(Researchers!F5,4,1)&amp;RIGHT(Researchers!F5,1)))</f>
        <v/>
      </c>
      <c r="AX6" t="str">
        <f>IF(Researchers!F24="","",Researchers!F27&amp;" "&amp;Researchers!F26&amp;" "&amp;Researchers!F25&amp;" "&amp;Researchers!F24)</f>
        <v/>
      </c>
      <c r="AY6" t="str">
        <f>IF(Researchers!F28="","",Researchers!F28)</f>
        <v/>
      </c>
      <c r="AZ6" t="str">
        <f>IF(Researchers!F29="","",Researchers!F29)</f>
        <v/>
      </c>
      <c r="BA6" s="6" t="e">
        <f>IF(Researchers!#REF!="","",Researchers!#REF!)</f>
        <v>#REF!</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FT6" t="e">
        <f>IF(Costs!#REF!="","",Costs!#REF!)</f>
        <v>#REF!</v>
      </c>
      <c r="FU6" t="e">
        <f>IF(Costs!#REF!="","",Costs!#REF!)</f>
        <v>#REF!</v>
      </c>
      <c r="FV6" t="e">
        <f>IF(Costs!#REF!="","",Costs!#REF!)</f>
        <v>#REF!</v>
      </c>
    </row>
    <row r="7" spans="1:197" x14ac:dyDescent="0.2">
      <c r="FT7" t="e">
        <f>IF(Costs!#REF!="","",Costs!#REF!)</f>
        <v>#REF!</v>
      </c>
      <c r="FU7" t="e">
        <f>IF(Costs!#REF!="","",Costs!#REF!)</f>
        <v>#REF!</v>
      </c>
      <c r="FV7" t="e">
        <f>IF(Costs!#REF!="","",Costs!#REF!)</f>
        <v>#REF!</v>
      </c>
    </row>
    <row r="8" spans="1:197" x14ac:dyDescent="0.2">
      <c r="FT8" t="e">
        <f>IF(Costs!#REF!="","",Costs!#REF!)</f>
        <v>#REF!</v>
      </c>
      <c r="FU8" t="e">
        <f>IF(Costs!#REF!="","",Costs!#REF!)</f>
        <v>#REF!</v>
      </c>
      <c r="FV8" t="e">
        <f>IF(Costs!#REF!="","",Costs!#REF!)</f>
        <v>#REF!</v>
      </c>
    </row>
    <row r="9" spans="1:197" x14ac:dyDescent="0.2">
      <c r="FL9" t="e">
        <f>IF(Costs!#REF!="","",Costs!#REF!)</f>
        <v>#REF!</v>
      </c>
      <c r="FM9" t="e">
        <f>IF(Costs!#REF!="","",Costs!#REF!)</f>
        <v>#REF!</v>
      </c>
      <c r="FN9" t="e">
        <f>IF(Costs!#REF!="","",Costs!#REF!)</f>
        <v>#REF!</v>
      </c>
    </row>
    <row r="10" spans="1:197" x14ac:dyDescent="0.2">
      <c r="CW10" s="26"/>
    </row>
    <row r="11" spans="1:197" x14ac:dyDescent="0.2">
      <c r="CW11" s="26"/>
    </row>
    <row r="21" spans="1:2" x14ac:dyDescent="0.2">
      <c r="A21" t="s">
        <v>50</v>
      </c>
      <c r="B21" t="s">
        <v>51</v>
      </c>
    </row>
    <row r="22" spans="1:2" x14ac:dyDescent="0.2">
      <c r="A22" t="s">
        <v>52</v>
      </c>
      <c r="B22" t="s">
        <v>53</v>
      </c>
    </row>
    <row r="23" spans="1:2" x14ac:dyDescent="0.2">
      <c r="A23" t="s">
        <v>54</v>
      </c>
      <c r="B23" t="s">
        <v>55</v>
      </c>
    </row>
    <row r="24" spans="1:2" x14ac:dyDescent="0.2">
      <c r="A24" t="s">
        <v>56</v>
      </c>
      <c r="B24" t="s">
        <v>57</v>
      </c>
    </row>
    <row r="25" spans="1:2" x14ac:dyDescent="0.2">
      <c r="A25" t="s">
        <v>58</v>
      </c>
      <c r="B25" t="s">
        <v>59</v>
      </c>
    </row>
    <row r="26" spans="1:2" x14ac:dyDescent="0.2">
      <c r="A26" t="s">
        <v>61</v>
      </c>
      <c r="B26" t="s">
        <v>62</v>
      </c>
    </row>
    <row r="27" spans="1:2" x14ac:dyDescent="0.2">
      <c r="A27" t="s">
        <v>63</v>
      </c>
      <c r="B27" t="s">
        <v>64</v>
      </c>
    </row>
    <row r="28" spans="1:2" x14ac:dyDescent="0.2">
      <c r="A28" t="s">
        <v>65</v>
      </c>
      <c r="B28" t="s">
        <v>66</v>
      </c>
    </row>
    <row r="29" spans="1:2" x14ac:dyDescent="0.2">
      <c r="A29" t="s">
        <v>67</v>
      </c>
      <c r="B29" t="s">
        <v>68</v>
      </c>
    </row>
    <row r="30" spans="1:2" x14ac:dyDescent="0.2">
      <c r="A30" t="s">
        <v>195</v>
      </c>
      <c r="B30" t="s">
        <v>196</v>
      </c>
    </row>
    <row r="31" spans="1:2" x14ac:dyDescent="0.2">
      <c r="A31" t="s">
        <v>197</v>
      </c>
      <c r="B31" t="s">
        <v>198</v>
      </c>
    </row>
  </sheetData>
  <mergeCells count="38">
    <mergeCell ref="GF2:GH2"/>
    <mergeCell ref="FF2:FH2"/>
    <mergeCell ref="FI2:FK2"/>
    <mergeCell ref="FL2:FN2"/>
    <mergeCell ref="FP2:FR2"/>
    <mergeCell ref="FX2:FZ2"/>
    <mergeCell ref="FT2:FV2"/>
    <mergeCell ref="ET2:EV2"/>
    <mergeCell ref="EW2:EY2"/>
    <mergeCell ref="EZ2:FB2"/>
    <mergeCell ref="FC2:FE2"/>
    <mergeCell ref="GB2:GD2"/>
    <mergeCell ref="DD2:DF2"/>
    <mergeCell ref="DG2:DI2"/>
    <mergeCell ref="EK2:EM2"/>
    <mergeCell ref="EN2:EP2"/>
    <mergeCell ref="EQ2:ES2"/>
    <mergeCell ref="DJ2:DL2"/>
    <mergeCell ref="EB2:ED2"/>
    <mergeCell ref="EE2:EG2"/>
    <mergeCell ref="EH2:EJ2"/>
    <mergeCell ref="DM2:DO2"/>
    <mergeCell ref="DP2:DR2"/>
    <mergeCell ref="DS2:DU2"/>
    <mergeCell ref="DV2:DX2"/>
    <mergeCell ref="DY2:EA2"/>
    <mergeCell ref="CX2:CZ2"/>
    <mergeCell ref="DA2:DC2"/>
    <mergeCell ref="L2:W2"/>
    <mergeCell ref="X2:AB2"/>
    <mergeCell ref="AD2:AI2"/>
    <mergeCell ref="AJ2:AM2"/>
    <mergeCell ref="AX2:AZ2"/>
    <mergeCell ref="BL2:BN2"/>
    <mergeCell ref="BZ2:CB2"/>
    <mergeCell ref="CN2:CQ2"/>
    <mergeCell ref="CR2:CT2"/>
    <mergeCell ref="CU2:CW2"/>
  </mergeCells>
  <phoneticPr fontId="6"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tabSelected="1" topLeftCell="A25" workbookViewId="0">
      <selection activeCell="A36" sqref="A36:F39"/>
    </sheetView>
  </sheetViews>
  <sheetFormatPr defaultRowHeight="12.75" x14ac:dyDescent="0.2"/>
  <cols>
    <col min="1" max="1" width="28.85546875" style="91" customWidth="1"/>
    <col min="2" max="2" width="38.7109375" style="91" bestFit="1" customWidth="1"/>
    <col min="3" max="9" width="27.28515625" style="91" customWidth="1"/>
    <col min="10" max="16384" width="9.140625" style="91"/>
  </cols>
  <sheetData>
    <row r="1" spans="1:9" x14ac:dyDescent="0.2">
      <c r="A1" s="29" t="s">
        <v>291</v>
      </c>
      <c r="C1" s="30"/>
    </row>
    <row r="2" spans="1:9" x14ac:dyDescent="0.2">
      <c r="A2" s="29"/>
      <c r="B2" s="30"/>
    </row>
    <row r="3" spans="1:9" x14ac:dyDescent="0.2">
      <c r="A3" s="82" t="s">
        <v>273</v>
      </c>
      <c r="B3" s="82" t="s">
        <v>274</v>
      </c>
      <c r="C3" s="82" t="s">
        <v>275</v>
      </c>
      <c r="D3" s="82" t="s">
        <v>275</v>
      </c>
      <c r="E3" s="82" t="s">
        <v>275</v>
      </c>
      <c r="F3" s="82" t="s">
        <v>275</v>
      </c>
      <c r="G3" s="82" t="s">
        <v>275</v>
      </c>
      <c r="H3" s="82" t="s">
        <v>275</v>
      </c>
      <c r="I3" s="82" t="s">
        <v>275</v>
      </c>
    </row>
    <row r="4" spans="1:9" ht="19.5" customHeight="1" x14ac:dyDescent="0.2">
      <c r="A4" s="37"/>
      <c r="B4" s="38"/>
      <c r="C4" s="83" t="s">
        <v>292</v>
      </c>
      <c r="D4" s="83" t="s">
        <v>293</v>
      </c>
      <c r="E4" s="83" t="s">
        <v>294</v>
      </c>
      <c r="F4" s="83" t="s">
        <v>295</v>
      </c>
      <c r="G4" s="83" t="s">
        <v>2110</v>
      </c>
      <c r="H4" s="83" t="s">
        <v>2111</v>
      </c>
      <c r="I4" s="83" t="s">
        <v>2112</v>
      </c>
    </row>
    <row r="5" spans="1:9" x14ac:dyDescent="0.2">
      <c r="A5" s="38" t="s">
        <v>296</v>
      </c>
      <c r="B5" s="84" t="s">
        <v>297</v>
      </c>
      <c r="C5" s="56"/>
      <c r="D5" s="56"/>
      <c r="E5" s="56"/>
      <c r="F5" s="56"/>
      <c r="G5" s="56"/>
      <c r="H5" s="56"/>
      <c r="I5" s="56"/>
    </row>
    <row r="6" spans="1:9" x14ac:dyDescent="0.2">
      <c r="A6" s="38"/>
      <c r="B6" s="84" t="s">
        <v>279</v>
      </c>
      <c r="C6" s="56"/>
      <c r="D6" s="56"/>
      <c r="E6" s="56"/>
      <c r="F6" s="56"/>
      <c r="G6" s="56"/>
      <c r="H6" s="56"/>
      <c r="I6" s="56"/>
    </row>
    <row r="7" spans="1:9" x14ac:dyDescent="0.2">
      <c r="A7" s="38"/>
      <c r="B7" s="84" t="s">
        <v>280</v>
      </c>
      <c r="C7" s="56"/>
      <c r="D7" s="56"/>
      <c r="E7" s="56"/>
      <c r="F7" s="56"/>
      <c r="G7" s="56"/>
      <c r="H7" s="56"/>
      <c r="I7" s="56"/>
    </row>
    <row r="8" spans="1:9" x14ac:dyDescent="0.2">
      <c r="A8" s="38"/>
      <c r="B8" s="84" t="s">
        <v>299</v>
      </c>
      <c r="C8" s="62"/>
      <c r="D8" s="62"/>
      <c r="E8" s="62"/>
      <c r="F8" s="62"/>
      <c r="G8" s="62"/>
      <c r="H8" s="62"/>
      <c r="I8" s="62"/>
    </row>
    <row r="9" spans="1:9" ht="36" x14ac:dyDescent="0.2">
      <c r="A9" s="85" t="s">
        <v>390</v>
      </c>
      <c r="B9" s="28" t="s">
        <v>389</v>
      </c>
      <c r="C9" s="56"/>
      <c r="D9" s="56"/>
      <c r="E9" s="56"/>
      <c r="F9" s="56"/>
      <c r="G9" s="56"/>
      <c r="H9" s="56"/>
      <c r="I9" s="56"/>
    </row>
    <row r="10" spans="1:9" ht="39" customHeight="1" x14ac:dyDescent="0.2">
      <c r="A10" s="85" t="s">
        <v>374</v>
      </c>
      <c r="B10" s="28"/>
      <c r="C10" s="56"/>
      <c r="D10" s="56"/>
      <c r="E10" s="56"/>
      <c r="F10" s="56"/>
      <c r="G10" s="56"/>
      <c r="H10" s="56"/>
      <c r="I10" s="56"/>
    </row>
    <row r="11" spans="1:9" ht="28.5" customHeight="1" x14ac:dyDescent="0.2">
      <c r="A11" s="85"/>
      <c r="B11" s="28" t="s">
        <v>354</v>
      </c>
      <c r="C11" s="56"/>
      <c r="D11" s="56"/>
      <c r="E11" s="56"/>
      <c r="F11" s="56"/>
      <c r="G11" s="56"/>
      <c r="H11" s="56"/>
      <c r="I11" s="56"/>
    </row>
    <row r="12" spans="1:9" ht="15.75" x14ac:dyDescent="0.25">
      <c r="A12" s="92" t="s">
        <v>397</v>
      </c>
    </row>
    <row r="13" spans="1:9" x14ac:dyDescent="0.2">
      <c r="A13" s="38"/>
      <c r="B13" s="84" t="s">
        <v>281</v>
      </c>
      <c r="C13" s="56"/>
      <c r="D13" s="56"/>
      <c r="E13" s="56"/>
      <c r="F13" s="56"/>
      <c r="G13" s="56"/>
      <c r="H13" s="56"/>
      <c r="I13" s="56"/>
    </row>
    <row r="14" spans="1:9" x14ac:dyDescent="0.2">
      <c r="A14" s="38"/>
      <c r="B14" s="84" t="s">
        <v>298</v>
      </c>
      <c r="C14" s="56"/>
      <c r="D14" s="56"/>
      <c r="E14" s="56"/>
      <c r="F14" s="56"/>
      <c r="G14" s="56"/>
      <c r="H14" s="56"/>
      <c r="I14" s="56"/>
    </row>
    <row r="15" spans="1:9" x14ac:dyDescent="0.2">
      <c r="A15" s="38"/>
      <c r="B15" s="84" t="s">
        <v>375</v>
      </c>
      <c r="C15" s="56"/>
      <c r="D15" s="56"/>
      <c r="E15" s="56"/>
      <c r="F15" s="56"/>
      <c r="G15" s="56"/>
      <c r="H15" s="56"/>
      <c r="I15" s="56"/>
    </row>
    <row r="16" spans="1:9" x14ac:dyDescent="0.2">
      <c r="A16" s="85"/>
      <c r="B16" s="84" t="s">
        <v>369</v>
      </c>
      <c r="C16" s="56"/>
      <c r="D16" s="56"/>
      <c r="E16" s="56"/>
      <c r="F16" s="56"/>
      <c r="G16" s="56"/>
      <c r="H16" s="56"/>
      <c r="I16" s="56"/>
    </row>
    <row r="17" spans="1:9" x14ac:dyDescent="0.2">
      <c r="A17" s="85"/>
      <c r="B17" s="84" t="s">
        <v>284</v>
      </c>
      <c r="C17" s="62"/>
      <c r="D17" s="62"/>
      <c r="E17" s="62"/>
      <c r="F17" s="62"/>
      <c r="G17" s="62"/>
      <c r="H17" s="62"/>
      <c r="I17" s="62"/>
    </row>
    <row r="18" spans="1:9" x14ac:dyDescent="0.2">
      <c r="A18" s="85"/>
      <c r="B18" s="84" t="s">
        <v>376</v>
      </c>
      <c r="C18" s="62"/>
      <c r="D18" s="62"/>
      <c r="E18" s="62"/>
      <c r="F18" s="62"/>
      <c r="G18" s="62"/>
      <c r="H18" s="62"/>
      <c r="I18" s="62"/>
    </row>
    <row r="19" spans="1:9" x14ac:dyDescent="0.2">
      <c r="A19" s="85"/>
      <c r="B19" s="84" t="s">
        <v>364</v>
      </c>
      <c r="C19" s="86"/>
      <c r="D19" s="86"/>
      <c r="E19" s="86"/>
      <c r="F19" s="86"/>
      <c r="G19" s="86"/>
      <c r="H19" s="86"/>
      <c r="I19" s="86"/>
    </row>
    <row r="20" spans="1:9" ht="24" x14ac:dyDescent="0.2">
      <c r="A20" s="85" t="s">
        <v>391</v>
      </c>
      <c r="B20" s="28" t="s">
        <v>384</v>
      </c>
      <c r="C20" s="62"/>
      <c r="D20" s="62"/>
      <c r="E20" s="62"/>
      <c r="F20" s="62"/>
      <c r="G20" s="62"/>
      <c r="H20" s="62"/>
      <c r="I20" s="62"/>
    </row>
    <row r="21" spans="1:9" x14ac:dyDescent="0.2">
      <c r="A21" s="85"/>
      <c r="B21" s="84" t="s">
        <v>286</v>
      </c>
      <c r="C21" s="62"/>
      <c r="D21" s="62"/>
      <c r="E21" s="62"/>
      <c r="F21" s="62"/>
      <c r="G21" s="62"/>
      <c r="H21" s="62"/>
      <c r="I21" s="62"/>
    </row>
    <row r="22" spans="1:9" x14ac:dyDescent="0.2">
      <c r="A22" s="85"/>
      <c r="B22" s="84" t="s">
        <v>287</v>
      </c>
      <c r="C22" s="62"/>
      <c r="D22" s="62"/>
      <c r="E22" s="62"/>
      <c r="F22" s="62"/>
      <c r="G22" s="62"/>
      <c r="H22" s="62"/>
      <c r="I22" s="62"/>
    </row>
    <row r="23" spans="1:9" x14ac:dyDescent="0.2">
      <c r="A23" s="85"/>
      <c r="B23" s="84" t="s">
        <v>393</v>
      </c>
      <c r="C23" s="62"/>
      <c r="D23" s="62"/>
      <c r="E23" s="62"/>
      <c r="F23" s="62"/>
      <c r="G23" s="62"/>
      <c r="H23" s="62"/>
      <c r="I23" s="62"/>
    </row>
    <row r="24" spans="1:9" ht="24" x14ac:dyDescent="0.2">
      <c r="A24" s="38" t="s">
        <v>300</v>
      </c>
      <c r="B24" s="84" t="s">
        <v>301</v>
      </c>
      <c r="C24" s="56"/>
      <c r="D24" s="56"/>
      <c r="E24" s="56"/>
      <c r="F24" s="56"/>
      <c r="G24" s="56"/>
      <c r="H24" s="56"/>
      <c r="I24" s="56"/>
    </row>
    <row r="25" spans="1:9" x14ac:dyDescent="0.2">
      <c r="A25" s="38"/>
      <c r="B25" s="84" t="s">
        <v>279</v>
      </c>
      <c r="C25" s="56"/>
      <c r="D25" s="56"/>
      <c r="E25" s="56"/>
      <c r="F25" s="56"/>
      <c r="G25" s="56"/>
      <c r="H25" s="56"/>
      <c r="I25" s="56"/>
    </row>
    <row r="26" spans="1:9" x14ac:dyDescent="0.2">
      <c r="A26" s="38"/>
      <c r="B26" s="84" t="s">
        <v>280</v>
      </c>
      <c r="C26" s="56"/>
      <c r="D26" s="56"/>
      <c r="E26" s="56"/>
      <c r="F26" s="56"/>
      <c r="G26" s="56"/>
      <c r="H26" s="56"/>
      <c r="I26" s="56"/>
    </row>
    <row r="27" spans="1:9" x14ac:dyDescent="0.2">
      <c r="A27" s="38"/>
      <c r="B27" s="84" t="s">
        <v>281</v>
      </c>
      <c r="C27" s="56"/>
      <c r="D27" s="56"/>
      <c r="E27" s="56"/>
      <c r="F27" s="56"/>
      <c r="G27" s="56"/>
      <c r="H27" s="56"/>
      <c r="I27" s="56"/>
    </row>
    <row r="28" spans="1:9" x14ac:dyDescent="0.2">
      <c r="A28" s="85"/>
      <c r="B28" s="84" t="s">
        <v>369</v>
      </c>
      <c r="C28" s="56"/>
      <c r="D28" s="56"/>
      <c r="E28" s="56"/>
      <c r="F28" s="56"/>
      <c r="G28" s="56"/>
      <c r="H28" s="56"/>
      <c r="I28" s="56"/>
    </row>
    <row r="29" spans="1:9" x14ac:dyDescent="0.2">
      <c r="A29" s="85"/>
      <c r="B29" s="84" t="s">
        <v>302</v>
      </c>
      <c r="C29" s="56"/>
      <c r="D29" s="56"/>
      <c r="E29" s="56"/>
      <c r="F29" s="56"/>
      <c r="G29" s="56"/>
      <c r="H29" s="56"/>
      <c r="I29" s="56"/>
    </row>
    <row r="31" spans="1:9" x14ac:dyDescent="0.2">
      <c r="A31" s="88"/>
      <c r="B31" s="31" t="s">
        <v>356</v>
      </c>
    </row>
    <row r="32" spans="1:9" x14ac:dyDescent="0.2">
      <c r="A32" s="29"/>
      <c r="B32" s="31"/>
    </row>
    <row r="33" spans="1:9" x14ac:dyDescent="0.2">
      <c r="A33" s="89"/>
      <c r="B33" s="31" t="s">
        <v>353</v>
      </c>
    </row>
    <row r="35" spans="1:9" x14ac:dyDescent="0.2">
      <c r="A35" s="55" t="s">
        <v>2108</v>
      </c>
    </row>
    <row r="36" spans="1:9" ht="48.75" customHeight="1" x14ac:dyDescent="0.2">
      <c r="A36" s="193" t="s">
        <v>2116</v>
      </c>
      <c r="B36" s="193"/>
      <c r="C36" s="193"/>
      <c r="D36" s="193"/>
      <c r="E36" s="193"/>
      <c r="F36" s="193"/>
    </row>
    <row r="37" spans="1:9" ht="39" customHeight="1" x14ac:dyDescent="0.2">
      <c r="A37" s="193" t="s">
        <v>2117</v>
      </c>
      <c r="B37" s="193"/>
      <c r="C37" s="193"/>
      <c r="D37" s="193"/>
      <c r="E37" s="193"/>
      <c r="F37" s="193"/>
    </row>
    <row r="38" spans="1:9" ht="39" customHeight="1" x14ac:dyDescent="0.2">
      <c r="A38" s="193" t="s">
        <v>2118</v>
      </c>
      <c r="B38" s="193"/>
      <c r="C38" s="193"/>
      <c r="D38" s="193"/>
      <c r="E38" s="193"/>
      <c r="F38" s="193"/>
    </row>
    <row r="39" spans="1:9" ht="28.5" customHeight="1" x14ac:dyDescent="0.2">
      <c r="A39" s="193" t="s">
        <v>2119</v>
      </c>
      <c r="B39" s="193"/>
      <c r="C39" s="193"/>
      <c r="D39" s="193"/>
      <c r="E39" s="193"/>
      <c r="F39" s="193"/>
    </row>
    <row r="40" spans="1:9" ht="30" customHeight="1" x14ac:dyDescent="0.2">
      <c r="A40" s="192" t="s">
        <v>2109</v>
      </c>
      <c r="B40" s="192"/>
      <c r="C40" s="192"/>
      <c r="D40" s="192"/>
      <c r="E40" s="192"/>
      <c r="F40" s="192"/>
    </row>
    <row r="41" spans="1:9" ht="12.75" customHeight="1" x14ac:dyDescent="0.2">
      <c r="A41" s="93" t="s">
        <v>385</v>
      </c>
      <c r="B41" s="94"/>
      <c r="C41" s="94"/>
      <c r="D41" s="94"/>
      <c r="E41" s="94"/>
      <c r="F41" s="94"/>
      <c r="G41" s="94"/>
      <c r="H41" s="94"/>
      <c r="I41" s="94"/>
    </row>
    <row r="42" spans="1:9" x14ac:dyDescent="0.2">
      <c r="A42" s="55" t="s">
        <v>386</v>
      </c>
      <c r="B42" s="55"/>
      <c r="C42" s="55"/>
      <c r="D42" s="55"/>
      <c r="E42" s="55"/>
      <c r="F42" s="55"/>
      <c r="G42" s="55"/>
      <c r="H42" s="55"/>
      <c r="I42" s="55"/>
    </row>
  </sheetData>
  <sheetProtection algorithmName="SHA-512" hashValue="/HjKUOLVzCLvgq1DCgamRER7nDf0M6lpyZiiEbhAcqHmrjsmqty04h6r6jrJcVGcYvzhAxXWP52IfC/7OoQ9DQ==" saltValue="kykMWd0g1jcrOFItaaqGPw==" spinCount="100000" sheet="1" objects="1" scenarios="1"/>
  <mergeCells count="5">
    <mergeCell ref="A39:F39"/>
    <mergeCell ref="A36:F36"/>
    <mergeCell ref="A40:F40"/>
    <mergeCell ref="A38:F38"/>
    <mergeCell ref="A37:F37"/>
  </mergeCells>
  <phoneticPr fontId="6" type="noConversion"/>
  <conditionalFormatting sqref="D6">
    <cfRule type="containsBlanks" dxfId="49" priority="79">
      <formula>LEN(TRIM(D6))=0</formula>
    </cfRule>
  </conditionalFormatting>
  <conditionalFormatting sqref="D13">
    <cfRule type="containsBlanks" dxfId="48" priority="78">
      <formula>LEN(TRIM(D13))=0</formula>
    </cfRule>
  </conditionalFormatting>
  <conditionalFormatting sqref="C25">
    <cfRule type="containsBlanks" dxfId="47" priority="77">
      <formula>LEN(TRIM(C25))=0</formula>
    </cfRule>
  </conditionalFormatting>
  <conditionalFormatting sqref="C27">
    <cfRule type="containsBlanks" dxfId="46" priority="76">
      <formula>LEN(TRIM(C27))=0</formula>
    </cfRule>
  </conditionalFormatting>
  <conditionalFormatting sqref="D17:D19">
    <cfRule type="containsBlanks" dxfId="45" priority="74">
      <formula>LEN(TRIM(D17))=0</formula>
    </cfRule>
    <cfRule type="colorScale" priority="75">
      <colorScale>
        <cfvo type="min"/>
        <cfvo type="max"/>
        <color rgb="FFFF7128"/>
        <color rgb="FFFFEF9C"/>
      </colorScale>
    </cfRule>
  </conditionalFormatting>
  <conditionalFormatting sqref="C6">
    <cfRule type="containsBlanks" dxfId="44" priority="62">
      <formula>LEN(TRIM(C6))=0</formula>
    </cfRule>
  </conditionalFormatting>
  <conditionalFormatting sqref="C13">
    <cfRule type="containsBlanks" dxfId="43" priority="61">
      <formula>LEN(TRIM(C13))=0</formula>
    </cfRule>
  </conditionalFormatting>
  <conditionalFormatting sqref="C20:C23 C7:C11 C5 C14:C16">
    <cfRule type="containsBlanks" dxfId="42" priority="63">
      <formula>LEN(TRIM(C5))=0</formula>
    </cfRule>
    <cfRule type="colorScale" priority="64">
      <colorScale>
        <cfvo type="min"/>
        <cfvo type="max"/>
        <color rgb="FFFF7128"/>
        <color rgb="FFFFEF9C"/>
      </colorScale>
    </cfRule>
  </conditionalFormatting>
  <conditionalFormatting sqref="C17:C19">
    <cfRule type="containsBlanks" dxfId="41" priority="59">
      <formula>LEN(TRIM(C17))=0</formula>
    </cfRule>
    <cfRule type="colorScale" priority="60">
      <colorScale>
        <cfvo type="min"/>
        <cfvo type="max"/>
        <color rgb="FFFF7128"/>
        <color rgb="FFFFEF9C"/>
      </colorScale>
    </cfRule>
  </conditionalFormatting>
  <conditionalFormatting sqref="D25">
    <cfRule type="containsBlanks" dxfId="40" priority="56">
      <formula>LEN(TRIM(D25))=0</formula>
    </cfRule>
  </conditionalFormatting>
  <conditionalFormatting sqref="D27">
    <cfRule type="containsBlanks" dxfId="39" priority="55">
      <formula>LEN(TRIM(D27))=0</formula>
    </cfRule>
  </conditionalFormatting>
  <conditionalFormatting sqref="E25">
    <cfRule type="containsBlanks" dxfId="38" priority="52">
      <formula>LEN(TRIM(E25))=0</formula>
    </cfRule>
  </conditionalFormatting>
  <conditionalFormatting sqref="E27">
    <cfRule type="containsBlanks" dxfId="37" priority="51">
      <formula>LEN(TRIM(E27))=0</formula>
    </cfRule>
  </conditionalFormatting>
  <conditionalFormatting sqref="F25">
    <cfRule type="containsBlanks" dxfId="36" priority="48">
      <formula>LEN(TRIM(F25))=0</formula>
    </cfRule>
  </conditionalFormatting>
  <conditionalFormatting sqref="F27">
    <cfRule type="containsBlanks" dxfId="35" priority="47">
      <formula>LEN(TRIM(F27))=0</formula>
    </cfRule>
  </conditionalFormatting>
  <conditionalFormatting sqref="E6">
    <cfRule type="containsBlanks" dxfId="34" priority="44">
      <formula>LEN(TRIM(E6))=0</formula>
    </cfRule>
  </conditionalFormatting>
  <conditionalFormatting sqref="E13">
    <cfRule type="containsBlanks" dxfId="33" priority="43">
      <formula>LEN(TRIM(E13))=0</formula>
    </cfRule>
  </conditionalFormatting>
  <conditionalFormatting sqref="E20:E23 E5 E7 E14:E16 E9:E11">
    <cfRule type="containsBlanks" dxfId="32" priority="45">
      <formula>LEN(TRIM(E5))=0</formula>
    </cfRule>
    <cfRule type="colorScale" priority="46">
      <colorScale>
        <cfvo type="min"/>
        <cfvo type="max"/>
        <color rgb="FFFF7128"/>
        <color rgb="FFFFEF9C"/>
      </colorScale>
    </cfRule>
  </conditionalFormatting>
  <conditionalFormatting sqref="E17:E19">
    <cfRule type="containsBlanks" dxfId="31" priority="41">
      <formula>LEN(TRIM(E17))=0</formula>
    </cfRule>
    <cfRule type="colorScale" priority="42">
      <colorScale>
        <cfvo type="min"/>
        <cfvo type="max"/>
        <color rgb="FFFF7128"/>
        <color rgb="FFFFEF9C"/>
      </colorScale>
    </cfRule>
  </conditionalFormatting>
  <conditionalFormatting sqref="F6">
    <cfRule type="containsBlanks" dxfId="30" priority="38">
      <formula>LEN(TRIM(F6))=0</formula>
    </cfRule>
  </conditionalFormatting>
  <conditionalFormatting sqref="F13">
    <cfRule type="containsBlanks" dxfId="29" priority="37">
      <formula>LEN(TRIM(F13))=0</formula>
    </cfRule>
  </conditionalFormatting>
  <conditionalFormatting sqref="F20:F23 F5 F7 F14:F16 F9:F11">
    <cfRule type="containsBlanks" dxfId="28" priority="39">
      <formula>LEN(TRIM(F5))=0</formula>
    </cfRule>
    <cfRule type="colorScale" priority="40">
      <colorScale>
        <cfvo type="min"/>
        <cfvo type="max"/>
        <color rgb="FFFF7128"/>
        <color rgb="FFFFEF9C"/>
      </colorScale>
    </cfRule>
  </conditionalFormatting>
  <conditionalFormatting sqref="F17:F19">
    <cfRule type="containsBlanks" dxfId="27" priority="35">
      <formula>LEN(TRIM(F17))=0</formula>
    </cfRule>
    <cfRule type="colorScale" priority="36">
      <colorScale>
        <cfvo type="min"/>
        <cfvo type="max"/>
        <color rgb="FFFF7128"/>
        <color rgb="FFFFEF9C"/>
      </colorScale>
    </cfRule>
  </conditionalFormatting>
  <conditionalFormatting sqref="D8:F8">
    <cfRule type="containsBlanks" dxfId="26" priority="33">
      <formula>LEN(TRIM(D8))=0</formula>
    </cfRule>
    <cfRule type="colorScale" priority="34">
      <colorScale>
        <cfvo type="min"/>
        <cfvo type="max"/>
        <color rgb="FFFF7128"/>
        <color rgb="FFFFEF9C"/>
      </colorScale>
    </cfRule>
  </conditionalFormatting>
  <conditionalFormatting sqref="G6">
    <cfRule type="containsBlanks" dxfId="25" priority="30">
      <formula>LEN(TRIM(G6))=0</formula>
    </cfRule>
  </conditionalFormatting>
  <conditionalFormatting sqref="G13">
    <cfRule type="containsBlanks" dxfId="24" priority="29">
      <formula>LEN(TRIM(G13))=0</formula>
    </cfRule>
  </conditionalFormatting>
  <conditionalFormatting sqref="G20:G23 G5 G7 G14:G16 G9:G11">
    <cfRule type="containsBlanks" dxfId="23" priority="31">
      <formula>LEN(TRIM(G5))=0</formula>
    </cfRule>
    <cfRule type="colorScale" priority="32">
      <colorScale>
        <cfvo type="min"/>
        <cfvo type="max"/>
        <color rgb="FFFF7128"/>
        <color rgb="FFFFEF9C"/>
      </colorScale>
    </cfRule>
  </conditionalFormatting>
  <conditionalFormatting sqref="G17:G19">
    <cfRule type="containsBlanks" dxfId="22" priority="27">
      <formula>LEN(TRIM(G17))=0</formula>
    </cfRule>
    <cfRule type="colorScale" priority="28">
      <colorScale>
        <cfvo type="min"/>
        <cfvo type="max"/>
        <color rgb="FFFF7128"/>
        <color rgb="FFFFEF9C"/>
      </colorScale>
    </cfRule>
  </conditionalFormatting>
  <conditionalFormatting sqref="G25">
    <cfRule type="containsBlanks" dxfId="21" priority="24">
      <formula>LEN(TRIM(G25))=0</formula>
    </cfRule>
  </conditionalFormatting>
  <conditionalFormatting sqref="G27">
    <cfRule type="containsBlanks" dxfId="20" priority="23">
      <formula>LEN(TRIM(G27))=0</formula>
    </cfRule>
  </conditionalFormatting>
  <conditionalFormatting sqref="H25">
    <cfRule type="containsBlanks" dxfId="19" priority="20">
      <formula>LEN(TRIM(H25))=0</formula>
    </cfRule>
  </conditionalFormatting>
  <conditionalFormatting sqref="H27">
    <cfRule type="containsBlanks" dxfId="18" priority="19">
      <formula>LEN(TRIM(H27))=0</formula>
    </cfRule>
  </conditionalFormatting>
  <conditionalFormatting sqref="I25">
    <cfRule type="containsBlanks" dxfId="17" priority="16">
      <formula>LEN(TRIM(I25))=0</formula>
    </cfRule>
  </conditionalFormatting>
  <conditionalFormatting sqref="I27">
    <cfRule type="containsBlanks" dxfId="16" priority="15">
      <formula>LEN(TRIM(I27))=0</formula>
    </cfRule>
  </conditionalFormatting>
  <conditionalFormatting sqref="H6">
    <cfRule type="containsBlanks" dxfId="15" priority="12">
      <formula>LEN(TRIM(H6))=0</formula>
    </cfRule>
  </conditionalFormatting>
  <conditionalFormatting sqref="H13">
    <cfRule type="containsBlanks" dxfId="14" priority="11">
      <formula>LEN(TRIM(H13))=0</formula>
    </cfRule>
  </conditionalFormatting>
  <conditionalFormatting sqref="H20:H23 H5 H7 H14:H16 H9:H11">
    <cfRule type="containsBlanks" dxfId="13" priority="13">
      <formula>LEN(TRIM(H5))=0</formula>
    </cfRule>
    <cfRule type="colorScale" priority="14">
      <colorScale>
        <cfvo type="min"/>
        <cfvo type="max"/>
        <color rgb="FFFF7128"/>
        <color rgb="FFFFEF9C"/>
      </colorScale>
    </cfRule>
  </conditionalFormatting>
  <conditionalFormatting sqref="H17:H19">
    <cfRule type="containsBlanks" dxfId="12" priority="9">
      <formula>LEN(TRIM(H17))=0</formula>
    </cfRule>
    <cfRule type="colorScale" priority="10">
      <colorScale>
        <cfvo type="min"/>
        <cfvo type="max"/>
        <color rgb="FFFF7128"/>
        <color rgb="FFFFEF9C"/>
      </colorScale>
    </cfRule>
  </conditionalFormatting>
  <conditionalFormatting sqref="I6">
    <cfRule type="containsBlanks" dxfId="11" priority="6">
      <formula>LEN(TRIM(I6))=0</formula>
    </cfRule>
  </conditionalFormatting>
  <conditionalFormatting sqref="I13">
    <cfRule type="containsBlanks" dxfId="10" priority="5">
      <formula>LEN(TRIM(I13))=0</formula>
    </cfRule>
  </conditionalFormatting>
  <conditionalFormatting sqref="I20:I23 I5 I7 I14:I16 I9:I11">
    <cfRule type="containsBlanks" dxfId="9" priority="7">
      <formula>LEN(TRIM(I5))=0</formula>
    </cfRule>
    <cfRule type="colorScale" priority="8">
      <colorScale>
        <cfvo type="min"/>
        <cfvo type="max"/>
        <color rgb="FFFF7128"/>
        <color rgb="FFFFEF9C"/>
      </colorScale>
    </cfRule>
  </conditionalFormatting>
  <conditionalFormatting sqref="I17:I19">
    <cfRule type="containsBlanks" dxfId="8" priority="3">
      <formula>LEN(TRIM(I17))=0</formula>
    </cfRule>
    <cfRule type="colorScale" priority="4">
      <colorScale>
        <cfvo type="min"/>
        <cfvo type="max"/>
        <color rgb="FFFF7128"/>
        <color rgb="FFFFEF9C"/>
      </colorScale>
    </cfRule>
  </conditionalFormatting>
  <conditionalFormatting sqref="G8:I8">
    <cfRule type="containsBlanks" dxfId="7" priority="1">
      <formula>LEN(TRIM(G8))=0</formula>
    </cfRule>
    <cfRule type="colorScale" priority="2">
      <colorScale>
        <cfvo type="min"/>
        <cfvo type="max"/>
        <color rgb="FFFF7128"/>
        <color rgb="FFFFEF9C"/>
      </colorScale>
    </cfRule>
  </conditionalFormatting>
  <conditionalFormatting sqref="D5 C26 D7 D14:D16 C24 C28:C29 D20:D23 D9:D11">
    <cfRule type="containsBlanks" dxfId="6" priority="103">
      <formula>LEN(TRIM(C5))=0</formula>
    </cfRule>
    <cfRule type="colorScale" priority="104">
      <colorScale>
        <cfvo type="min"/>
        <cfvo type="max"/>
        <color rgb="FFFF7128"/>
        <color rgb="FFFFEF9C"/>
      </colorScale>
    </cfRule>
  </conditionalFormatting>
  <conditionalFormatting sqref="D24 D26 D28:D29">
    <cfRule type="containsBlanks" dxfId="5" priority="119">
      <formula>LEN(TRIM(D24))=0</formula>
    </cfRule>
    <cfRule type="colorScale" priority="120">
      <colorScale>
        <cfvo type="min"/>
        <cfvo type="max"/>
        <color rgb="FFFF7128"/>
        <color rgb="FFFFEF9C"/>
      </colorScale>
    </cfRule>
  </conditionalFormatting>
  <conditionalFormatting sqref="E24 E26 E28:E29">
    <cfRule type="containsBlanks" dxfId="4" priority="125">
      <formula>LEN(TRIM(E24))=0</formula>
    </cfRule>
    <cfRule type="colorScale" priority="126">
      <colorScale>
        <cfvo type="min"/>
        <cfvo type="max"/>
        <color rgb="FFFF7128"/>
        <color rgb="FFFFEF9C"/>
      </colorScale>
    </cfRule>
  </conditionalFormatting>
  <conditionalFormatting sqref="F24 F26 F28:F29">
    <cfRule type="containsBlanks" dxfId="3" priority="131">
      <formula>LEN(TRIM(F24))=0</formula>
    </cfRule>
    <cfRule type="colorScale" priority="132">
      <colorScale>
        <cfvo type="min"/>
        <cfvo type="max"/>
        <color rgb="FFFF7128"/>
        <color rgb="FFFFEF9C"/>
      </colorScale>
    </cfRule>
  </conditionalFormatting>
  <conditionalFormatting sqref="G24 G26 G28:G29">
    <cfRule type="containsBlanks" dxfId="2" priority="137">
      <formula>LEN(TRIM(G24))=0</formula>
    </cfRule>
    <cfRule type="colorScale" priority="138">
      <colorScale>
        <cfvo type="min"/>
        <cfvo type="max"/>
        <color rgb="FFFF7128"/>
        <color rgb="FFFFEF9C"/>
      </colorScale>
    </cfRule>
  </conditionalFormatting>
  <conditionalFormatting sqref="H24 H26 H28:H29">
    <cfRule type="containsBlanks" dxfId="1" priority="143">
      <formula>LEN(TRIM(H24))=0</formula>
    </cfRule>
    <cfRule type="colorScale" priority="144">
      <colorScale>
        <cfvo type="min"/>
        <cfvo type="max"/>
        <color rgb="FFFF7128"/>
        <color rgb="FFFFEF9C"/>
      </colorScale>
    </cfRule>
  </conditionalFormatting>
  <conditionalFormatting sqref="I24 I26 I28:I29">
    <cfRule type="containsBlanks" dxfId="0" priority="149">
      <formula>LEN(TRIM(I24))=0</formula>
    </cfRule>
    <cfRule type="colorScale" priority="150">
      <colorScale>
        <cfvo type="min"/>
        <cfvo type="max"/>
        <color rgb="FFFF7128"/>
        <color rgb="FFFFEF9C"/>
      </colorScale>
    </cfRule>
  </conditionalFormatting>
  <dataValidations count="4">
    <dataValidation type="list" allowBlank="1" showInputMessage="1" showErrorMessage="1" sqref="C15:I15">
      <formula1>"Dutch,English"</formula1>
    </dataValidation>
    <dataValidation type="list" allowBlank="1" showInputMessage="1" showErrorMessage="1" sqref="C11:I11">
      <formula1>"Yes,No"</formula1>
    </dataValidation>
    <dataValidation type="list" allowBlank="1" showInputMessage="1" showErrorMessage="1" sqref="C10:I10">
      <formula1>"Employee,Secondment,Apprentice"</formula1>
    </dataValidation>
    <dataValidation type="list" allowBlank="1" showInputMessage="1" showErrorMessage="1" sqref="C9:I9">
      <formula1>"Active,Onlooker,Onlooker with read-only rights"</formula1>
    </dataValidation>
  </dataValidations>
  <pageMargins left="0.75" right="0.75" top="1" bottom="1" header="0.5" footer="0.5"/>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showGridLines="0" workbookViewId="0">
      <selection activeCell="D98" sqref="D98"/>
    </sheetView>
  </sheetViews>
  <sheetFormatPr defaultRowHeight="12.75" x14ac:dyDescent="0.2"/>
  <cols>
    <col min="1" max="1" width="54" style="169" customWidth="1"/>
    <col min="2" max="2" width="15.85546875" style="169" customWidth="1"/>
    <col min="3" max="3" width="21.5703125" style="169" customWidth="1"/>
    <col min="4" max="4" width="21.140625" style="169" customWidth="1"/>
    <col min="5" max="16384" width="9.140625" style="169"/>
  </cols>
  <sheetData>
    <row r="1" spans="1:6" s="95" customFormat="1" ht="18" x14ac:dyDescent="0.2">
      <c r="B1" s="96"/>
    </row>
    <row r="2" spans="1:6" s="95" customFormat="1" ht="18" x14ac:dyDescent="0.25">
      <c r="A2" s="97"/>
      <c r="B2" s="98"/>
    </row>
    <row r="3" spans="1:6" s="95" customFormat="1" ht="18" x14ac:dyDescent="0.2">
      <c r="B3" s="96"/>
    </row>
    <row r="4" spans="1:6" s="95" customFormat="1" ht="21.75" customHeight="1" x14ac:dyDescent="0.25">
      <c r="A4" s="99" t="s">
        <v>368</v>
      </c>
      <c r="B4" s="100" t="s">
        <v>392</v>
      </c>
      <c r="C4" s="100"/>
      <c r="D4" s="101"/>
    </row>
    <row r="5" spans="1:6" s="95" customFormat="1" ht="18.75" x14ac:dyDescent="0.2">
      <c r="A5" s="102"/>
      <c r="B5" s="103"/>
    </row>
    <row r="6" spans="1:6" s="95" customFormat="1" x14ac:dyDescent="0.2">
      <c r="A6" s="104" t="s">
        <v>348</v>
      </c>
      <c r="B6" s="105">
        <f>'Title page'!C8</f>
        <v>0</v>
      </c>
    </row>
    <row r="7" spans="1:6" s="95" customFormat="1" x14ac:dyDescent="0.2">
      <c r="A7" s="104" t="s">
        <v>349</v>
      </c>
      <c r="B7" s="106">
        <f>Project!C4</f>
        <v>0</v>
      </c>
    </row>
    <row r="8" spans="1:6" s="95" customFormat="1" ht="15" x14ac:dyDescent="0.2">
      <c r="A8" s="103"/>
    </row>
    <row r="9" spans="1:6" s="108" customFormat="1" x14ac:dyDescent="0.2">
      <c r="A9" s="107" t="s">
        <v>357</v>
      </c>
      <c r="B9" s="91"/>
      <c r="C9" s="91"/>
      <c r="D9" s="91"/>
      <c r="E9" s="91"/>
    </row>
    <row r="10" spans="1:6" s="108" customFormat="1" x14ac:dyDescent="0.2">
      <c r="A10" s="109" t="s">
        <v>370</v>
      </c>
      <c r="B10" s="110"/>
      <c r="C10" s="91"/>
      <c r="D10" s="111"/>
      <c r="E10" s="91"/>
    </row>
    <row r="11" spans="1:6" s="108" customFormat="1" x14ac:dyDescent="0.2">
      <c r="A11" s="112" t="s">
        <v>330</v>
      </c>
      <c r="B11" s="113"/>
      <c r="C11" s="113"/>
      <c r="D11" s="114"/>
      <c r="E11" s="113"/>
      <c r="F11" s="115"/>
    </row>
    <row r="12" spans="1:6" s="108" customFormat="1" x14ac:dyDescent="0.2">
      <c r="A12" s="112" t="s">
        <v>355</v>
      </c>
      <c r="B12" s="113"/>
      <c r="C12" s="113"/>
      <c r="D12" s="114"/>
      <c r="E12" s="113"/>
      <c r="F12" s="115"/>
    </row>
    <row r="13" spans="1:6" s="108" customFormat="1" x14ac:dyDescent="0.2">
      <c r="A13" s="112" t="s">
        <v>304</v>
      </c>
      <c r="B13" s="113"/>
      <c r="C13" s="113"/>
      <c r="D13" s="113"/>
      <c r="E13" s="113"/>
      <c r="F13" s="115"/>
    </row>
    <row r="14" spans="1:6" s="108" customFormat="1" x14ac:dyDescent="0.2">
      <c r="A14" s="112"/>
      <c r="B14" s="113"/>
      <c r="C14" s="113"/>
      <c r="D14" s="114"/>
      <c r="E14" s="113"/>
      <c r="F14" s="115"/>
    </row>
    <row r="15" spans="1:6" s="108" customFormat="1" x14ac:dyDescent="0.2">
      <c r="A15" s="107" t="s">
        <v>48</v>
      </c>
      <c r="B15" s="113"/>
      <c r="C15" s="113"/>
      <c r="D15" s="114"/>
      <c r="E15" s="113"/>
      <c r="F15" s="115"/>
    </row>
    <row r="16" spans="1:6" s="108" customFormat="1" x14ac:dyDescent="0.2">
      <c r="A16" s="42" t="s">
        <v>44</v>
      </c>
      <c r="B16" s="43" t="s">
        <v>303</v>
      </c>
      <c r="C16" s="114"/>
      <c r="D16" s="113"/>
      <c r="E16" s="113"/>
      <c r="F16" s="115"/>
    </row>
    <row r="17" spans="1:6" s="108" customFormat="1" x14ac:dyDescent="0.2">
      <c r="A17" s="42" t="s">
        <v>45</v>
      </c>
      <c r="B17" s="43" t="s">
        <v>303</v>
      </c>
      <c r="C17" s="114"/>
      <c r="D17" s="113"/>
      <c r="E17" s="113"/>
      <c r="F17" s="115"/>
    </row>
    <row r="18" spans="1:6" s="108" customFormat="1" x14ac:dyDescent="0.2">
      <c r="A18" s="42" t="s">
        <v>46</v>
      </c>
      <c r="B18" s="43" t="s">
        <v>303</v>
      </c>
      <c r="C18" s="114"/>
      <c r="D18" s="113"/>
      <c r="E18" s="113"/>
      <c r="F18" s="115"/>
    </row>
    <row r="19" spans="1:6" s="108" customFormat="1" x14ac:dyDescent="0.2">
      <c r="A19" s="42" t="s">
        <v>47</v>
      </c>
      <c r="B19" s="43" t="s">
        <v>303</v>
      </c>
      <c r="C19" s="114"/>
      <c r="D19" s="113"/>
      <c r="E19" s="113"/>
      <c r="F19" s="115"/>
    </row>
    <row r="20" spans="1:6" s="20" customFormat="1" ht="12" x14ac:dyDescent="0.2">
      <c r="A20" s="44" t="s">
        <v>358</v>
      </c>
      <c r="B20" s="44"/>
      <c r="C20" s="44"/>
      <c r="D20" s="44"/>
      <c r="E20" s="44"/>
      <c r="F20" s="45"/>
    </row>
    <row r="21" spans="1:6" s="119" customFormat="1" x14ac:dyDescent="0.2">
      <c r="A21" s="46"/>
      <c r="B21" s="116"/>
      <c r="C21" s="117"/>
      <c r="D21" s="112"/>
      <c r="E21" s="112"/>
      <c r="F21" s="118"/>
    </row>
    <row r="22" spans="1:6" s="108" customFormat="1" x14ac:dyDescent="0.2">
      <c r="A22" s="104" t="s">
        <v>333</v>
      </c>
      <c r="B22" s="120"/>
      <c r="C22" s="121"/>
      <c r="D22" s="113"/>
      <c r="E22" s="113"/>
      <c r="F22" s="115"/>
    </row>
    <row r="23" spans="1:6" s="108" customFormat="1" x14ac:dyDescent="0.2">
      <c r="A23" s="122" t="s">
        <v>332</v>
      </c>
      <c r="B23" s="122" t="s">
        <v>306</v>
      </c>
      <c r="C23" s="122" t="s">
        <v>329</v>
      </c>
      <c r="D23" s="122" t="s">
        <v>331</v>
      </c>
      <c r="E23" s="113"/>
      <c r="F23" s="115"/>
    </row>
    <row r="24" spans="1:6" s="108" customFormat="1" x14ac:dyDescent="0.2">
      <c r="A24" s="170"/>
      <c r="B24" s="171"/>
      <c r="C24" s="171"/>
      <c r="D24" s="65" t="str">
        <f>IF(ISERROR(VLOOKUP(A24,Bestanden!A:B,2,FALSE)),"",(VLOOKUP(A24,Bestanden!A:B,2,FALSE)))</f>
        <v/>
      </c>
      <c r="E24" s="113"/>
      <c r="F24" s="115"/>
    </row>
    <row r="25" spans="1:6" s="108" customFormat="1" x14ac:dyDescent="0.2">
      <c r="A25" s="170"/>
      <c r="B25" s="171"/>
      <c r="C25" s="171"/>
      <c r="D25" s="65" t="str">
        <f>IF(ISERROR(VLOOKUP(A25,Bestanden!A:B,2,FALSE)),"",(VLOOKUP(A25,Bestanden!A:B,2,FALSE)))</f>
        <v/>
      </c>
      <c r="E25" s="113"/>
      <c r="F25" s="115"/>
    </row>
    <row r="26" spans="1:6" s="108" customFormat="1" x14ac:dyDescent="0.2">
      <c r="A26" s="170"/>
      <c r="B26" s="171"/>
      <c r="C26" s="171"/>
      <c r="D26" s="65" t="str">
        <f>IF(ISERROR(VLOOKUP(A26,Bestanden!A:B,2,FALSE)),"",(VLOOKUP(A26,Bestanden!A:B,2,FALSE)))</f>
        <v/>
      </c>
      <c r="E26" s="113"/>
      <c r="F26" s="115"/>
    </row>
    <row r="27" spans="1:6" s="108" customFormat="1" x14ac:dyDescent="0.2">
      <c r="A27" s="170"/>
      <c r="B27" s="171"/>
      <c r="C27" s="171"/>
      <c r="D27" s="65" t="str">
        <f>IF(ISERROR(VLOOKUP(A27,Bestanden!A:B,2,FALSE)),"",(VLOOKUP(A27,Bestanden!A:B,2,FALSE)))</f>
        <v/>
      </c>
      <c r="E27" s="113"/>
      <c r="F27" s="115"/>
    </row>
    <row r="28" spans="1:6" s="108" customFormat="1" x14ac:dyDescent="0.2">
      <c r="A28" s="170"/>
      <c r="B28" s="171"/>
      <c r="C28" s="171"/>
      <c r="D28" s="65" t="str">
        <f>IF(ISERROR(VLOOKUP(A28,Bestanden!A:B,2,FALSE)),"",(VLOOKUP(A28,Bestanden!A:B,2,FALSE)))</f>
        <v/>
      </c>
      <c r="E28" s="113"/>
      <c r="F28" s="115"/>
    </row>
    <row r="29" spans="1:6" s="108" customFormat="1" x14ac:dyDescent="0.2">
      <c r="A29" s="170"/>
      <c r="B29" s="171"/>
      <c r="C29" s="171"/>
      <c r="D29" s="65" t="str">
        <f>IF(ISERROR(VLOOKUP(A29,Bestanden!A:B,2,FALSE)),"",(VLOOKUP(A29,Bestanden!A:B,2,FALSE)))</f>
        <v/>
      </c>
      <c r="E29" s="113"/>
      <c r="F29" s="115"/>
    </row>
    <row r="30" spans="1:6" s="108" customFormat="1" x14ac:dyDescent="0.2">
      <c r="A30" s="170"/>
      <c r="B30" s="171"/>
      <c r="C30" s="171"/>
      <c r="D30" s="65" t="str">
        <f>IF(ISERROR(VLOOKUP(A30,Bestanden!A:B,2,FALSE)),"",(VLOOKUP(A30,Bestanden!A:B,2,FALSE)))</f>
        <v/>
      </c>
      <c r="E30" s="113"/>
      <c r="F30" s="115"/>
    </row>
    <row r="31" spans="1:6" s="108" customFormat="1" x14ac:dyDescent="0.2">
      <c r="A31" s="170"/>
      <c r="B31" s="171"/>
      <c r="C31" s="171"/>
      <c r="D31" s="65" t="str">
        <f>IF(ISERROR(VLOOKUP(A31,Bestanden!A:B,2,FALSE)),"",(VLOOKUP(A31,Bestanden!A:B,2,FALSE)))</f>
        <v/>
      </c>
      <c r="E31" s="113"/>
      <c r="F31" s="115"/>
    </row>
    <row r="32" spans="1:6" s="108" customFormat="1" x14ac:dyDescent="0.2">
      <c r="A32" s="170"/>
      <c r="B32" s="171"/>
      <c r="C32" s="171"/>
      <c r="D32" s="65" t="str">
        <f>IF(ISERROR(VLOOKUP(A32,Bestanden!A:B,2,FALSE)),"",(VLOOKUP(A32,Bestanden!A:B,2,FALSE)))</f>
        <v/>
      </c>
      <c r="E32" s="113"/>
      <c r="F32" s="115"/>
    </row>
    <row r="33" spans="1:6" s="108" customFormat="1" x14ac:dyDescent="0.2">
      <c r="A33" s="172"/>
      <c r="B33" s="171"/>
      <c r="C33" s="171"/>
      <c r="D33" s="65" t="str">
        <f>IF(ISERROR(VLOOKUP(A33,Bestanden!A:B,2,FALSE)),"",(VLOOKUP(A33,Bestanden!A:B,2,FALSE)))</f>
        <v/>
      </c>
      <c r="E33" s="113"/>
      <c r="F33" s="115"/>
    </row>
    <row r="34" spans="1:6" s="108" customFormat="1" x14ac:dyDescent="0.2">
      <c r="A34" s="172"/>
      <c r="B34" s="171"/>
      <c r="C34" s="171"/>
      <c r="D34" s="65" t="str">
        <f>IF(ISERROR(VLOOKUP(A34,Bestanden!A:B,2,FALSE)),"",(VLOOKUP(A34,Bestanden!A:B,2,FALSE)))</f>
        <v/>
      </c>
      <c r="E34" s="113"/>
      <c r="F34" s="115"/>
    </row>
    <row r="35" spans="1:6" s="108" customFormat="1" x14ac:dyDescent="0.2">
      <c r="A35" s="172"/>
      <c r="B35" s="171"/>
      <c r="C35" s="171"/>
      <c r="D35" s="65" t="str">
        <f>IF(ISERROR(VLOOKUP(A35,Bestanden!A:B,2,FALSE)),"",(VLOOKUP(A35,Bestanden!A:B,2,FALSE)))</f>
        <v/>
      </c>
      <c r="E35" s="113"/>
      <c r="F35" s="115"/>
    </row>
    <row r="36" spans="1:6" s="108" customFormat="1" x14ac:dyDescent="0.2">
      <c r="A36" s="172"/>
      <c r="B36" s="171"/>
      <c r="C36" s="171"/>
      <c r="D36" s="124" t="str">
        <f>IF(ISERROR(VLOOKUP(A36,Bestanden!A:B,2,FALSE)),"",(VLOOKUP(A36,Bestanden!A:B,2,FALSE)))</f>
        <v/>
      </c>
      <c r="E36" s="113"/>
      <c r="F36" s="115"/>
    </row>
    <row r="37" spans="1:6" s="108" customFormat="1" x14ac:dyDescent="0.2">
      <c r="A37" s="172"/>
      <c r="B37" s="171"/>
      <c r="C37" s="171"/>
      <c r="D37" s="124" t="str">
        <f>IF(ISERROR(VLOOKUP(A37,Bestanden!A:B,2,FALSE)),"",(VLOOKUP(A37,Bestanden!A:B,2,FALSE)))</f>
        <v/>
      </c>
      <c r="E37" s="113"/>
      <c r="F37" s="115"/>
    </row>
    <row r="38" spans="1:6" s="108" customFormat="1" x14ac:dyDescent="0.2">
      <c r="A38" s="172"/>
      <c r="B38" s="171"/>
      <c r="C38" s="171"/>
      <c r="D38" s="124" t="str">
        <f>IF(ISERROR(VLOOKUP(A38,Bestanden!A:B,2,FALSE)),"",(VLOOKUP(A38,Bestanden!A:B,2,FALSE)))</f>
        <v/>
      </c>
      <c r="E38" s="113"/>
      <c r="F38" s="115"/>
    </row>
    <row r="39" spans="1:6" s="108" customFormat="1" x14ac:dyDescent="0.2">
      <c r="A39" s="172"/>
      <c r="B39" s="171"/>
      <c r="C39" s="171"/>
      <c r="D39" s="124" t="str">
        <f>IF(ISERROR(VLOOKUP(A39,Bestanden!A:B,2,FALSE)),"",(VLOOKUP(A39,Bestanden!A:B,2,FALSE)))</f>
        <v/>
      </c>
      <c r="E39" s="113"/>
      <c r="F39" s="115"/>
    </row>
    <row r="40" spans="1:6" s="108" customFormat="1" x14ac:dyDescent="0.2">
      <c r="A40" s="172"/>
      <c r="B40" s="171"/>
      <c r="C40" s="171"/>
      <c r="D40" s="124" t="str">
        <f>IF(ISERROR(VLOOKUP(A40,Bestanden!A:B,2,FALSE)),"",(VLOOKUP(A40,Bestanden!A:B,2,FALSE)))</f>
        <v/>
      </c>
      <c r="E40" s="113"/>
      <c r="F40" s="115"/>
    </row>
    <row r="41" spans="1:6" s="108" customFormat="1" x14ac:dyDescent="0.2">
      <c r="A41" s="125"/>
      <c r="B41" s="114"/>
      <c r="C41" s="125"/>
      <c r="D41" s="126"/>
      <c r="E41" s="113"/>
      <c r="F41" s="115"/>
    </row>
    <row r="42" spans="1:6" s="108" customFormat="1" x14ac:dyDescent="0.2">
      <c r="A42" s="104" t="s">
        <v>334</v>
      </c>
      <c r="B42" s="120"/>
      <c r="C42" s="125"/>
      <c r="D42" s="126"/>
      <c r="E42" s="113"/>
      <c r="F42" s="115"/>
    </row>
    <row r="43" spans="1:6" s="108" customFormat="1" x14ac:dyDescent="0.2">
      <c r="A43" s="122" t="s">
        <v>331</v>
      </c>
      <c r="B43" s="122" t="s">
        <v>313</v>
      </c>
      <c r="C43" s="125"/>
      <c r="D43" s="126"/>
      <c r="E43" s="113"/>
      <c r="F43" s="115"/>
    </row>
    <row r="44" spans="1:6" s="108" customFormat="1" x14ac:dyDescent="0.2">
      <c r="A44" s="171"/>
      <c r="B44" s="124" t="str">
        <f>IF(ISERROR(VLOOKUP(A44,Bestanden!B:C,2,FALSE)),"",(VLOOKUP(A44,Bestanden!B:C,2,FALSE)))</f>
        <v/>
      </c>
      <c r="C44" s="125"/>
      <c r="D44" s="126"/>
      <c r="E44" s="113"/>
      <c r="F44" s="115"/>
    </row>
    <row r="45" spans="1:6" s="108" customFormat="1" x14ac:dyDescent="0.2">
      <c r="A45" s="171"/>
      <c r="B45" s="123" t="str">
        <f>IF(ISERROR(VLOOKUP(A45,Bestanden!B:C,2,FALSE)),"",(VLOOKUP(A45,Bestanden!B:C,2,FALSE)))</f>
        <v/>
      </c>
      <c r="C45" s="125"/>
      <c r="D45" s="126"/>
      <c r="E45" s="113"/>
      <c r="F45" s="115"/>
    </row>
    <row r="46" spans="1:6" s="108" customFormat="1" x14ac:dyDescent="0.2">
      <c r="A46" s="171"/>
      <c r="B46" s="123" t="str">
        <f>IF(ISERROR(VLOOKUP(A46,Bestanden!B:C,2,FALSE)),"",(VLOOKUP(A46,Bestanden!B:C,2,FALSE)))</f>
        <v/>
      </c>
      <c r="C46" s="125"/>
      <c r="D46" s="126"/>
      <c r="E46" s="113"/>
      <c r="F46" s="115"/>
    </row>
    <row r="47" spans="1:6" s="108" customFormat="1" x14ac:dyDescent="0.2">
      <c r="A47" s="171"/>
      <c r="B47" s="123" t="str">
        <f>IF(ISERROR(VLOOKUP(A47,Bestanden!B:C,2,FALSE)),"",(VLOOKUP(A47,Bestanden!B:C,2,FALSE)))</f>
        <v/>
      </c>
      <c r="C47" s="125"/>
      <c r="D47" s="126"/>
      <c r="E47" s="113"/>
      <c r="F47" s="115"/>
    </row>
    <row r="48" spans="1:6" s="108" customFormat="1" x14ac:dyDescent="0.2">
      <c r="A48" s="171"/>
      <c r="B48" s="123" t="str">
        <f>IF(ISERROR(VLOOKUP(A48,Bestanden!B:C,2,FALSE)),"",(VLOOKUP(A48,Bestanden!B:C,2,FALSE)))</f>
        <v/>
      </c>
      <c r="C48" s="125"/>
      <c r="D48" s="126"/>
      <c r="E48" s="113"/>
      <c r="F48" s="115"/>
    </row>
    <row r="49" spans="1:6" s="108" customFormat="1" x14ac:dyDescent="0.2">
      <c r="A49" s="171"/>
      <c r="B49" s="123" t="str">
        <f>IF(ISERROR(VLOOKUP(A49,Bestanden!B:C,2,FALSE)),"",(VLOOKUP(A49,Bestanden!B:C,2,FALSE)))</f>
        <v/>
      </c>
      <c r="C49" s="125"/>
      <c r="D49" s="126"/>
      <c r="E49" s="113"/>
      <c r="F49" s="115"/>
    </row>
    <row r="50" spans="1:6" s="108" customFormat="1" x14ac:dyDescent="0.2">
      <c r="A50" s="171"/>
      <c r="B50" s="123" t="str">
        <f>IF(ISERROR(VLOOKUP(A50,Bestanden!B:C,2,FALSE)),"",(VLOOKUP(A50,Bestanden!B:C,2,FALSE)))</f>
        <v/>
      </c>
      <c r="C50" s="125"/>
      <c r="D50" s="126"/>
      <c r="E50" s="113"/>
      <c r="F50" s="115"/>
    </row>
    <row r="51" spans="1:6" s="108" customFormat="1" x14ac:dyDescent="0.2">
      <c r="A51" s="171"/>
      <c r="B51" s="123" t="str">
        <f>IF(ISERROR(VLOOKUP(A51,Bestanden!B:C,2,FALSE)),"",(VLOOKUP(A51,Bestanden!B:C,2,FALSE)))</f>
        <v/>
      </c>
      <c r="C51" s="125"/>
      <c r="D51" s="126"/>
      <c r="E51" s="113"/>
      <c r="F51" s="115"/>
    </row>
    <row r="52" spans="1:6" s="108" customFormat="1" x14ac:dyDescent="0.2">
      <c r="A52" s="171"/>
      <c r="B52" s="123" t="str">
        <f>IF(ISERROR(VLOOKUP(A52,Bestanden!B:C,2,FALSE)),"",(VLOOKUP(A52,Bestanden!B:C,2,FALSE)))</f>
        <v/>
      </c>
      <c r="C52" s="125"/>
      <c r="D52" s="126"/>
      <c r="E52" s="113"/>
      <c r="F52" s="115"/>
    </row>
    <row r="53" spans="1:6" s="108" customFormat="1" x14ac:dyDescent="0.2">
      <c r="A53" s="171"/>
      <c r="B53" s="127" t="str">
        <f>IF(ISERROR(VLOOKUP(A53,Bestanden!B:C,2,FALSE)),"",(VLOOKUP(A53,Bestanden!B:C,2,FALSE)))</f>
        <v/>
      </c>
      <c r="C53" s="125"/>
      <c r="D53" s="126"/>
      <c r="E53" s="113"/>
      <c r="F53" s="115"/>
    </row>
    <row r="54" spans="1:6" s="108" customFormat="1" x14ac:dyDescent="0.2">
      <c r="A54" s="171"/>
      <c r="B54" s="124" t="str">
        <f>IF(ISERROR(VLOOKUP(A54,Bestanden!B:C,2,FALSE)),"",(VLOOKUP(A54,Bestanden!B:C,2,FALSE)))</f>
        <v/>
      </c>
      <c r="C54" s="125"/>
      <c r="D54" s="126"/>
      <c r="E54" s="113"/>
      <c r="F54" s="115"/>
    </row>
    <row r="55" spans="1:6" s="108" customFormat="1" x14ac:dyDescent="0.2">
      <c r="A55" s="171"/>
      <c r="B55" s="124" t="str">
        <f>IF(ISERROR(VLOOKUP(A55,Bestanden!B:C,2,FALSE)),"",(VLOOKUP(A55,Bestanden!B:C,2,FALSE)))</f>
        <v/>
      </c>
      <c r="C55" s="125"/>
      <c r="D55" s="126"/>
      <c r="E55" s="113"/>
      <c r="F55" s="115"/>
    </row>
    <row r="56" spans="1:6" s="108" customFormat="1" x14ac:dyDescent="0.2">
      <c r="A56" s="171"/>
      <c r="B56" s="124" t="str">
        <f>IF(ISERROR(VLOOKUP(A56,Bestanden!B:C,2,FALSE)),"",(VLOOKUP(A56,Bestanden!B:C,2,FALSE)))</f>
        <v/>
      </c>
      <c r="C56" s="125"/>
      <c r="D56" s="126"/>
      <c r="E56" s="113"/>
      <c r="F56" s="115"/>
    </row>
    <row r="57" spans="1:6" s="108" customFormat="1" x14ac:dyDescent="0.2">
      <c r="A57" s="171"/>
      <c r="B57" s="124" t="str">
        <f>IF(ISERROR(VLOOKUP(A57,Bestanden!B:C,2,FALSE)),"",(VLOOKUP(A57,Bestanden!B:C,2,FALSE)))</f>
        <v/>
      </c>
      <c r="C57" s="125"/>
      <c r="D57" s="126"/>
      <c r="E57" s="113"/>
      <c r="F57" s="115"/>
    </row>
    <row r="58" spans="1:6" s="108" customFormat="1" x14ac:dyDescent="0.2">
      <c r="A58" s="128"/>
      <c r="B58" s="129"/>
      <c r="C58" s="125"/>
      <c r="D58" s="126"/>
      <c r="E58" s="113"/>
      <c r="F58" s="115"/>
    </row>
    <row r="59" spans="1:6" s="108" customFormat="1" x14ac:dyDescent="0.2">
      <c r="A59" s="125" t="s">
        <v>340</v>
      </c>
      <c r="B59" s="114"/>
      <c r="C59" s="125"/>
      <c r="D59" s="126">
        <f>SUM(B44:B57)</f>
        <v>0</v>
      </c>
      <c r="E59" s="113"/>
      <c r="F59" s="115"/>
    </row>
    <row r="60" spans="1:6" s="108" customFormat="1" x14ac:dyDescent="0.2">
      <c r="A60" s="128"/>
      <c r="B60" s="129"/>
      <c r="C60" s="125"/>
      <c r="D60" s="126"/>
      <c r="E60" s="113"/>
      <c r="F60" s="115"/>
    </row>
    <row r="61" spans="1:6" s="113" customFormat="1" x14ac:dyDescent="0.2">
      <c r="A61" s="104" t="s">
        <v>341</v>
      </c>
      <c r="B61" s="120"/>
      <c r="C61" s="128"/>
      <c r="D61" s="129"/>
    </row>
    <row r="62" spans="1:6" s="113" customFormat="1" x14ac:dyDescent="0.2">
      <c r="A62" s="104"/>
      <c r="B62" s="120"/>
      <c r="C62" s="128"/>
      <c r="D62" s="129"/>
    </row>
    <row r="63" spans="1:6" s="113" customFormat="1" x14ac:dyDescent="0.2">
      <c r="A63" s="122" t="s">
        <v>344</v>
      </c>
      <c r="B63" s="122" t="s">
        <v>313</v>
      </c>
      <c r="C63" s="128"/>
      <c r="D63" s="129"/>
    </row>
    <row r="64" spans="1:6" s="113" customFormat="1" x14ac:dyDescent="0.2">
      <c r="A64" s="171"/>
      <c r="B64" s="124" t="str">
        <f>IF(ISERROR(VLOOKUP(A64,Bestanden!B:C,2,FALSE)),"",(VLOOKUP(A64,Bestanden!B:C,2,FALSE)))</f>
        <v/>
      </c>
      <c r="C64" s="128"/>
      <c r="D64" s="129"/>
    </row>
    <row r="65" spans="1:6" s="113" customFormat="1" x14ac:dyDescent="0.2">
      <c r="A65" s="171"/>
      <c r="B65" s="124" t="str">
        <f>IF(ISERROR(VLOOKUP(A65,Bestanden!B:C,2,FALSE)),"",(VLOOKUP(A65,Bestanden!B:C,2,FALSE)))</f>
        <v/>
      </c>
      <c r="C65" s="128"/>
      <c r="D65" s="129"/>
    </row>
    <row r="66" spans="1:6" s="113" customFormat="1" x14ac:dyDescent="0.2">
      <c r="A66" s="171"/>
      <c r="B66" s="124" t="str">
        <f>IF(ISERROR(VLOOKUP(A66,Bestanden!B:C,2,FALSE)),"",(VLOOKUP(A66,Bestanden!B:C,2,FALSE)))</f>
        <v/>
      </c>
      <c r="C66" s="128"/>
      <c r="D66" s="129"/>
    </row>
    <row r="67" spans="1:6" s="113" customFormat="1" x14ac:dyDescent="0.2">
      <c r="A67" s="171"/>
      <c r="B67" s="124" t="str">
        <f>IF(ISERROR(VLOOKUP(A67,Bestanden!B:C,2,FALSE)),"",(VLOOKUP(A67,Bestanden!B:C,2,FALSE)))</f>
        <v/>
      </c>
      <c r="C67" s="128"/>
      <c r="D67" s="129"/>
    </row>
    <row r="68" spans="1:6" s="113" customFormat="1" x14ac:dyDescent="0.2">
      <c r="A68" s="171"/>
      <c r="B68" s="124" t="str">
        <f>IF(ISERROR(VLOOKUP(A68,Bestanden!B:C,2,FALSE)),"",(VLOOKUP(A68,Bestanden!B:C,2,FALSE)))</f>
        <v/>
      </c>
      <c r="C68" s="128"/>
      <c r="D68" s="129"/>
    </row>
    <row r="69" spans="1:6" s="113" customFormat="1" x14ac:dyDescent="0.2">
      <c r="A69" s="171"/>
      <c r="B69" s="124" t="str">
        <f>IF(ISERROR(VLOOKUP(A69,Bestanden!B:C,2,FALSE)),"",(VLOOKUP(A69,Bestanden!B:C,2,FALSE)))</f>
        <v/>
      </c>
      <c r="C69" s="128"/>
      <c r="D69" s="129"/>
    </row>
    <row r="70" spans="1:6" s="113" customFormat="1" x14ac:dyDescent="0.2">
      <c r="A70" s="171"/>
      <c r="B70" s="124" t="str">
        <f>IF(ISERROR(VLOOKUP(A70,Bestanden!B:C,2,FALSE)),"",(VLOOKUP(A70,Bestanden!B:C,2,FALSE)))</f>
        <v/>
      </c>
      <c r="C70" s="128"/>
      <c r="D70" s="129"/>
    </row>
    <row r="71" spans="1:6" s="113" customFormat="1" x14ac:dyDescent="0.2">
      <c r="A71" s="171"/>
      <c r="B71" s="124" t="str">
        <f>IF(ISERROR(VLOOKUP(A71,Bestanden!B:C,2,FALSE)),"",(VLOOKUP(A71,Bestanden!B:C,2,FALSE)))</f>
        <v/>
      </c>
      <c r="C71" s="128"/>
      <c r="D71" s="129"/>
    </row>
    <row r="72" spans="1:6" s="113" customFormat="1" x14ac:dyDescent="0.2">
      <c r="A72" s="171"/>
      <c r="B72" s="124" t="str">
        <f>IF(ISERROR(VLOOKUP(A72,Bestanden!B:C,2,FALSE)),"",(VLOOKUP(A72,Bestanden!B:C,2,FALSE)))</f>
        <v/>
      </c>
      <c r="C72" s="128"/>
      <c r="D72" s="129"/>
    </row>
    <row r="73" spans="1:6" s="113" customFormat="1" x14ac:dyDescent="0.2">
      <c r="A73" s="114"/>
      <c r="B73" s="128"/>
      <c r="C73" s="128"/>
      <c r="D73" s="129"/>
    </row>
    <row r="74" spans="1:6" s="132" customFormat="1" x14ac:dyDescent="0.2">
      <c r="A74" s="125" t="s">
        <v>342</v>
      </c>
      <c r="B74" s="130"/>
      <c r="C74" s="130"/>
      <c r="D74" s="131">
        <f>SUM(B64:B72)</f>
        <v>0</v>
      </c>
    </row>
    <row r="75" spans="1:6" s="108" customFormat="1" x14ac:dyDescent="0.2">
      <c r="A75" s="125"/>
      <c r="B75" s="114"/>
      <c r="C75" s="125"/>
      <c r="D75" s="126"/>
      <c r="E75" s="113"/>
      <c r="F75" s="115"/>
    </row>
    <row r="76" spans="1:6" s="108" customFormat="1" x14ac:dyDescent="0.2">
      <c r="A76" s="133" t="s">
        <v>359</v>
      </c>
      <c r="B76" s="114"/>
      <c r="C76" s="125"/>
      <c r="D76" s="125">
        <f>IF(UPPER(Researchers!C9)="Active",1,0)+IF(UPPER(Researchers!D9)="Active",1,0)+IF(UPPER(Researchers!E9)="Active",1,0)+IF(UPPER(Researchers!F9)="Active",1,0)+IF(UPPER(Researchers!G9)="Active",1,0)+IF(UPPER(Researchers!H9)="Active",1,0)+IF(UPPER(Researchers!I9)="Active",1,0)</f>
        <v>0</v>
      </c>
      <c r="E76" s="113"/>
      <c r="F76" s="115"/>
    </row>
    <row r="77" spans="1:6" s="108" customFormat="1" ht="13.5" thickBot="1" x14ac:dyDescent="0.25">
      <c r="A77" s="125"/>
      <c r="B77" s="114"/>
      <c r="C77" s="125"/>
      <c r="D77" s="126"/>
      <c r="E77" s="113"/>
      <c r="F77" s="115"/>
    </row>
    <row r="78" spans="1:6" s="108" customFormat="1" ht="14.25" customHeight="1" thickTop="1" x14ac:dyDescent="0.2">
      <c r="A78" s="134"/>
      <c r="B78" s="135"/>
      <c r="C78" s="134"/>
      <c r="D78" s="136"/>
      <c r="E78" s="113"/>
      <c r="F78" s="115"/>
    </row>
    <row r="79" spans="1:6" s="108" customFormat="1" x14ac:dyDescent="0.2">
      <c r="A79" s="125" t="s">
        <v>335</v>
      </c>
      <c r="B79" s="114"/>
      <c r="C79" s="125"/>
      <c r="D79" s="137">
        <f>1800 + (180*D59)</f>
        <v>1800</v>
      </c>
      <c r="E79" s="113"/>
      <c r="F79" s="115"/>
    </row>
    <row r="80" spans="1:6" s="108" customFormat="1" x14ac:dyDescent="0.2">
      <c r="A80" s="125" t="s">
        <v>345</v>
      </c>
      <c r="B80" s="114"/>
      <c r="C80" s="125"/>
      <c r="D80" s="137">
        <f>180*D74</f>
        <v>0</v>
      </c>
      <c r="E80" s="113"/>
      <c r="F80" s="115"/>
    </row>
    <row r="81" spans="1:6" s="108" customFormat="1" x14ac:dyDescent="0.2">
      <c r="A81" s="114"/>
      <c r="B81" s="114"/>
      <c r="C81" s="114"/>
      <c r="D81" s="114"/>
      <c r="E81" s="113"/>
      <c r="F81" s="115"/>
    </row>
    <row r="82" spans="1:6" s="108" customFormat="1" x14ac:dyDescent="0.2">
      <c r="A82" s="107" t="s">
        <v>318</v>
      </c>
      <c r="B82" s="113"/>
      <c r="C82" s="113"/>
      <c r="D82" s="113"/>
      <c r="E82" s="113"/>
      <c r="F82" s="115"/>
    </row>
    <row r="83" spans="1:6" s="108" customFormat="1" x14ac:dyDescent="0.2">
      <c r="A83" s="122" t="s">
        <v>314</v>
      </c>
      <c r="B83" s="122" t="s">
        <v>305</v>
      </c>
      <c r="C83" s="122" t="s">
        <v>306</v>
      </c>
      <c r="D83" s="122" t="s">
        <v>307</v>
      </c>
      <c r="E83" s="113"/>
      <c r="F83" s="115"/>
    </row>
    <row r="84" spans="1:6" s="108" customFormat="1" x14ac:dyDescent="0.2">
      <c r="A84" s="114" t="s">
        <v>346</v>
      </c>
      <c r="B84" s="173"/>
      <c r="C84" s="174"/>
      <c r="D84" s="175"/>
      <c r="E84" s="113"/>
      <c r="F84" s="115"/>
    </row>
    <row r="85" spans="1:6" s="108" customFormat="1" x14ac:dyDescent="0.2">
      <c r="A85" s="114" t="s">
        <v>347</v>
      </c>
      <c r="B85" s="173"/>
      <c r="C85" s="174"/>
      <c r="D85" s="175"/>
      <c r="E85" s="113"/>
      <c r="F85" s="115"/>
    </row>
    <row r="86" spans="1:6" s="108" customFormat="1" x14ac:dyDescent="0.2">
      <c r="A86" s="114"/>
      <c r="B86" s="114"/>
      <c r="C86" s="138"/>
      <c r="D86" s="139"/>
      <c r="E86" s="113"/>
      <c r="F86" s="115"/>
    </row>
    <row r="87" spans="1:6" s="108" customFormat="1" x14ac:dyDescent="0.2">
      <c r="A87" s="107" t="s">
        <v>319</v>
      </c>
      <c r="B87" s="113"/>
      <c r="C87" s="113"/>
      <c r="D87" s="113"/>
      <c r="E87" s="113"/>
      <c r="F87" s="115"/>
    </row>
    <row r="88" spans="1:6" s="108" customFormat="1" x14ac:dyDescent="0.2">
      <c r="A88" s="122" t="s">
        <v>274</v>
      </c>
      <c r="B88" s="122" t="s">
        <v>315</v>
      </c>
      <c r="C88" s="122"/>
      <c r="D88" s="122" t="s">
        <v>307</v>
      </c>
      <c r="E88" s="113"/>
      <c r="F88" s="115"/>
    </row>
    <row r="89" spans="1:6" s="108" customFormat="1" x14ac:dyDescent="0.2">
      <c r="A89" s="114" t="s">
        <v>394</v>
      </c>
      <c r="B89" s="173"/>
      <c r="C89" s="138"/>
      <c r="D89" s="137">
        <f>375*B89</f>
        <v>0</v>
      </c>
      <c r="E89" s="113"/>
      <c r="F89" s="115"/>
    </row>
    <row r="90" spans="1:6" s="108" customFormat="1" x14ac:dyDescent="0.2">
      <c r="A90" s="114" t="s">
        <v>387</v>
      </c>
      <c r="B90" s="173"/>
      <c r="C90" s="138"/>
      <c r="D90" s="137">
        <f t="shared" ref="D90" si="0">375*B90</f>
        <v>0</v>
      </c>
      <c r="E90" s="113"/>
      <c r="F90" s="115"/>
    </row>
    <row r="91" spans="1:6" s="108" customFormat="1" x14ac:dyDescent="0.2">
      <c r="A91" s="114" t="s">
        <v>388</v>
      </c>
      <c r="B91" s="173"/>
      <c r="C91" s="138"/>
      <c r="D91" s="137">
        <f>200*B91</f>
        <v>0</v>
      </c>
      <c r="E91" s="113"/>
      <c r="F91" s="115"/>
    </row>
    <row r="92" spans="1:6" s="108" customFormat="1" ht="13.5" thickBot="1" x14ac:dyDescent="0.25">
      <c r="A92" s="114"/>
      <c r="B92" s="140"/>
      <c r="C92" s="140"/>
      <c r="D92" s="140"/>
      <c r="E92" s="113"/>
      <c r="F92" s="115"/>
    </row>
    <row r="93" spans="1:6" s="108" customFormat="1" x14ac:dyDescent="0.2">
      <c r="A93" s="114"/>
      <c r="B93" s="125" t="s">
        <v>320</v>
      </c>
      <c r="C93" s="114"/>
      <c r="D93" s="137">
        <f>+D79+D84+D85+D89+D90+D91</f>
        <v>1800</v>
      </c>
      <c r="E93" s="113"/>
      <c r="F93" s="115"/>
    </row>
    <row r="94" spans="1:6" s="108" customFormat="1" x14ac:dyDescent="0.2">
      <c r="A94" s="114"/>
      <c r="B94" s="125" t="s">
        <v>350</v>
      </c>
      <c r="C94" s="114"/>
      <c r="D94" s="137">
        <f>+D93+D80</f>
        <v>1800</v>
      </c>
      <c r="E94" s="113"/>
      <c r="F94" s="115"/>
    </row>
    <row r="95" spans="1:6" s="108" customFormat="1" x14ac:dyDescent="0.2">
      <c r="B95" s="125"/>
      <c r="C95" s="114"/>
      <c r="D95" s="141"/>
      <c r="E95" s="113"/>
      <c r="F95" s="115"/>
    </row>
    <row r="96" spans="1:6" s="108" customFormat="1" x14ac:dyDescent="0.2">
      <c r="A96" s="125" t="s">
        <v>316</v>
      </c>
      <c r="B96" s="125"/>
      <c r="C96" s="114"/>
      <c r="D96" s="141"/>
      <c r="E96" s="113"/>
      <c r="F96" s="115"/>
    </row>
    <row r="97" spans="1:10" s="108" customFormat="1" x14ac:dyDescent="0.2">
      <c r="A97" s="142" t="s">
        <v>274</v>
      </c>
      <c r="B97" s="143"/>
      <c r="C97" s="144"/>
      <c r="D97" s="145" t="s">
        <v>307</v>
      </c>
      <c r="E97" s="113"/>
      <c r="F97" s="115"/>
    </row>
    <row r="98" spans="1:10" s="108" customFormat="1" x14ac:dyDescent="0.2">
      <c r="A98" s="114" t="s">
        <v>395</v>
      </c>
      <c r="B98" s="114"/>
      <c r="C98" s="125"/>
      <c r="D98" s="137">
        <f xml:space="preserve"> (18*D59) +(122*D76)</f>
        <v>0</v>
      </c>
      <c r="E98" s="113"/>
      <c r="F98" s="115"/>
    </row>
    <row r="99" spans="1:10" s="108" customFormat="1" x14ac:dyDescent="0.2">
      <c r="A99" s="114" t="s">
        <v>317</v>
      </c>
      <c r="B99" s="125"/>
      <c r="C99" s="114"/>
      <c r="D99" s="146">
        <f>IF(UPPER(B16)="Yes",560,0)+IF(UPPER(B17)="Yes",50,0)+IF(UPPER(B18)="Yes",60,0)+IF(UPPER(B19)="Yes",40,0)</f>
        <v>0</v>
      </c>
      <c r="E99" s="139"/>
      <c r="F99" s="115"/>
    </row>
    <row r="100" spans="1:10" s="108" customFormat="1" ht="13.5" thickBot="1" x14ac:dyDescent="0.25">
      <c r="A100" s="114"/>
      <c r="B100" s="140"/>
      <c r="C100" s="140"/>
      <c r="D100" s="147"/>
      <c r="E100" s="113"/>
      <c r="F100" s="115"/>
    </row>
    <row r="101" spans="1:10" s="108" customFormat="1" x14ac:dyDescent="0.2">
      <c r="A101" s="114"/>
      <c r="B101" s="125" t="s">
        <v>321</v>
      </c>
      <c r="C101" s="114"/>
      <c r="D101" s="137">
        <f>SUM(D98:D100)</f>
        <v>0</v>
      </c>
      <c r="E101" s="113"/>
      <c r="F101" s="115"/>
    </row>
    <row r="102" spans="1:10" s="108" customFormat="1" x14ac:dyDescent="0.2">
      <c r="A102" s="114"/>
      <c r="B102" s="125" t="s">
        <v>351</v>
      </c>
      <c r="C102" s="114"/>
      <c r="D102" s="137">
        <f>D101+D74*18</f>
        <v>0</v>
      </c>
      <c r="E102" s="113"/>
      <c r="F102" s="115"/>
    </row>
    <row r="103" spans="1:10" s="108" customFormat="1" x14ac:dyDescent="0.2">
      <c r="A103" s="114" t="s">
        <v>396</v>
      </c>
      <c r="B103" s="125"/>
      <c r="C103" s="114"/>
      <c r="D103" s="137"/>
      <c r="E103" s="113"/>
      <c r="F103" s="115"/>
    </row>
    <row r="104" spans="1:10" s="108" customFormat="1" x14ac:dyDescent="0.2">
      <c r="A104" s="114"/>
      <c r="B104" s="125"/>
      <c r="C104" s="114"/>
      <c r="D104" s="141"/>
      <c r="E104" s="113"/>
      <c r="F104" s="115"/>
    </row>
    <row r="105" spans="1:10" s="108" customFormat="1" x14ac:dyDescent="0.2">
      <c r="A105" s="109" t="s">
        <v>325</v>
      </c>
      <c r="B105" s="125"/>
      <c r="C105" s="114"/>
      <c r="D105" s="114"/>
      <c r="E105" s="113"/>
      <c r="F105" s="115"/>
    </row>
    <row r="106" spans="1:10" s="108" customFormat="1" x14ac:dyDescent="0.2">
      <c r="A106" s="148" t="s">
        <v>274</v>
      </c>
      <c r="B106" s="149"/>
      <c r="C106" s="150"/>
      <c r="D106" s="150" t="s">
        <v>307</v>
      </c>
      <c r="E106" s="113"/>
      <c r="F106" s="115"/>
    </row>
    <row r="107" spans="1:10" s="108" customFormat="1" x14ac:dyDescent="0.2">
      <c r="A107" s="151" t="s">
        <v>400</v>
      </c>
      <c r="B107" s="125"/>
      <c r="C107" s="114"/>
      <c r="D107" s="173"/>
      <c r="E107" s="113"/>
      <c r="F107" s="115"/>
    </row>
    <row r="108" spans="1:10" s="108" customFormat="1" x14ac:dyDescent="0.2">
      <c r="A108" s="151"/>
      <c r="B108" s="125"/>
      <c r="C108" s="114"/>
      <c r="D108" s="114"/>
      <c r="E108" s="113"/>
      <c r="F108" s="115"/>
    </row>
    <row r="109" spans="1:10" s="108" customFormat="1" ht="13.5" thickBot="1" x14ac:dyDescent="0.25">
      <c r="A109" s="113"/>
      <c r="B109" s="140"/>
      <c r="C109" s="140"/>
      <c r="D109" s="140"/>
      <c r="E109" s="113"/>
      <c r="F109" s="115"/>
    </row>
    <row r="110" spans="1:10" s="108" customFormat="1" x14ac:dyDescent="0.2">
      <c r="A110" s="113"/>
      <c r="B110" s="125" t="s">
        <v>326</v>
      </c>
      <c r="C110" s="114"/>
      <c r="D110" s="141">
        <f>SUM(D107:D108)</f>
        <v>0</v>
      </c>
      <c r="E110" s="113"/>
      <c r="F110" s="115"/>
    </row>
    <row r="111" spans="1:10" s="108" customFormat="1" x14ac:dyDescent="0.2">
      <c r="A111" s="113"/>
      <c r="B111" s="125"/>
      <c r="C111" s="114"/>
      <c r="D111" s="141"/>
      <c r="E111" s="113"/>
      <c r="F111" s="115"/>
      <c r="J111" s="152"/>
    </row>
    <row r="112" spans="1:10" s="108" customFormat="1" x14ac:dyDescent="0.2">
      <c r="A112" s="113"/>
      <c r="B112" s="125"/>
      <c r="C112" s="114"/>
      <c r="D112" s="141"/>
      <c r="E112" s="113"/>
      <c r="F112" s="115"/>
    </row>
    <row r="113" spans="1:10" s="108" customFormat="1" x14ac:dyDescent="0.2">
      <c r="A113" s="132" t="s">
        <v>322</v>
      </c>
      <c r="B113" s="113"/>
      <c r="C113" s="113"/>
      <c r="D113" s="113"/>
      <c r="E113" s="113"/>
      <c r="F113" s="115"/>
    </row>
    <row r="114" spans="1:10" s="108" customFormat="1" x14ac:dyDescent="0.2">
      <c r="A114" s="112" t="s">
        <v>323</v>
      </c>
      <c r="B114" s="113"/>
      <c r="C114" s="113"/>
      <c r="D114" s="113"/>
      <c r="E114" s="113"/>
      <c r="F114" s="115"/>
    </row>
    <row r="115" spans="1:10" s="108" customFormat="1" x14ac:dyDescent="0.2">
      <c r="A115" s="113"/>
      <c r="B115" s="113"/>
      <c r="C115" s="113"/>
      <c r="D115" s="113"/>
      <c r="E115" s="113"/>
      <c r="F115" s="115"/>
    </row>
    <row r="116" spans="1:10" s="108" customFormat="1" x14ac:dyDescent="0.2">
      <c r="A116" s="153" t="s">
        <v>274</v>
      </c>
      <c r="B116" s="122" t="s">
        <v>305</v>
      </c>
      <c r="C116" s="122" t="s">
        <v>306</v>
      </c>
      <c r="D116" s="153" t="s">
        <v>367</v>
      </c>
      <c r="E116" s="113"/>
      <c r="F116" s="115"/>
    </row>
    <row r="117" spans="1:10" s="108" customFormat="1" x14ac:dyDescent="0.2">
      <c r="A117" s="154"/>
      <c r="B117" s="155"/>
      <c r="C117" s="155"/>
      <c r="D117" s="47" t="s">
        <v>324</v>
      </c>
      <c r="E117" s="113"/>
      <c r="F117" s="115"/>
    </row>
    <row r="118" spans="1:10" s="108" customFormat="1" x14ac:dyDescent="0.2">
      <c r="A118" s="154"/>
      <c r="B118" s="155"/>
      <c r="C118" s="155"/>
      <c r="D118" s="47" t="s">
        <v>324</v>
      </c>
      <c r="E118" s="113"/>
      <c r="F118" s="115"/>
      <c r="J118" s="152"/>
    </row>
    <row r="119" spans="1:10" s="108" customFormat="1" x14ac:dyDescent="0.2">
      <c r="A119" s="113"/>
      <c r="B119" s="113"/>
      <c r="C119" s="113"/>
      <c r="D119" s="113"/>
      <c r="E119" s="113"/>
      <c r="F119" s="115"/>
    </row>
    <row r="120" spans="1:10" s="108" customFormat="1" ht="13.5" thickBot="1" x14ac:dyDescent="0.25">
      <c r="A120" s="156"/>
      <c r="B120" s="156"/>
      <c r="C120" s="156"/>
      <c r="D120" s="156"/>
      <c r="E120" s="157"/>
      <c r="F120" s="115"/>
    </row>
    <row r="121" spans="1:10" s="3" customFormat="1" ht="12" x14ac:dyDescent="0.2">
      <c r="A121" s="158" t="s">
        <v>2</v>
      </c>
      <c r="B121" s="159" t="s">
        <v>1</v>
      </c>
      <c r="C121" s="160" t="s">
        <v>43</v>
      </c>
      <c r="D121" s="161"/>
      <c r="E121" s="48"/>
      <c r="F121" s="49"/>
    </row>
    <row r="122" spans="1:10" s="3" customFormat="1" ht="12" x14ac:dyDescent="0.2">
      <c r="A122" s="162" t="s">
        <v>308</v>
      </c>
      <c r="B122" s="163" t="s">
        <v>343</v>
      </c>
      <c r="C122" s="50"/>
      <c r="D122" s="51"/>
      <c r="E122" s="48"/>
      <c r="F122" s="49"/>
    </row>
    <row r="123" spans="1:10" s="3" customFormat="1" ht="12" x14ac:dyDescent="0.2">
      <c r="A123" s="162" t="s">
        <v>361</v>
      </c>
      <c r="B123" s="163" t="s">
        <v>360</v>
      </c>
      <c r="C123" s="50"/>
      <c r="D123" s="51"/>
      <c r="E123" s="48"/>
      <c r="F123" s="49"/>
    </row>
    <row r="124" spans="1:10" s="3" customFormat="1" ht="12" x14ac:dyDescent="0.2">
      <c r="A124" s="162" t="s">
        <v>365</v>
      </c>
      <c r="B124" s="163" t="s">
        <v>360</v>
      </c>
      <c r="C124" s="50"/>
      <c r="D124" s="51"/>
      <c r="E124" s="48"/>
      <c r="F124" s="49"/>
    </row>
    <row r="125" spans="1:10" s="108" customFormat="1" ht="13.5" thickBot="1" x14ac:dyDescent="0.25">
      <c r="A125" s="164" t="s">
        <v>309</v>
      </c>
      <c r="B125" s="165" t="s">
        <v>310</v>
      </c>
      <c r="C125" s="52"/>
      <c r="D125" s="53"/>
      <c r="E125" s="166"/>
      <c r="F125" s="167"/>
    </row>
    <row r="126" spans="1:10" x14ac:dyDescent="0.2">
      <c r="A126" s="156"/>
      <c r="B126" s="156"/>
      <c r="C126" s="156"/>
      <c r="D126" s="156"/>
      <c r="E126" s="157"/>
      <c r="F126" s="168"/>
    </row>
    <row r="127" spans="1:10" x14ac:dyDescent="0.2">
      <c r="A127" s="91"/>
      <c r="B127" s="91"/>
      <c r="C127" s="91"/>
      <c r="D127" s="91"/>
      <c r="E127" s="91"/>
    </row>
    <row r="128" spans="1:10" x14ac:dyDescent="0.2">
      <c r="A128" s="91"/>
      <c r="B128" s="91"/>
      <c r="C128" s="91"/>
      <c r="D128" s="91"/>
      <c r="E128" s="91"/>
    </row>
    <row r="129" spans="1:5" x14ac:dyDescent="0.2">
      <c r="A129" s="91"/>
      <c r="B129" s="91"/>
      <c r="C129" s="91"/>
      <c r="D129" s="91"/>
      <c r="E129" s="91"/>
    </row>
    <row r="130" spans="1:5" x14ac:dyDescent="0.2">
      <c r="A130" s="91"/>
      <c r="B130" s="91"/>
      <c r="C130" s="91"/>
      <c r="D130" s="91"/>
      <c r="E130" s="91"/>
    </row>
    <row r="131" spans="1:5" x14ac:dyDescent="0.2">
      <c r="A131" s="91"/>
      <c r="B131" s="91"/>
      <c r="C131" s="91"/>
      <c r="D131" s="91"/>
      <c r="E131" s="91"/>
    </row>
    <row r="132" spans="1:5" x14ac:dyDescent="0.2">
      <c r="A132" s="91"/>
      <c r="B132" s="91"/>
      <c r="C132" s="91"/>
      <c r="D132" s="91"/>
      <c r="E132" s="91"/>
    </row>
    <row r="133" spans="1:5" x14ac:dyDescent="0.2">
      <c r="A133" s="91"/>
      <c r="B133" s="91"/>
      <c r="C133" s="91"/>
      <c r="D133" s="91"/>
      <c r="E133" s="91"/>
    </row>
    <row r="134" spans="1:5" x14ac:dyDescent="0.2">
      <c r="A134" s="91"/>
      <c r="B134" s="91"/>
      <c r="C134" s="91"/>
      <c r="D134" s="91"/>
      <c r="E134" s="91"/>
    </row>
    <row r="135" spans="1:5" x14ac:dyDescent="0.2">
      <c r="A135" s="91"/>
      <c r="B135" s="91"/>
      <c r="C135" s="91"/>
      <c r="D135" s="91"/>
      <c r="E135" s="91"/>
    </row>
    <row r="136" spans="1:5" x14ac:dyDescent="0.2">
      <c r="A136" s="91"/>
      <c r="B136" s="91"/>
      <c r="C136" s="91"/>
      <c r="D136" s="91"/>
      <c r="E136" s="91"/>
    </row>
    <row r="137" spans="1:5" x14ac:dyDescent="0.2">
      <c r="A137" s="91"/>
      <c r="B137" s="91"/>
      <c r="C137" s="91"/>
      <c r="D137" s="91"/>
      <c r="E137" s="91"/>
    </row>
    <row r="138" spans="1:5" x14ac:dyDescent="0.2">
      <c r="A138" s="91"/>
      <c r="B138" s="91"/>
      <c r="C138" s="91"/>
      <c r="D138" s="91"/>
      <c r="E138" s="91"/>
    </row>
    <row r="139" spans="1:5" x14ac:dyDescent="0.2">
      <c r="A139" s="91"/>
      <c r="B139" s="91"/>
      <c r="C139" s="91"/>
      <c r="D139" s="91"/>
      <c r="E139" s="91"/>
    </row>
    <row r="140" spans="1:5" x14ac:dyDescent="0.2">
      <c r="A140" s="91"/>
      <c r="B140" s="91"/>
      <c r="C140" s="91"/>
      <c r="D140" s="91"/>
      <c r="E140" s="91"/>
    </row>
    <row r="141" spans="1:5" x14ac:dyDescent="0.2">
      <c r="A141" s="91"/>
      <c r="B141" s="91"/>
      <c r="C141" s="91"/>
      <c r="D141" s="91"/>
      <c r="E141" s="91"/>
    </row>
  </sheetData>
  <sheetProtection algorithmName="SHA-512" hashValue="VRSEA+p9zcnlI/jjozHLD/45rfKu6dWiYxvoI/Um2enzI/yXzCsRUn2f/UUoPIZhFbJN0sv7pRMT8+TM4YnF6Q==" saltValue="bBng6iOQdGK90Tja/7SDmg==" spinCount="100000" sheet="1" objects="1" scenarios="1"/>
  <phoneticPr fontId="6"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27"/>
  <sheetViews>
    <sheetView topLeftCell="A1390" workbookViewId="0">
      <selection activeCell="A1428" sqref="A1428"/>
    </sheetView>
  </sheetViews>
  <sheetFormatPr defaultRowHeight="12.75" x14ac:dyDescent="0.2"/>
  <cols>
    <col min="1" max="1" width="82.85546875" bestFit="1" customWidth="1"/>
    <col min="2" max="2" width="81.85546875" bestFit="1" customWidth="1"/>
    <col min="3" max="3" width="16.140625" bestFit="1" customWidth="1"/>
  </cols>
  <sheetData>
    <row r="1" spans="1:3" x14ac:dyDescent="0.2">
      <c r="A1" t="s">
        <v>401</v>
      </c>
      <c r="B1" t="s">
        <v>2</v>
      </c>
      <c r="C1" t="s">
        <v>402</v>
      </c>
    </row>
    <row r="2" spans="1:3" x14ac:dyDescent="0.2">
      <c r="A2" t="s">
        <v>403</v>
      </c>
      <c r="B2" t="s">
        <v>403</v>
      </c>
      <c r="C2">
        <f t="shared" ref="C2:C46" si="0">VALUE("1")</f>
        <v>1</v>
      </c>
    </row>
    <row r="3" spans="1:3" x14ac:dyDescent="0.2">
      <c r="A3" t="s">
        <v>404</v>
      </c>
      <c r="B3" t="s">
        <v>405</v>
      </c>
      <c r="C3">
        <f t="shared" si="0"/>
        <v>1</v>
      </c>
    </row>
    <row r="4" spans="1:3" x14ac:dyDescent="0.2">
      <c r="A4" t="s">
        <v>406</v>
      </c>
      <c r="B4" t="s">
        <v>405</v>
      </c>
      <c r="C4">
        <f t="shared" si="0"/>
        <v>1</v>
      </c>
    </row>
    <row r="5" spans="1:3" x14ac:dyDescent="0.2">
      <c r="A5" t="s">
        <v>407</v>
      </c>
      <c r="B5" t="s">
        <v>405</v>
      </c>
      <c r="C5">
        <f t="shared" si="0"/>
        <v>1</v>
      </c>
    </row>
    <row r="6" spans="1:3" x14ac:dyDescent="0.2">
      <c r="A6" t="s">
        <v>408</v>
      </c>
      <c r="B6" t="s">
        <v>405</v>
      </c>
      <c r="C6">
        <f t="shared" si="0"/>
        <v>1</v>
      </c>
    </row>
    <row r="7" spans="1:3" x14ac:dyDescent="0.2">
      <c r="A7" t="s">
        <v>409</v>
      </c>
      <c r="B7" t="s">
        <v>405</v>
      </c>
      <c r="C7">
        <f t="shared" si="0"/>
        <v>1</v>
      </c>
    </row>
    <row r="8" spans="1:3" x14ac:dyDescent="0.2">
      <c r="A8" t="s">
        <v>410</v>
      </c>
      <c r="B8" t="s">
        <v>405</v>
      </c>
      <c r="C8">
        <f t="shared" si="0"/>
        <v>1</v>
      </c>
    </row>
    <row r="9" spans="1:3" x14ac:dyDescent="0.2">
      <c r="A9" t="s">
        <v>411</v>
      </c>
      <c r="B9" t="s">
        <v>405</v>
      </c>
      <c r="C9">
        <f t="shared" si="0"/>
        <v>1</v>
      </c>
    </row>
    <row r="10" spans="1:3" x14ac:dyDescent="0.2">
      <c r="A10" t="s">
        <v>412</v>
      </c>
      <c r="B10" t="s">
        <v>405</v>
      </c>
      <c r="C10">
        <f t="shared" si="0"/>
        <v>1</v>
      </c>
    </row>
    <row r="11" spans="1:3" x14ac:dyDescent="0.2">
      <c r="A11" t="s">
        <v>413</v>
      </c>
      <c r="B11" t="s">
        <v>405</v>
      </c>
      <c r="C11">
        <f t="shared" si="0"/>
        <v>1</v>
      </c>
    </row>
    <row r="12" spans="1:3" x14ac:dyDescent="0.2">
      <c r="A12" t="s">
        <v>414</v>
      </c>
      <c r="B12" t="s">
        <v>405</v>
      </c>
      <c r="C12">
        <f t="shared" si="0"/>
        <v>1</v>
      </c>
    </row>
    <row r="13" spans="1:3" x14ac:dyDescent="0.2">
      <c r="A13" t="s">
        <v>415</v>
      </c>
      <c r="B13" t="s">
        <v>405</v>
      </c>
      <c r="C13">
        <f t="shared" si="0"/>
        <v>1</v>
      </c>
    </row>
    <row r="14" spans="1:3" x14ac:dyDescent="0.2">
      <c r="A14" t="s">
        <v>416</v>
      </c>
      <c r="B14" t="s">
        <v>405</v>
      </c>
      <c r="C14">
        <f t="shared" si="0"/>
        <v>1</v>
      </c>
    </row>
    <row r="15" spans="1:3" x14ac:dyDescent="0.2">
      <c r="A15" t="s">
        <v>417</v>
      </c>
      <c r="B15" t="s">
        <v>405</v>
      </c>
      <c r="C15">
        <f t="shared" si="0"/>
        <v>1</v>
      </c>
    </row>
    <row r="16" spans="1:3" x14ac:dyDescent="0.2">
      <c r="A16" t="s">
        <v>418</v>
      </c>
      <c r="B16" t="s">
        <v>405</v>
      </c>
      <c r="C16">
        <f t="shared" si="0"/>
        <v>1</v>
      </c>
    </row>
    <row r="17" spans="1:3" x14ac:dyDescent="0.2">
      <c r="A17" t="s">
        <v>419</v>
      </c>
      <c r="B17" t="s">
        <v>405</v>
      </c>
      <c r="C17">
        <f t="shared" si="0"/>
        <v>1</v>
      </c>
    </row>
    <row r="18" spans="1:3" x14ac:dyDescent="0.2">
      <c r="A18" t="s">
        <v>420</v>
      </c>
      <c r="B18" t="s">
        <v>405</v>
      </c>
      <c r="C18">
        <f t="shared" si="0"/>
        <v>1</v>
      </c>
    </row>
    <row r="19" spans="1:3" x14ac:dyDescent="0.2">
      <c r="A19" t="s">
        <v>421</v>
      </c>
      <c r="B19" t="s">
        <v>405</v>
      </c>
      <c r="C19">
        <f t="shared" si="0"/>
        <v>1</v>
      </c>
    </row>
    <row r="20" spans="1:3" x14ac:dyDescent="0.2">
      <c r="A20" t="s">
        <v>422</v>
      </c>
      <c r="B20" t="s">
        <v>405</v>
      </c>
      <c r="C20">
        <f t="shared" si="0"/>
        <v>1</v>
      </c>
    </row>
    <row r="21" spans="1:3" x14ac:dyDescent="0.2">
      <c r="A21" t="s">
        <v>423</v>
      </c>
      <c r="B21" t="s">
        <v>405</v>
      </c>
      <c r="C21">
        <f t="shared" si="0"/>
        <v>1</v>
      </c>
    </row>
    <row r="22" spans="1:3" x14ac:dyDescent="0.2">
      <c r="A22" t="s">
        <v>424</v>
      </c>
      <c r="B22" t="s">
        <v>405</v>
      </c>
      <c r="C22">
        <f t="shared" si="0"/>
        <v>1</v>
      </c>
    </row>
    <row r="23" spans="1:3" x14ac:dyDescent="0.2">
      <c r="A23" t="s">
        <v>425</v>
      </c>
      <c r="B23" t="s">
        <v>405</v>
      </c>
      <c r="C23">
        <f t="shared" si="0"/>
        <v>1</v>
      </c>
    </row>
    <row r="24" spans="1:3" x14ac:dyDescent="0.2">
      <c r="A24" t="s">
        <v>426</v>
      </c>
      <c r="B24" t="s">
        <v>405</v>
      </c>
      <c r="C24">
        <f t="shared" si="0"/>
        <v>1</v>
      </c>
    </row>
    <row r="25" spans="1:3" x14ac:dyDescent="0.2">
      <c r="A25" t="s">
        <v>427</v>
      </c>
      <c r="B25" t="s">
        <v>405</v>
      </c>
      <c r="C25">
        <f t="shared" si="0"/>
        <v>1</v>
      </c>
    </row>
    <row r="26" spans="1:3" x14ac:dyDescent="0.2">
      <c r="A26" t="s">
        <v>428</v>
      </c>
      <c r="B26" t="s">
        <v>405</v>
      </c>
      <c r="C26">
        <f t="shared" si="0"/>
        <v>1</v>
      </c>
    </row>
    <row r="27" spans="1:3" x14ac:dyDescent="0.2">
      <c r="A27" t="s">
        <v>429</v>
      </c>
      <c r="B27" t="s">
        <v>405</v>
      </c>
      <c r="C27">
        <f t="shared" si="0"/>
        <v>1</v>
      </c>
    </row>
    <row r="28" spans="1:3" x14ac:dyDescent="0.2">
      <c r="A28" t="s">
        <v>430</v>
      </c>
      <c r="B28" t="s">
        <v>405</v>
      </c>
      <c r="C28">
        <f t="shared" si="0"/>
        <v>1</v>
      </c>
    </row>
    <row r="29" spans="1:3" x14ac:dyDescent="0.2">
      <c r="A29" t="s">
        <v>431</v>
      </c>
      <c r="B29" t="s">
        <v>405</v>
      </c>
      <c r="C29">
        <f t="shared" si="0"/>
        <v>1</v>
      </c>
    </row>
    <row r="30" spans="1:3" x14ac:dyDescent="0.2">
      <c r="A30" t="s">
        <v>432</v>
      </c>
      <c r="B30" t="s">
        <v>405</v>
      </c>
      <c r="C30">
        <f t="shared" si="0"/>
        <v>1</v>
      </c>
    </row>
    <row r="31" spans="1:3" x14ac:dyDescent="0.2">
      <c r="A31" t="s">
        <v>433</v>
      </c>
      <c r="B31" t="s">
        <v>405</v>
      </c>
      <c r="C31">
        <f t="shared" si="0"/>
        <v>1</v>
      </c>
    </row>
    <row r="32" spans="1:3" x14ac:dyDescent="0.2">
      <c r="A32" t="s">
        <v>434</v>
      </c>
      <c r="B32" t="s">
        <v>405</v>
      </c>
      <c r="C32">
        <f t="shared" si="0"/>
        <v>1</v>
      </c>
    </row>
    <row r="33" spans="1:3" x14ac:dyDescent="0.2">
      <c r="A33" t="s">
        <v>435</v>
      </c>
      <c r="B33" t="s">
        <v>405</v>
      </c>
      <c r="C33">
        <f t="shared" si="0"/>
        <v>1</v>
      </c>
    </row>
    <row r="34" spans="1:3" x14ac:dyDescent="0.2">
      <c r="A34" t="s">
        <v>436</v>
      </c>
      <c r="B34" t="s">
        <v>405</v>
      </c>
      <c r="C34">
        <f t="shared" si="0"/>
        <v>1</v>
      </c>
    </row>
    <row r="35" spans="1:3" x14ac:dyDescent="0.2">
      <c r="A35" t="s">
        <v>437</v>
      </c>
      <c r="B35" t="s">
        <v>405</v>
      </c>
      <c r="C35">
        <f t="shared" si="0"/>
        <v>1</v>
      </c>
    </row>
    <row r="36" spans="1:3" x14ac:dyDescent="0.2">
      <c r="A36" t="s">
        <v>438</v>
      </c>
      <c r="B36" t="s">
        <v>405</v>
      </c>
      <c r="C36">
        <f t="shared" si="0"/>
        <v>1</v>
      </c>
    </row>
    <row r="37" spans="1:3" x14ac:dyDescent="0.2">
      <c r="A37" t="s">
        <v>439</v>
      </c>
      <c r="B37" t="s">
        <v>405</v>
      </c>
      <c r="C37">
        <f t="shared" si="0"/>
        <v>1</v>
      </c>
    </row>
    <row r="38" spans="1:3" x14ac:dyDescent="0.2">
      <c r="A38" t="s">
        <v>440</v>
      </c>
      <c r="B38" t="s">
        <v>405</v>
      </c>
      <c r="C38">
        <f t="shared" si="0"/>
        <v>1</v>
      </c>
    </row>
    <row r="39" spans="1:3" x14ac:dyDescent="0.2">
      <c r="A39" t="s">
        <v>441</v>
      </c>
      <c r="B39" t="s">
        <v>405</v>
      </c>
      <c r="C39">
        <f t="shared" si="0"/>
        <v>1</v>
      </c>
    </row>
    <row r="40" spans="1:3" x14ac:dyDescent="0.2">
      <c r="A40" t="s">
        <v>442</v>
      </c>
      <c r="B40" t="s">
        <v>405</v>
      </c>
      <c r="C40">
        <f t="shared" si="0"/>
        <v>1</v>
      </c>
    </row>
    <row r="41" spans="1:3" x14ac:dyDescent="0.2">
      <c r="A41" t="s">
        <v>443</v>
      </c>
      <c r="B41" t="s">
        <v>405</v>
      </c>
      <c r="C41">
        <f t="shared" si="0"/>
        <v>1</v>
      </c>
    </row>
    <row r="42" spans="1:3" x14ac:dyDescent="0.2">
      <c r="A42" t="s">
        <v>405</v>
      </c>
      <c r="B42" t="s">
        <v>405</v>
      </c>
      <c r="C42">
        <f t="shared" si="0"/>
        <v>1</v>
      </c>
    </row>
    <row r="43" spans="1:3" x14ac:dyDescent="0.2">
      <c r="A43" t="s">
        <v>444</v>
      </c>
      <c r="B43" t="s">
        <v>405</v>
      </c>
      <c r="C43">
        <f t="shared" si="0"/>
        <v>1</v>
      </c>
    </row>
    <row r="44" spans="1:3" x14ac:dyDescent="0.2">
      <c r="A44" t="s">
        <v>445</v>
      </c>
      <c r="B44" t="s">
        <v>405</v>
      </c>
      <c r="C44">
        <f t="shared" si="0"/>
        <v>1</v>
      </c>
    </row>
    <row r="45" spans="1:3" x14ac:dyDescent="0.2">
      <c r="A45" t="s">
        <v>446</v>
      </c>
      <c r="B45" t="s">
        <v>405</v>
      </c>
      <c r="C45">
        <f t="shared" si="0"/>
        <v>1</v>
      </c>
    </row>
    <row r="46" spans="1:3" x14ac:dyDescent="0.2">
      <c r="A46" t="s">
        <v>447</v>
      </c>
      <c r="B46" t="s">
        <v>405</v>
      </c>
      <c r="C46">
        <f t="shared" si="0"/>
        <v>1</v>
      </c>
    </row>
    <row r="47" spans="1:3" x14ac:dyDescent="0.2">
      <c r="A47" t="s">
        <v>448</v>
      </c>
      <c r="B47" t="s">
        <v>449</v>
      </c>
      <c r="C47">
        <f>VALUE("0")</f>
        <v>0</v>
      </c>
    </row>
    <row r="48" spans="1:3" x14ac:dyDescent="0.2">
      <c r="A48" t="s">
        <v>450</v>
      </c>
      <c r="B48" t="s">
        <v>450</v>
      </c>
      <c r="C48">
        <f t="shared" ref="C48:C62" si="1">VALUE("1")</f>
        <v>1</v>
      </c>
    </row>
    <row r="49" spans="1:3" x14ac:dyDescent="0.2">
      <c r="A49" t="s">
        <v>451</v>
      </c>
      <c r="B49" t="s">
        <v>452</v>
      </c>
      <c r="C49">
        <f t="shared" si="1"/>
        <v>1</v>
      </c>
    </row>
    <row r="50" spans="1:3" x14ac:dyDescent="0.2">
      <c r="A50" t="s">
        <v>453</v>
      </c>
      <c r="B50" t="s">
        <v>452</v>
      </c>
      <c r="C50">
        <f t="shared" si="1"/>
        <v>1</v>
      </c>
    </row>
    <row r="51" spans="1:3" x14ac:dyDescent="0.2">
      <c r="A51" t="s">
        <v>454</v>
      </c>
      <c r="B51" t="s">
        <v>455</v>
      </c>
      <c r="C51">
        <f t="shared" si="1"/>
        <v>1</v>
      </c>
    </row>
    <row r="52" spans="1:3" x14ac:dyDescent="0.2">
      <c r="A52" t="s">
        <v>456</v>
      </c>
      <c r="B52" t="s">
        <v>457</v>
      </c>
      <c r="C52">
        <f t="shared" si="1"/>
        <v>1</v>
      </c>
    </row>
    <row r="53" spans="1:3" x14ac:dyDescent="0.2">
      <c r="A53" t="s">
        <v>458</v>
      </c>
      <c r="B53" t="s">
        <v>457</v>
      </c>
      <c r="C53">
        <f t="shared" si="1"/>
        <v>1</v>
      </c>
    </row>
    <row r="54" spans="1:3" x14ac:dyDescent="0.2">
      <c r="A54" t="s">
        <v>459</v>
      </c>
      <c r="B54" t="s">
        <v>457</v>
      </c>
      <c r="C54">
        <f t="shared" si="1"/>
        <v>1</v>
      </c>
    </row>
    <row r="55" spans="1:3" x14ac:dyDescent="0.2">
      <c r="A55" t="s">
        <v>460</v>
      </c>
      <c r="B55" t="s">
        <v>457</v>
      </c>
      <c r="C55">
        <f t="shared" si="1"/>
        <v>1</v>
      </c>
    </row>
    <row r="56" spans="1:3" x14ac:dyDescent="0.2">
      <c r="A56" t="s">
        <v>461</v>
      </c>
      <c r="B56" t="s">
        <v>457</v>
      </c>
      <c r="C56">
        <f t="shared" si="1"/>
        <v>1</v>
      </c>
    </row>
    <row r="57" spans="1:3" x14ac:dyDescent="0.2">
      <c r="A57" t="s">
        <v>462</v>
      </c>
      <c r="B57" t="s">
        <v>457</v>
      </c>
      <c r="C57">
        <f t="shared" si="1"/>
        <v>1</v>
      </c>
    </row>
    <row r="58" spans="1:3" x14ac:dyDescent="0.2">
      <c r="A58" t="s">
        <v>457</v>
      </c>
      <c r="B58" t="s">
        <v>457</v>
      </c>
      <c r="C58">
        <f t="shared" si="1"/>
        <v>1</v>
      </c>
    </row>
    <row r="59" spans="1:3" x14ac:dyDescent="0.2">
      <c r="A59" t="s">
        <v>463</v>
      </c>
      <c r="B59" t="s">
        <v>463</v>
      </c>
      <c r="C59">
        <f t="shared" si="1"/>
        <v>1</v>
      </c>
    </row>
    <row r="60" spans="1:3" x14ac:dyDescent="0.2">
      <c r="A60" t="s">
        <v>464</v>
      </c>
      <c r="B60" t="s">
        <v>465</v>
      </c>
      <c r="C60">
        <f t="shared" si="1"/>
        <v>1</v>
      </c>
    </row>
    <row r="61" spans="1:3" x14ac:dyDescent="0.2">
      <c r="A61" t="s">
        <v>466</v>
      </c>
      <c r="B61" t="s">
        <v>466</v>
      </c>
      <c r="C61">
        <f t="shared" si="1"/>
        <v>1</v>
      </c>
    </row>
    <row r="62" spans="1:3" x14ac:dyDescent="0.2">
      <c r="A62" t="s">
        <v>467</v>
      </c>
      <c r="B62" t="s">
        <v>467</v>
      </c>
      <c r="C62">
        <f t="shared" si="1"/>
        <v>1</v>
      </c>
    </row>
    <row r="63" spans="1:3" x14ac:dyDescent="0.2">
      <c r="A63" t="s">
        <v>468</v>
      </c>
      <c r="B63" t="s">
        <v>468</v>
      </c>
      <c r="C63">
        <f>VALUE("0")</f>
        <v>0</v>
      </c>
    </row>
    <row r="64" spans="1:3" x14ac:dyDescent="0.2">
      <c r="A64" t="s">
        <v>469</v>
      </c>
      <c r="B64" t="s">
        <v>470</v>
      </c>
      <c r="C64">
        <f t="shared" ref="C64:C95" si="2">VALUE("1")</f>
        <v>1</v>
      </c>
    </row>
    <row r="65" spans="1:3" x14ac:dyDescent="0.2">
      <c r="A65" t="s">
        <v>471</v>
      </c>
      <c r="B65" t="s">
        <v>470</v>
      </c>
      <c r="C65">
        <f t="shared" si="2"/>
        <v>1</v>
      </c>
    </row>
    <row r="66" spans="1:3" x14ac:dyDescent="0.2">
      <c r="A66" t="s">
        <v>472</v>
      </c>
      <c r="B66" t="s">
        <v>472</v>
      </c>
      <c r="C66">
        <f t="shared" si="2"/>
        <v>1</v>
      </c>
    </row>
    <row r="67" spans="1:3" x14ac:dyDescent="0.2">
      <c r="A67" t="s">
        <v>473</v>
      </c>
      <c r="B67" t="s">
        <v>474</v>
      </c>
      <c r="C67">
        <f t="shared" si="2"/>
        <v>1</v>
      </c>
    </row>
    <row r="68" spans="1:3" x14ac:dyDescent="0.2">
      <c r="A68" t="s">
        <v>475</v>
      </c>
      <c r="B68" t="s">
        <v>474</v>
      </c>
      <c r="C68">
        <f t="shared" si="2"/>
        <v>1</v>
      </c>
    </row>
    <row r="69" spans="1:3" x14ac:dyDescent="0.2">
      <c r="A69" t="s">
        <v>476</v>
      </c>
      <c r="B69" t="s">
        <v>474</v>
      </c>
      <c r="C69">
        <f t="shared" si="2"/>
        <v>1</v>
      </c>
    </row>
    <row r="70" spans="1:3" x14ac:dyDescent="0.2">
      <c r="A70" t="s">
        <v>477</v>
      </c>
      <c r="B70" t="s">
        <v>474</v>
      </c>
      <c r="C70">
        <f t="shared" si="2"/>
        <v>1</v>
      </c>
    </row>
    <row r="71" spans="1:3" x14ac:dyDescent="0.2">
      <c r="A71" t="s">
        <v>478</v>
      </c>
      <c r="B71" t="s">
        <v>474</v>
      </c>
      <c r="C71">
        <f t="shared" si="2"/>
        <v>1</v>
      </c>
    </row>
    <row r="72" spans="1:3" x14ac:dyDescent="0.2">
      <c r="A72" t="s">
        <v>479</v>
      </c>
      <c r="B72" t="s">
        <v>474</v>
      </c>
      <c r="C72">
        <f t="shared" si="2"/>
        <v>1</v>
      </c>
    </row>
    <row r="73" spans="1:3" x14ac:dyDescent="0.2">
      <c r="A73" t="s">
        <v>480</v>
      </c>
      <c r="B73" t="s">
        <v>474</v>
      </c>
      <c r="C73">
        <f t="shared" si="2"/>
        <v>1</v>
      </c>
    </row>
    <row r="74" spans="1:3" x14ac:dyDescent="0.2">
      <c r="A74" t="s">
        <v>481</v>
      </c>
      <c r="B74" t="s">
        <v>474</v>
      </c>
      <c r="C74">
        <f t="shared" si="2"/>
        <v>1</v>
      </c>
    </row>
    <row r="75" spans="1:3" x14ac:dyDescent="0.2">
      <c r="A75" t="s">
        <v>482</v>
      </c>
      <c r="B75" t="s">
        <v>474</v>
      </c>
      <c r="C75">
        <f t="shared" si="2"/>
        <v>1</v>
      </c>
    </row>
    <row r="76" spans="1:3" x14ac:dyDescent="0.2">
      <c r="A76" t="s">
        <v>483</v>
      </c>
      <c r="B76" t="s">
        <v>474</v>
      </c>
      <c r="C76">
        <f t="shared" si="2"/>
        <v>1</v>
      </c>
    </row>
    <row r="77" spans="1:3" x14ac:dyDescent="0.2">
      <c r="A77" t="s">
        <v>484</v>
      </c>
      <c r="B77" t="s">
        <v>474</v>
      </c>
      <c r="C77">
        <f t="shared" si="2"/>
        <v>1</v>
      </c>
    </row>
    <row r="78" spans="1:3" x14ac:dyDescent="0.2">
      <c r="A78" t="s">
        <v>485</v>
      </c>
      <c r="B78" t="s">
        <v>474</v>
      </c>
      <c r="C78">
        <f t="shared" si="2"/>
        <v>1</v>
      </c>
    </row>
    <row r="79" spans="1:3" x14ac:dyDescent="0.2">
      <c r="A79" t="s">
        <v>486</v>
      </c>
      <c r="B79" t="s">
        <v>474</v>
      </c>
      <c r="C79">
        <f t="shared" si="2"/>
        <v>1</v>
      </c>
    </row>
    <row r="80" spans="1:3" x14ac:dyDescent="0.2">
      <c r="A80" t="s">
        <v>487</v>
      </c>
      <c r="B80" t="s">
        <v>474</v>
      </c>
      <c r="C80">
        <f t="shared" si="2"/>
        <v>1</v>
      </c>
    </row>
    <row r="81" spans="1:3" x14ac:dyDescent="0.2">
      <c r="A81" t="s">
        <v>488</v>
      </c>
      <c r="B81" t="s">
        <v>474</v>
      </c>
      <c r="C81">
        <f t="shared" si="2"/>
        <v>1</v>
      </c>
    </row>
    <row r="82" spans="1:3" x14ac:dyDescent="0.2">
      <c r="A82" t="s">
        <v>489</v>
      </c>
      <c r="B82" t="s">
        <v>474</v>
      </c>
      <c r="C82">
        <f t="shared" si="2"/>
        <v>1</v>
      </c>
    </row>
    <row r="83" spans="1:3" x14ac:dyDescent="0.2">
      <c r="A83" t="s">
        <v>490</v>
      </c>
      <c r="B83" t="s">
        <v>474</v>
      </c>
      <c r="C83">
        <f t="shared" si="2"/>
        <v>1</v>
      </c>
    </row>
    <row r="84" spans="1:3" x14ac:dyDescent="0.2">
      <c r="A84" t="s">
        <v>491</v>
      </c>
      <c r="B84" t="s">
        <v>474</v>
      </c>
      <c r="C84">
        <f t="shared" si="2"/>
        <v>1</v>
      </c>
    </row>
    <row r="85" spans="1:3" x14ac:dyDescent="0.2">
      <c r="A85" t="s">
        <v>492</v>
      </c>
      <c r="B85" t="s">
        <v>474</v>
      </c>
      <c r="C85">
        <f t="shared" si="2"/>
        <v>1</v>
      </c>
    </row>
    <row r="86" spans="1:3" x14ac:dyDescent="0.2">
      <c r="A86" t="s">
        <v>493</v>
      </c>
      <c r="B86" t="s">
        <v>474</v>
      </c>
      <c r="C86">
        <f t="shared" si="2"/>
        <v>1</v>
      </c>
    </row>
    <row r="87" spans="1:3" x14ac:dyDescent="0.2">
      <c r="A87" t="s">
        <v>494</v>
      </c>
      <c r="B87" t="s">
        <v>474</v>
      </c>
      <c r="C87">
        <f t="shared" si="2"/>
        <v>1</v>
      </c>
    </row>
    <row r="88" spans="1:3" x14ac:dyDescent="0.2">
      <c r="A88" t="s">
        <v>495</v>
      </c>
      <c r="B88" t="s">
        <v>474</v>
      </c>
      <c r="C88">
        <f t="shared" si="2"/>
        <v>1</v>
      </c>
    </row>
    <row r="89" spans="1:3" x14ac:dyDescent="0.2">
      <c r="A89" t="s">
        <v>496</v>
      </c>
      <c r="B89" t="s">
        <v>474</v>
      </c>
      <c r="C89">
        <f t="shared" si="2"/>
        <v>1</v>
      </c>
    </row>
    <row r="90" spans="1:3" x14ac:dyDescent="0.2">
      <c r="A90" t="s">
        <v>497</v>
      </c>
      <c r="B90" t="s">
        <v>474</v>
      </c>
      <c r="C90">
        <f t="shared" si="2"/>
        <v>1</v>
      </c>
    </row>
    <row r="91" spans="1:3" x14ac:dyDescent="0.2">
      <c r="A91" t="s">
        <v>498</v>
      </c>
      <c r="B91" t="s">
        <v>474</v>
      </c>
      <c r="C91">
        <f t="shared" si="2"/>
        <v>1</v>
      </c>
    </row>
    <row r="92" spans="1:3" x14ac:dyDescent="0.2">
      <c r="A92" t="s">
        <v>499</v>
      </c>
      <c r="B92" t="s">
        <v>474</v>
      </c>
      <c r="C92">
        <f t="shared" si="2"/>
        <v>1</v>
      </c>
    </row>
    <row r="93" spans="1:3" x14ac:dyDescent="0.2">
      <c r="A93" t="s">
        <v>500</v>
      </c>
      <c r="B93" t="s">
        <v>474</v>
      </c>
      <c r="C93">
        <f t="shared" si="2"/>
        <v>1</v>
      </c>
    </row>
    <row r="94" spans="1:3" x14ac:dyDescent="0.2">
      <c r="A94" t="s">
        <v>501</v>
      </c>
      <c r="B94" t="s">
        <v>474</v>
      </c>
      <c r="C94">
        <f t="shared" si="2"/>
        <v>1</v>
      </c>
    </row>
    <row r="95" spans="1:3" x14ac:dyDescent="0.2">
      <c r="A95" t="s">
        <v>502</v>
      </c>
      <c r="B95" t="s">
        <v>474</v>
      </c>
      <c r="C95">
        <f t="shared" si="2"/>
        <v>1</v>
      </c>
    </row>
    <row r="96" spans="1:3" x14ac:dyDescent="0.2">
      <c r="A96" t="s">
        <v>503</v>
      </c>
      <c r="B96" t="s">
        <v>474</v>
      </c>
      <c r="C96">
        <f t="shared" ref="C96:C127" si="3">VALUE("1")</f>
        <v>1</v>
      </c>
    </row>
    <row r="97" spans="1:3" x14ac:dyDescent="0.2">
      <c r="A97" t="s">
        <v>504</v>
      </c>
      <c r="B97" t="s">
        <v>505</v>
      </c>
      <c r="C97">
        <f t="shared" si="3"/>
        <v>1</v>
      </c>
    </row>
    <row r="98" spans="1:3" x14ac:dyDescent="0.2">
      <c r="A98" t="s">
        <v>506</v>
      </c>
      <c r="B98" t="s">
        <v>505</v>
      </c>
      <c r="C98">
        <f t="shared" si="3"/>
        <v>1</v>
      </c>
    </row>
    <row r="99" spans="1:3" x14ac:dyDescent="0.2">
      <c r="A99" t="s">
        <v>507</v>
      </c>
      <c r="B99" t="s">
        <v>505</v>
      </c>
      <c r="C99">
        <f t="shared" si="3"/>
        <v>1</v>
      </c>
    </row>
    <row r="100" spans="1:3" x14ac:dyDescent="0.2">
      <c r="A100" t="s">
        <v>508</v>
      </c>
      <c r="B100" t="s">
        <v>505</v>
      </c>
      <c r="C100">
        <f t="shared" si="3"/>
        <v>1</v>
      </c>
    </row>
    <row r="101" spans="1:3" x14ac:dyDescent="0.2">
      <c r="A101" t="s">
        <v>509</v>
      </c>
      <c r="B101" t="s">
        <v>505</v>
      </c>
      <c r="C101">
        <f t="shared" si="3"/>
        <v>1</v>
      </c>
    </row>
    <row r="102" spans="1:3" x14ac:dyDescent="0.2">
      <c r="A102" t="s">
        <v>510</v>
      </c>
      <c r="B102" t="s">
        <v>505</v>
      </c>
      <c r="C102">
        <f t="shared" si="3"/>
        <v>1</v>
      </c>
    </row>
    <row r="103" spans="1:3" x14ac:dyDescent="0.2">
      <c r="A103" t="s">
        <v>511</v>
      </c>
      <c r="B103" t="s">
        <v>505</v>
      </c>
      <c r="C103">
        <f t="shared" si="3"/>
        <v>1</v>
      </c>
    </row>
    <row r="104" spans="1:3" x14ac:dyDescent="0.2">
      <c r="A104" t="s">
        <v>512</v>
      </c>
      <c r="B104" t="s">
        <v>505</v>
      </c>
      <c r="C104">
        <f t="shared" si="3"/>
        <v>1</v>
      </c>
    </row>
    <row r="105" spans="1:3" x14ac:dyDescent="0.2">
      <c r="A105" t="s">
        <v>513</v>
      </c>
      <c r="B105" t="s">
        <v>505</v>
      </c>
      <c r="C105">
        <f t="shared" si="3"/>
        <v>1</v>
      </c>
    </row>
    <row r="106" spans="1:3" x14ac:dyDescent="0.2">
      <c r="A106" t="s">
        <v>514</v>
      </c>
      <c r="B106" t="s">
        <v>505</v>
      </c>
      <c r="C106">
        <f t="shared" si="3"/>
        <v>1</v>
      </c>
    </row>
    <row r="107" spans="1:3" x14ac:dyDescent="0.2">
      <c r="A107" t="s">
        <v>515</v>
      </c>
      <c r="B107" t="s">
        <v>505</v>
      </c>
      <c r="C107">
        <f t="shared" si="3"/>
        <v>1</v>
      </c>
    </row>
    <row r="108" spans="1:3" x14ac:dyDescent="0.2">
      <c r="A108" t="s">
        <v>516</v>
      </c>
      <c r="B108" t="s">
        <v>505</v>
      </c>
      <c r="C108">
        <f t="shared" si="3"/>
        <v>1</v>
      </c>
    </row>
    <row r="109" spans="1:3" x14ac:dyDescent="0.2">
      <c r="A109" t="s">
        <v>517</v>
      </c>
      <c r="B109" t="s">
        <v>505</v>
      </c>
      <c r="C109">
        <f t="shared" si="3"/>
        <v>1</v>
      </c>
    </row>
    <row r="110" spans="1:3" x14ac:dyDescent="0.2">
      <c r="A110" t="s">
        <v>518</v>
      </c>
      <c r="B110" t="s">
        <v>518</v>
      </c>
      <c r="C110">
        <f t="shared" si="3"/>
        <v>1</v>
      </c>
    </row>
    <row r="111" spans="1:3" x14ac:dyDescent="0.2">
      <c r="A111" t="s">
        <v>519</v>
      </c>
      <c r="B111" t="s">
        <v>520</v>
      </c>
      <c r="C111">
        <f t="shared" si="3"/>
        <v>1</v>
      </c>
    </row>
    <row r="112" spans="1:3" x14ac:dyDescent="0.2">
      <c r="A112" t="s">
        <v>521</v>
      </c>
      <c r="B112" t="s">
        <v>520</v>
      </c>
      <c r="C112">
        <f t="shared" si="3"/>
        <v>1</v>
      </c>
    </row>
    <row r="113" spans="1:3" x14ac:dyDescent="0.2">
      <c r="A113" t="s">
        <v>520</v>
      </c>
      <c r="B113" t="s">
        <v>520</v>
      </c>
      <c r="C113">
        <f t="shared" si="3"/>
        <v>1</v>
      </c>
    </row>
    <row r="114" spans="1:3" x14ac:dyDescent="0.2">
      <c r="A114" t="s">
        <v>522</v>
      </c>
      <c r="B114" t="s">
        <v>523</v>
      </c>
      <c r="C114">
        <f t="shared" si="3"/>
        <v>1</v>
      </c>
    </row>
    <row r="115" spans="1:3" x14ac:dyDescent="0.2">
      <c r="A115" t="s">
        <v>524</v>
      </c>
      <c r="B115" t="s">
        <v>523</v>
      </c>
      <c r="C115">
        <f t="shared" si="3"/>
        <v>1</v>
      </c>
    </row>
    <row r="116" spans="1:3" x14ac:dyDescent="0.2">
      <c r="A116" t="s">
        <v>525</v>
      </c>
      <c r="B116" t="s">
        <v>523</v>
      </c>
      <c r="C116">
        <f t="shared" si="3"/>
        <v>1</v>
      </c>
    </row>
    <row r="117" spans="1:3" x14ac:dyDescent="0.2">
      <c r="A117" t="s">
        <v>526</v>
      </c>
      <c r="B117" t="s">
        <v>523</v>
      </c>
      <c r="C117">
        <f t="shared" si="3"/>
        <v>1</v>
      </c>
    </row>
    <row r="118" spans="1:3" x14ac:dyDescent="0.2">
      <c r="A118" t="s">
        <v>527</v>
      </c>
      <c r="B118" t="s">
        <v>523</v>
      </c>
      <c r="C118">
        <f t="shared" si="3"/>
        <v>1</v>
      </c>
    </row>
    <row r="119" spans="1:3" x14ac:dyDescent="0.2">
      <c r="A119" t="s">
        <v>528</v>
      </c>
      <c r="B119" t="s">
        <v>523</v>
      </c>
      <c r="C119">
        <f t="shared" si="3"/>
        <v>1</v>
      </c>
    </row>
    <row r="120" spans="1:3" x14ac:dyDescent="0.2">
      <c r="A120" t="s">
        <v>529</v>
      </c>
      <c r="B120" t="s">
        <v>523</v>
      </c>
      <c r="C120">
        <f t="shared" si="3"/>
        <v>1</v>
      </c>
    </row>
    <row r="121" spans="1:3" x14ac:dyDescent="0.2">
      <c r="A121" t="s">
        <v>530</v>
      </c>
      <c r="B121" t="s">
        <v>523</v>
      </c>
      <c r="C121">
        <f t="shared" si="3"/>
        <v>1</v>
      </c>
    </row>
    <row r="122" spans="1:3" x14ac:dyDescent="0.2">
      <c r="A122" t="s">
        <v>531</v>
      </c>
      <c r="B122" t="s">
        <v>531</v>
      </c>
      <c r="C122">
        <f t="shared" si="3"/>
        <v>1</v>
      </c>
    </row>
    <row r="123" spans="1:3" x14ac:dyDescent="0.2">
      <c r="A123" t="s">
        <v>532</v>
      </c>
      <c r="B123" t="s">
        <v>531</v>
      </c>
      <c r="C123">
        <f t="shared" si="3"/>
        <v>1</v>
      </c>
    </row>
    <row r="124" spans="1:3" x14ac:dyDescent="0.2">
      <c r="A124" t="s">
        <v>533</v>
      </c>
      <c r="B124" t="s">
        <v>531</v>
      </c>
      <c r="C124">
        <f t="shared" si="3"/>
        <v>1</v>
      </c>
    </row>
    <row r="125" spans="1:3" x14ac:dyDescent="0.2">
      <c r="A125" t="s">
        <v>534</v>
      </c>
      <c r="B125" t="s">
        <v>531</v>
      </c>
      <c r="C125">
        <f t="shared" si="3"/>
        <v>1</v>
      </c>
    </row>
    <row r="126" spans="1:3" x14ac:dyDescent="0.2">
      <c r="A126" t="s">
        <v>535</v>
      </c>
      <c r="B126" t="s">
        <v>531</v>
      </c>
      <c r="C126">
        <f t="shared" si="3"/>
        <v>1</v>
      </c>
    </row>
    <row r="127" spans="1:3" x14ac:dyDescent="0.2">
      <c r="A127" t="s">
        <v>536</v>
      </c>
      <c r="B127" t="s">
        <v>531</v>
      </c>
      <c r="C127">
        <f t="shared" si="3"/>
        <v>1</v>
      </c>
    </row>
    <row r="128" spans="1:3" x14ac:dyDescent="0.2">
      <c r="A128" t="s">
        <v>537</v>
      </c>
      <c r="B128" t="s">
        <v>531</v>
      </c>
      <c r="C128">
        <f t="shared" ref="C128:C147" si="4">VALUE("1")</f>
        <v>1</v>
      </c>
    </row>
    <row r="129" spans="1:3" x14ac:dyDescent="0.2">
      <c r="A129" t="s">
        <v>538</v>
      </c>
      <c r="B129" t="s">
        <v>539</v>
      </c>
      <c r="C129">
        <f t="shared" si="4"/>
        <v>1</v>
      </c>
    </row>
    <row r="130" spans="1:3" x14ac:dyDescent="0.2">
      <c r="A130" t="s">
        <v>539</v>
      </c>
      <c r="B130" t="s">
        <v>539</v>
      </c>
      <c r="C130">
        <f t="shared" si="4"/>
        <v>1</v>
      </c>
    </row>
    <row r="131" spans="1:3" x14ac:dyDescent="0.2">
      <c r="A131" t="s">
        <v>540</v>
      </c>
      <c r="B131" t="s">
        <v>539</v>
      </c>
      <c r="C131">
        <f t="shared" si="4"/>
        <v>1</v>
      </c>
    </row>
    <row r="132" spans="1:3" x14ac:dyDescent="0.2">
      <c r="A132" t="s">
        <v>541</v>
      </c>
      <c r="B132" t="s">
        <v>539</v>
      </c>
      <c r="C132">
        <f t="shared" si="4"/>
        <v>1</v>
      </c>
    </row>
    <row r="133" spans="1:3" x14ac:dyDescent="0.2">
      <c r="A133" t="s">
        <v>542</v>
      </c>
      <c r="B133" t="s">
        <v>539</v>
      </c>
      <c r="C133">
        <f t="shared" si="4"/>
        <v>1</v>
      </c>
    </row>
    <row r="134" spans="1:3" x14ac:dyDescent="0.2">
      <c r="A134" t="s">
        <v>543</v>
      </c>
      <c r="B134" t="s">
        <v>539</v>
      </c>
      <c r="C134">
        <f t="shared" si="4"/>
        <v>1</v>
      </c>
    </row>
    <row r="135" spans="1:3" x14ac:dyDescent="0.2">
      <c r="A135" t="s">
        <v>544</v>
      </c>
      <c r="B135" t="s">
        <v>539</v>
      </c>
      <c r="C135">
        <f t="shared" si="4"/>
        <v>1</v>
      </c>
    </row>
    <row r="136" spans="1:3" x14ac:dyDescent="0.2">
      <c r="A136" t="s">
        <v>545</v>
      </c>
      <c r="B136" t="s">
        <v>539</v>
      </c>
      <c r="C136">
        <f t="shared" si="4"/>
        <v>1</v>
      </c>
    </row>
    <row r="137" spans="1:3" x14ac:dyDescent="0.2">
      <c r="A137" t="s">
        <v>546</v>
      </c>
      <c r="B137" t="s">
        <v>539</v>
      </c>
      <c r="C137">
        <f t="shared" si="4"/>
        <v>1</v>
      </c>
    </row>
    <row r="138" spans="1:3" x14ac:dyDescent="0.2">
      <c r="A138" t="s">
        <v>547</v>
      </c>
      <c r="B138" t="s">
        <v>539</v>
      </c>
      <c r="C138">
        <f t="shared" si="4"/>
        <v>1</v>
      </c>
    </row>
    <row r="139" spans="1:3" x14ac:dyDescent="0.2">
      <c r="A139" t="s">
        <v>548</v>
      </c>
      <c r="B139" t="s">
        <v>539</v>
      </c>
      <c r="C139">
        <f t="shared" si="4"/>
        <v>1</v>
      </c>
    </row>
    <row r="140" spans="1:3" x14ac:dyDescent="0.2">
      <c r="A140" t="s">
        <v>549</v>
      </c>
      <c r="B140" t="s">
        <v>550</v>
      </c>
      <c r="C140">
        <f t="shared" si="4"/>
        <v>1</v>
      </c>
    </row>
    <row r="141" spans="1:3" x14ac:dyDescent="0.2">
      <c r="A141" t="s">
        <v>551</v>
      </c>
      <c r="B141" t="s">
        <v>550</v>
      </c>
      <c r="C141">
        <f t="shared" si="4"/>
        <v>1</v>
      </c>
    </row>
    <row r="142" spans="1:3" x14ac:dyDescent="0.2">
      <c r="A142" t="s">
        <v>552</v>
      </c>
      <c r="B142" t="s">
        <v>550</v>
      </c>
      <c r="C142">
        <f t="shared" si="4"/>
        <v>1</v>
      </c>
    </row>
    <row r="143" spans="1:3" x14ac:dyDescent="0.2">
      <c r="A143" t="s">
        <v>553</v>
      </c>
      <c r="B143" t="s">
        <v>550</v>
      </c>
      <c r="C143">
        <f t="shared" si="4"/>
        <v>1</v>
      </c>
    </row>
    <row r="144" spans="1:3" x14ac:dyDescent="0.2">
      <c r="A144" t="s">
        <v>554</v>
      </c>
      <c r="B144" t="s">
        <v>550</v>
      </c>
      <c r="C144">
        <f t="shared" si="4"/>
        <v>1</v>
      </c>
    </row>
    <row r="145" spans="1:3" x14ac:dyDescent="0.2">
      <c r="A145" t="s">
        <v>555</v>
      </c>
      <c r="B145" t="s">
        <v>550</v>
      </c>
      <c r="C145">
        <f t="shared" si="4"/>
        <v>1</v>
      </c>
    </row>
    <row r="146" spans="1:3" x14ac:dyDescent="0.2">
      <c r="A146" t="s">
        <v>556</v>
      </c>
      <c r="B146" t="s">
        <v>557</v>
      </c>
      <c r="C146">
        <f t="shared" si="4"/>
        <v>1</v>
      </c>
    </row>
    <row r="147" spans="1:3" x14ac:dyDescent="0.2">
      <c r="A147" t="s">
        <v>558</v>
      </c>
      <c r="B147" t="s">
        <v>557</v>
      </c>
      <c r="C147">
        <f t="shared" si="4"/>
        <v>1</v>
      </c>
    </row>
    <row r="148" spans="1:3" x14ac:dyDescent="0.2">
      <c r="A148" t="s">
        <v>559</v>
      </c>
      <c r="B148" t="s">
        <v>560</v>
      </c>
      <c r="C148">
        <f>VALUE("0")</f>
        <v>0</v>
      </c>
    </row>
    <row r="149" spans="1:3" x14ac:dyDescent="0.2">
      <c r="A149" t="s">
        <v>561</v>
      </c>
      <c r="B149" t="s">
        <v>561</v>
      </c>
      <c r="C149">
        <f>VALUE("1")</f>
        <v>1</v>
      </c>
    </row>
    <row r="150" spans="1:3" x14ac:dyDescent="0.2">
      <c r="A150" t="s">
        <v>562</v>
      </c>
      <c r="B150" t="s">
        <v>562</v>
      </c>
      <c r="C150">
        <f>VALUE("1")</f>
        <v>1</v>
      </c>
    </row>
    <row r="151" spans="1:3" x14ac:dyDescent="0.2">
      <c r="A151" t="s">
        <v>563</v>
      </c>
      <c r="B151" t="s">
        <v>563</v>
      </c>
      <c r="C151">
        <f>VALUE("0")</f>
        <v>0</v>
      </c>
    </row>
    <row r="152" spans="1:3" x14ac:dyDescent="0.2">
      <c r="A152" t="s">
        <v>564</v>
      </c>
      <c r="B152" t="s">
        <v>564</v>
      </c>
      <c r="C152">
        <f t="shared" ref="C152:C178" si="5">VALUE("1")</f>
        <v>1</v>
      </c>
    </row>
    <row r="153" spans="1:3" x14ac:dyDescent="0.2">
      <c r="A153" t="s">
        <v>565</v>
      </c>
      <c r="B153" t="s">
        <v>566</v>
      </c>
      <c r="C153">
        <f t="shared" si="5"/>
        <v>1</v>
      </c>
    </row>
    <row r="154" spans="1:3" x14ac:dyDescent="0.2">
      <c r="A154" t="s">
        <v>567</v>
      </c>
      <c r="B154" t="s">
        <v>566</v>
      </c>
      <c r="C154">
        <f t="shared" si="5"/>
        <v>1</v>
      </c>
    </row>
    <row r="155" spans="1:3" x14ac:dyDescent="0.2">
      <c r="A155" t="s">
        <v>568</v>
      </c>
      <c r="B155" t="s">
        <v>566</v>
      </c>
      <c r="C155">
        <f t="shared" si="5"/>
        <v>1</v>
      </c>
    </row>
    <row r="156" spans="1:3" x14ac:dyDescent="0.2">
      <c r="A156" t="s">
        <v>569</v>
      </c>
      <c r="B156" t="s">
        <v>570</v>
      </c>
      <c r="C156">
        <f t="shared" si="5"/>
        <v>1</v>
      </c>
    </row>
    <row r="157" spans="1:3" x14ac:dyDescent="0.2">
      <c r="A157" t="s">
        <v>571</v>
      </c>
      <c r="B157" t="s">
        <v>572</v>
      </c>
      <c r="C157">
        <f t="shared" si="5"/>
        <v>1</v>
      </c>
    </row>
    <row r="158" spans="1:3" x14ac:dyDescent="0.2">
      <c r="A158" t="s">
        <v>573</v>
      </c>
      <c r="B158" t="s">
        <v>572</v>
      </c>
      <c r="C158">
        <f t="shared" si="5"/>
        <v>1</v>
      </c>
    </row>
    <row r="159" spans="1:3" x14ac:dyDescent="0.2">
      <c r="A159" t="s">
        <v>574</v>
      </c>
      <c r="B159" t="s">
        <v>575</v>
      </c>
      <c r="C159">
        <f t="shared" si="5"/>
        <v>1</v>
      </c>
    </row>
    <row r="160" spans="1:3" x14ac:dyDescent="0.2">
      <c r="A160" t="s">
        <v>576</v>
      </c>
      <c r="B160" t="s">
        <v>575</v>
      </c>
      <c r="C160">
        <f t="shared" si="5"/>
        <v>1</v>
      </c>
    </row>
    <row r="161" spans="1:3" x14ac:dyDescent="0.2">
      <c r="A161" t="s">
        <v>577</v>
      </c>
      <c r="B161" t="s">
        <v>575</v>
      </c>
      <c r="C161">
        <f t="shared" si="5"/>
        <v>1</v>
      </c>
    </row>
    <row r="162" spans="1:3" x14ac:dyDescent="0.2">
      <c r="A162" t="s">
        <v>578</v>
      </c>
      <c r="B162" t="s">
        <v>575</v>
      </c>
      <c r="C162">
        <f t="shared" si="5"/>
        <v>1</v>
      </c>
    </row>
    <row r="163" spans="1:3" x14ac:dyDescent="0.2">
      <c r="A163" t="s">
        <v>579</v>
      </c>
      <c r="B163" t="s">
        <v>575</v>
      </c>
      <c r="C163">
        <f t="shared" si="5"/>
        <v>1</v>
      </c>
    </row>
    <row r="164" spans="1:3" x14ac:dyDescent="0.2">
      <c r="A164" t="s">
        <v>575</v>
      </c>
      <c r="B164" t="s">
        <v>575</v>
      </c>
      <c r="C164">
        <f t="shared" si="5"/>
        <v>1</v>
      </c>
    </row>
    <row r="165" spans="1:3" x14ac:dyDescent="0.2">
      <c r="A165" t="s">
        <v>580</v>
      </c>
      <c r="B165" t="s">
        <v>575</v>
      </c>
      <c r="C165">
        <f t="shared" si="5"/>
        <v>1</v>
      </c>
    </row>
    <row r="166" spans="1:3" x14ac:dyDescent="0.2">
      <c r="A166" t="s">
        <v>581</v>
      </c>
      <c r="B166" t="s">
        <v>575</v>
      </c>
      <c r="C166">
        <f t="shared" si="5"/>
        <v>1</v>
      </c>
    </row>
    <row r="167" spans="1:3" x14ac:dyDescent="0.2">
      <c r="A167" t="s">
        <v>582</v>
      </c>
      <c r="B167" t="s">
        <v>575</v>
      </c>
      <c r="C167">
        <f t="shared" si="5"/>
        <v>1</v>
      </c>
    </row>
    <row r="168" spans="1:3" x14ac:dyDescent="0.2">
      <c r="A168" t="s">
        <v>583</v>
      </c>
      <c r="B168" t="s">
        <v>584</v>
      </c>
      <c r="C168">
        <f t="shared" si="5"/>
        <v>1</v>
      </c>
    </row>
    <row r="169" spans="1:3" x14ac:dyDescent="0.2">
      <c r="A169" t="s">
        <v>585</v>
      </c>
      <c r="B169" t="s">
        <v>584</v>
      </c>
      <c r="C169">
        <f t="shared" si="5"/>
        <v>1</v>
      </c>
    </row>
    <row r="170" spans="1:3" x14ac:dyDescent="0.2">
      <c r="A170" t="s">
        <v>586</v>
      </c>
      <c r="B170" t="s">
        <v>587</v>
      </c>
      <c r="C170">
        <f t="shared" si="5"/>
        <v>1</v>
      </c>
    </row>
    <row r="171" spans="1:3" x14ac:dyDescent="0.2">
      <c r="A171" t="s">
        <v>588</v>
      </c>
      <c r="B171" t="s">
        <v>587</v>
      </c>
      <c r="C171">
        <f t="shared" si="5"/>
        <v>1</v>
      </c>
    </row>
    <row r="172" spans="1:3" x14ac:dyDescent="0.2">
      <c r="A172" t="s">
        <v>589</v>
      </c>
      <c r="B172" t="s">
        <v>587</v>
      </c>
      <c r="C172">
        <f t="shared" si="5"/>
        <v>1</v>
      </c>
    </row>
    <row r="173" spans="1:3" x14ac:dyDescent="0.2">
      <c r="A173" t="s">
        <v>590</v>
      </c>
      <c r="B173" t="s">
        <v>587</v>
      </c>
      <c r="C173">
        <f t="shared" si="5"/>
        <v>1</v>
      </c>
    </row>
    <row r="174" spans="1:3" x14ac:dyDescent="0.2">
      <c r="A174" t="s">
        <v>591</v>
      </c>
      <c r="B174" t="s">
        <v>587</v>
      </c>
      <c r="C174">
        <f t="shared" si="5"/>
        <v>1</v>
      </c>
    </row>
    <row r="175" spans="1:3" x14ac:dyDescent="0.2">
      <c r="A175" t="s">
        <v>592</v>
      </c>
      <c r="B175" t="s">
        <v>587</v>
      </c>
      <c r="C175">
        <f t="shared" si="5"/>
        <v>1</v>
      </c>
    </row>
    <row r="176" spans="1:3" x14ac:dyDescent="0.2">
      <c r="A176" t="s">
        <v>593</v>
      </c>
      <c r="B176" t="s">
        <v>587</v>
      </c>
      <c r="C176">
        <f t="shared" si="5"/>
        <v>1</v>
      </c>
    </row>
    <row r="177" spans="1:3" x14ac:dyDescent="0.2">
      <c r="A177" t="s">
        <v>594</v>
      </c>
      <c r="B177" t="s">
        <v>595</v>
      </c>
      <c r="C177">
        <f t="shared" si="5"/>
        <v>1</v>
      </c>
    </row>
    <row r="178" spans="1:3" x14ac:dyDescent="0.2">
      <c r="A178" t="s">
        <v>596</v>
      </c>
      <c r="B178" t="s">
        <v>595</v>
      </c>
      <c r="C178">
        <f t="shared" si="5"/>
        <v>1</v>
      </c>
    </row>
    <row r="179" spans="1:3" x14ac:dyDescent="0.2">
      <c r="A179" t="s">
        <v>597</v>
      </c>
      <c r="B179" t="s">
        <v>598</v>
      </c>
      <c r="C179">
        <f>VALUE("0")</f>
        <v>0</v>
      </c>
    </row>
    <row r="180" spans="1:3" x14ac:dyDescent="0.2">
      <c r="A180" t="s">
        <v>599</v>
      </c>
      <c r="B180" t="s">
        <v>600</v>
      </c>
      <c r="C180">
        <f>VALUE("1")</f>
        <v>1</v>
      </c>
    </row>
    <row r="181" spans="1:3" x14ac:dyDescent="0.2">
      <c r="A181" t="s">
        <v>601</v>
      </c>
      <c r="B181" t="s">
        <v>600</v>
      </c>
      <c r="C181">
        <f>VALUE("1")</f>
        <v>1</v>
      </c>
    </row>
    <row r="182" spans="1:3" x14ac:dyDescent="0.2">
      <c r="A182" t="s">
        <v>602</v>
      </c>
      <c r="B182" t="s">
        <v>603</v>
      </c>
      <c r="C182">
        <f>VALUE("0")</f>
        <v>0</v>
      </c>
    </row>
    <row r="183" spans="1:3" x14ac:dyDescent="0.2">
      <c r="A183" t="s">
        <v>604</v>
      </c>
      <c r="B183" t="s">
        <v>605</v>
      </c>
      <c r="C183">
        <f t="shared" ref="C183:C214" si="6">VALUE("1")</f>
        <v>1</v>
      </c>
    </row>
    <row r="184" spans="1:3" x14ac:dyDescent="0.2">
      <c r="A184" t="s">
        <v>606</v>
      </c>
      <c r="B184" t="s">
        <v>605</v>
      </c>
      <c r="C184">
        <f t="shared" si="6"/>
        <v>1</v>
      </c>
    </row>
    <row r="185" spans="1:3" x14ac:dyDescent="0.2">
      <c r="A185" t="s">
        <v>607</v>
      </c>
      <c r="B185" t="s">
        <v>605</v>
      </c>
      <c r="C185">
        <f t="shared" si="6"/>
        <v>1</v>
      </c>
    </row>
    <row r="186" spans="1:3" x14ac:dyDescent="0.2">
      <c r="A186" t="s">
        <v>608</v>
      </c>
      <c r="B186" t="s">
        <v>608</v>
      </c>
      <c r="C186">
        <f t="shared" si="6"/>
        <v>1</v>
      </c>
    </row>
    <row r="187" spans="1:3" x14ac:dyDescent="0.2">
      <c r="A187" t="s">
        <v>609</v>
      </c>
      <c r="B187" t="s">
        <v>610</v>
      </c>
      <c r="C187">
        <f t="shared" si="6"/>
        <v>1</v>
      </c>
    </row>
    <row r="188" spans="1:3" x14ac:dyDescent="0.2">
      <c r="A188" t="s">
        <v>611</v>
      </c>
      <c r="B188" t="s">
        <v>610</v>
      </c>
      <c r="C188">
        <f t="shared" si="6"/>
        <v>1</v>
      </c>
    </row>
    <row r="189" spans="1:3" x14ac:dyDescent="0.2">
      <c r="A189" t="s">
        <v>612</v>
      </c>
      <c r="B189" t="s">
        <v>610</v>
      </c>
      <c r="C189">
        <f t="shared" si="6"/>
        <v>1</v>
      </c>
    </row>
    <row r="190" spans="1:3" x14ac:dyDescent="0.2">
      <c r="A190" t="s">
        <v>613</v>
      </c>
      <c r="B190" t="s">
        <v>610</v>
      </c>
      <c r="C190">
        <f t="shared" si="6"/>
        <v>1</v>
      </c>
    </row>
    <row r="191" spans="1:3" x14ac:dyDescent="0.2">
      <c r="A191" t="s">
        <v>614</v>
      </c>
      <c r="B191" t="s">
        <v>610</v>
      </c>
      <c r="C191">
        <f t="shared" si="6"/>
        <v>1</v>
      </c>
    </row>
    <row r="192" spans="1:3" x14ac:dyDescent="0.2">
      <c r="A192" t="s">
        <v>615</v>
      </c>
      <c r="B192" t="s">
        <v>610</v>
      </c>
      <c r="C192">
        <f t="shared" si="6"/>
        <v>1</v>
      </c>
    </row>
    <row r="193" spans="1:3" x14ac:dyDescent="0.2">
      <c r="A193" t="s">
        <v>616</v>
      </c>
      <c r="B193" t="s">
        <v>610</v>
      </c>
      <c r="C193">
        <f t="shared" si="6"/>
        <v>1</v>
      </c>
    </row>
    <row r="194" spans="1:3" x14ac:dyDescent="0.2">
      <c r="A194" t="s">
        <v>617</v>
      </c>
      <c r="B194" t="s">
        <v>610</v>
      </c>
      <c r="C194">
        <f t="shared" si="6"/>
        <v>1</v>
      </c>
    </row>
    <row r="195" spans="1:3" x14ac:dyDescent="0.2">
      <c r="A195" t="s">
        <v>618</v>
      </c>
      <c r="B195" t="s">
        <v>610</v>
      </c>
      <c r="C195">
        <f t="shared" si="6"/>
        <v>1</v>
      </c>
    </row>
    <row r="196" spans="1:3" x14ac:dyDescent="0.2">
      <c r="A196" t="s">
        <v>619</v>
      </c>
      <c r="B196" t="s">
        <v>619</v>
      </c>
      <c r="C196">
        <f t="shared" si="6"/>
        <v>1</v>
      </c>
    </row>
    <row r="197" spans="1:3" x14ac:dyDescent="0.2">
      <c r="A197" t="s">
        <v>620</v>
      </c>
      <c r="B197" t="s">
        <v>621</v>
      </c>
      <c r="C197">
        <f t="shared" si="6"/>
        <v>1</v>
      </c>
    </row>
    <row r="198" spans="1:3" x14ac:dyDescent="0.2">
      <c r="A198" t="s">
        <v>622</v>
      </c>
      <c r="B198" t="s">
        <v>621</v>
      </c>
      <c r="C198">
        <f t="shared" si="6"/>
        <v>1</v>
      </c>
    </row>
    <row r="199" spans="1:3" x14ac:dyDescent="0.2">
      <c r="A199" t="s">
        <v>623</v>
      </c>
      <c r="B199" t="s">
        <v>624</v>
      </c>
      <c r="C199">
        <f t="shared" si="6"/>
        <v>1</v>
      </c>
    </row>
    <row r="200" spans="1:3" x14ac:dyDescent="0.2">
      <c r="A200" t="s">
        <v>625</v>
      </c>
      <c r="B200" t="s">
        <v>626</v>
      </c>
      <c r="C200">
        <f t="shared" si="6"/>
        <v>1</v>
      </c>
    </row>
    <row r="201" spans="1:3" x14ac:dyDescent="0.2">
      <c r="A201" t="s">
        <v>626</v>
      </c>
      <c r="B201" t="s">
        <v>626</v>
      </c>
      <c r="C201">
        <f t="shared" si="6"/>
        <v>1</v>
      </c>
    </row>
    <row r="202" spans="1:3" x14ac:dyDescent="0.2">
      <c r="A202" t="s">
        <v>627</v>
      </c>
      <c r="B202" t="s">
        <v>628</v>
      </c>
      <c r="C202">
        <f t="shared" si="6"/>
        <v>1</v>
      </c>
    </row>
    <row r="203" spans="1:3" x14ac:dyDescent="0.2">
      <c r="A203" t="s">
        <v>629</v>
      </c>
      <c r="B203" t="s">
        <v>630</v>
      </c>
      <c r="C203">
        <f t="shared" si="6"/>
        <v>1</v>
      </c>
    </row>
    <row r="204" spans="1:3" x14ac:dyDescent="0.2">
      <c r="A204" t="s">
        <v>631</v>
      </c>
      <c r="B204" t="s">
        <v>630</v>
      </c>
      <c r="C204">
        <f t="shared" si="6"/>
        <v>1</v>
      </c>
    </row>
    <row r="205" spans="1:3" x14ac:dyDescent="0.2">
      <c r="A205" t="s">
        <v>632</v>
      </c>
      <c r="B205" t="s">
        <v>630</v>
      </c>
      <c r="C205">
        <f t="shared" si="6"/>
        <v>1</v>
      </c>
    </row>
    <row r="206" spans="1:3" x14ac:dyDescent="0.2">
      <c r="A206" t="s">
        <v>633</v>
      </c>
      <c r="B206" t="s">
        <v>630</v>
      </c>
      <c r="C206">
        <f t="shared" si="6"/>
        <v>1</v>
      </c>
    </row>
    <row r="207" spans="1:3" x14ac:dyDescent="0.2">
      <c r="A207" t="s">
        <v>634</v>
      </c>
      <c r="B207" t="s">
        <v>630</v>
      </c>
      <c r="C207">
        <f t="shared" si="6"/>
        <v>1</v>
      </c>
    </row>
    <row r="208" spans="1:3" x14ac:dyDescent="0.2">
      <c r="A208" t="s">
        <v>635</v>
      </c>
      <c r="B208" t="s">
        <v>630</v>
      </c>
      <c r="C208">
        <f t="shared" si="6"/>
        <v>1</v>
      </c>
    </row>
    <row r="209" spans="1:3" x14ac:dyDescent="0.2">
      <c r="A209" t="s">
        <v>636</v>
      </c>
      <c r="B209" t="s">
        <v>630</v>
      </c>
      <c r="C209">
        <f t="shared" si="6"/>
        <v>1</v>
      </c>
    </row>
    <row r="210" spans="1:3" x14ac:dyDescent="0.2">
      <c r="A210" t="s">
        <v>637</v>
      </c>
      <c r="B210" t="s">
        <v>630</v>
      </c>
      <c r="C210">
        <f t="shared" si="6"/>
        <v>1</v>
      </c>
    </row>
    <row r="211" spans="1:3" x14ac:dyDescent="0.2">
      <c r="A211" t="s">
        <v>638</v>
      </c>
      <c r="B211" t="s">
        <v>630</v>
      </c>
      <c r="C211">
        <f t="shared" si="6"/>
        <v>1</v>
      </c>
    </row>
    <row r="212" spans="1:3" x14ac:dyDescent="0.2">
      <c r="A212" t="s">
        <v>639</v>
      </c>
      <c r="B212" t="s">
        <v>630</v>
      </c>
      <c r="C212">
        <f t="shared" si="6"/>
        <v>1</v>
      </c>
    </row>
    <row r="213" spans="1:3" x14ac:dyDescent="0.2">
      <c r="A213" t="s">
        <v>640</v>
      </c>
      <c r="B213" t="s">
        <v>630</v>
      </c>
      <c r="C213">
        <f t="shared" si="6"/>
        <v>1</v>
      </c>
    </row>
    <row r="214" spans="1:3" x14ac:dyDescent="0.2">
      <c r="A214" t="s">
        <v>641</v>
      </c>
      <c r="B214" t="s">
        <v>630</v>
      </c>
      <c r="C214">
        <f t="shared" si="6"/>
        <v>1</v>
      </c>
    </row>
    <row r="215" spans="1:3" x14ac:dyDescent="0.2">
      <c r="A215" t="s">
        <v>642</v>
      </c>
      <c r="B215" t="s">
        <v>643</v>
      </c>
      <c r="C215">
        <f t="shared" ref="C215:C246" si="7">VALUE("1")</f>
        <v>1</v>
      </c>
    </row>
    <row r="216" spans="1:3" x14ac:dyDescent="0.2">
      <c r="A216" t="s">
        <v>644</v>
      </c>
      <c r="B216" t="s">
        <v>643</v>
      </c>
      <c r="C216">
        <f t="shared" si="7"/>
        <v>1</v>
      </c>
    </row>
    <row r="217" spans="1:3" x14ac:dyDescent="0.2">
      <c r="A217" t="s">
        <v>645</v>
      </c>
      <c r="B217" t="s">
        <v>643</v>
      </c>
      <c r="C217">
        <f t="shared" si="7"/>
        <v>1</v>
      </c>
    </row>
    <row r="218" spans="1:3" x14ac:dyDescent="0.2">
      <c r="A218" t="s">
        <v>646</v>
      </c>
      <c r="B218" t="s">
        <v>643</v>
      </c>
      <c r="C218">
        <f t="shared" si="7"/>
        <v>1</v>
      </c>
    </row>
    <row r="219" spans="1:3" x14ac:dyDescent="0.2">
      <c r="A219" t="s">
        <v>647</v>
      </c>
      <c r="B219" t="s">
        <v>643</v>
      </c>
      <c r="C219">
        <f t="shared" si="7"/>
        <v>1</v>
      </c>
    </row>
    <row r="220" spans="1:3" x14ac:dyDescent="0.2">
      <c r="A220" t="s">
        <v>648</v>
      </c>
      <c r="B220" t="s">
        <v>643</v>
      </c>
      <c r="C220">
        <f t="shared" si="7"/>
        <v>1</v>
      </c>
    </row>
    <row r="221" spans="1:3" x14ac:dyDescent="0.2">
      <c r="A221" t="s">
        <v>649</v>
      </c>
      <c r="B221" t="s">
        <v>643</v>
      </c>
      <c r="C221">
        <f t="shared" si="7"/>
        <v>1</v>
      </c>
    </row>
    <row r="222" spans="1:3" x14ac:dyDescent="0.2">
      <c r="A222" t="s">
        <v>650</v>
      </c>
      <c r="B222" t="s">
        <v>643</v>
      </c>
      <c r="C222">
        <f t="shared" si="7"/>
        <v>1</v>
      </c>
    </row>
    <row r="223" spans="1:3" x14ac:dyDescent="0.2">
      <c r="A223" t="s">
        <v>651</v>
      </c>
      <c r="B223" t="s">
        <v>643</v>
      </c>
      <c r="C223">
        <f t="shared" si="7"/>
        <v>1</v>
      </c>
    </row>
    <row r="224" spans="1:3" x14ac:dyDescent="0.2">
      <c r="A224" t="s">
        <v>652</v>
      </c>
      <c r="B224" t="s">
        <v>643</v>
      </c>
      <c r="C224">
        <f t="shared" si="7"/>
        <v>1</v>
      </c>
    </row>
    <row r="225" spans="1:3" x14ac:dyDescent="0.2">
      <c r="A225" t="s">
        <v>653</v>
      </c>
      <c r="B225" t="s">
        <v>643</v>
      </c>
      <c r="C225">
        <f t="shared" si="7"/>
        <v>1</v>
      </c>
    </row>
    <row r="226" spans="1:3" x14ac:dyDescent="0.2">
      <c r="A226" t="s">
        <v>654</v>
      </c>
      <c r="B226" t="s">
        <v>643</v>
      </c>
      <c r="C226">
        <f t="shared" si="7"/>
        <v>1</v>
      </c>
    </row>
    <row r="227" spans="1:3" x14ac:dyDescent="0.2">
      <c r="A227" t="s">
        <v>655</v>
      </c>
      <c r="B227" t="s">
        <v>643</v>
      </c>
      <c r="C227">
        <f t="shared" si="7"/>
        <v>1</v>
      </c>
    </row>
    <row r="228" spans="1:3" x14ac:dyDescent="0.2">
      <c r="A228" t="s">
        <v>656</v>
      </c>
      <c r="B228" t="s">
        <v>643</v>
      </c>
      <c r="C228">
        <f t="shared" si="7"/>
        <v>1</v>
      </c>
    </row>
    <row r="229" spans="1:3" x14ac:dyDescent="0.2">
      <c r="A229" t="s">
        <v>657</v>
      </c>
      <c r="B229" t="s">
        <v>643</v>
      </c>
      <c r="C229">
        <f t="shared" si="7"/>
        <v>1</v>
      </c>
    </row>
    <row r="230" spans="1:3" x14ac:dyDescent="0.2">
      <c r="A230" t="s">
        <v>658</v>
      </c>
      <c r="B230" t="s">
        <v>643</v>
      </c>
      <c r="C230">
        <f t="shared" si="7"/>
        <v>1</v>
      </c>
    </row>
    <row r="231" spans="1:3" x14ac:dyDescent="0.2">
      <c r="A231" t="s">
        <v>659</v>
      </c>
      <c r="B231" t="s">
        <v>643</v>
      </c>
      <c r="C231">
        <f t="shared" si="7"/>
        <v>1</v>
      </c>
    </row>
    <row r="232" spans="1:3" x14ac:dyDescent="0.2">
      <c r="A232" t="s">
        <v>660</v>
      </c>
      <c r="B232" t="s">
        <v>660</v>
      </c>
      <c r="C232">
        <f t="shared" si="7"/>
        <v>1</v>
      </c>
    </row>
    <row r="233" spans="1:3" x14ac:dyDescent="0.2">
      <c r="A233" t="s">
        <v>661</v>
      </c>
      <c r="B233" t="s">
        <v>662</v>
      </c>
      <c r="C233">
        <f t="shared" si="7"/>
        <v>1</v>
      </c>
    </row>
    <row r="234" spans="1:3" x14ac:dyDescent="0.2">
      <c r="A234" t="s">
        <v>663</v>
      </c>
      <c r="B234" t="s">
        <v>664</v>
      </c>
      <c r="C234">
        <f t="shared" si="7"/>
        <v>1</v>
      </c>
    </row>
    <row r="235" spans="1:3" x14ac:dyDescent="0.2">
      <c r="A235" t="s">
        <v>665</v>
      </c>
      <c r="B235" t="s">
        <v>664</v>
      </c>
      <c r="C235">
        <f t="shared" si="7"/>
        <v>1</v>
      </c>
    </row>
    <row r="236" spans="1:3" x14ac:dyDescent="0.2">
      <c r="A236" t="s">
        <v>666</v>
      </c>
      <c r="B236" t="s">
        <v>664</v>
      </c>
      <c r="C236">
        <f t="shared" si="7"/>
        <v>1</v>
      </c>
    </row>
    <row r="237" spans="1:3" x14ac:dyDescent="0.2">
      <c r="A237" t="s">
        <v>667</v>
      </c>
      <c r="B237" t="s">
        <v>668</v>
      </c>
      <c r="C237">
        <f t="shared" si="7"/>
        <v>1</v>
      </c>
    </row>
    <row r="238" spans="1:3" x14ac:dyDescent="0.2">
      <c r="A238" t="s">
        <v>669</v>
      </c>
      <c r="B238" t="s">
        <v>668</v>
      </c>
      <c r="C238">
        <f t="shared" si="7"/>
        <v>1</v>
      </c>
    </row>
    <row r="239" spans="1:3" x14ac:dyDescent="0.2">
      <c r="A239" t="s">
        <v>670</v>
      </c>
      <c r="B239" t="s">
        <v>668</v>
      </c>
      <c r="C239">
        <f t="shared" si="7"/>
        <v>1</v>
      </c>
    </row>
    <row r="240" spans="1:3" x14ac:dyDescent="0.2">
      <c r="A240" t="s">
        <v>671</v>
      </c>
      <c r="B240" t="s">
        <v>668</v>
      </c>
      <c r="C240">
        <f t="shared" si="7"/>
        <v>1</v>
      </c>
    </row>
    <row r="241" spans="1:3" x14ac:dyDescent="0.2">
      <c r="A241" t="s">
        <v>672</v>
      </c>
      <c r="B241" t="s">
        <v>668</v>
      </c>
      <c r="C241">
        <f t="shared" si="7"/>
        <v>1</v>
      </c>
    </row>
    <row r="242" spans="1:3" x14ac:dyDescent="0.2">
      <c r="A242" t="s">
        <v>673</v>
      </c>
      <c r="B242" t="s">
        <v>668</v>
      </c>
      <c r="C242">
        <f t="shared" si="7"/>
        <v>1</v>
      </c>
    </row>
    <row r="243" spans="1:3" x14ac:dyDescent="0.2">
      <c r="A243" t="s">
        <v>674</v>
      </c>
      <c r="B243" t="s">
        <v>674</v>
      </c>
      <c r="C243">
        <f t="shared" si="7"/>
        <v>1</v>
      </c>
    </row>
    <row r="244" spans="1:3" x14ac:dyDescent="0.2">
      <c r="A244" t="s">
        <v>675</v>
      </c>
      <c r="B244" t="s">
        <v>675</v>
      </c>
      <c r="C244">
        <f t="shared" si="7"/>
        <v>1</v>
      </c>
    </row>
    <row r="245" spans="1:3" x14ac:dyDescent="0.2">
      <c r="A245" t="s">
        <v>676</v>
      </c>
      <c r="B245" t="s">
        <v>676</v>
      </c>
      <c r="C245">
        <f t="shared" si="7"/>
        <v>1</v>
      </c>
    </row>
    <row r="246" spans="1:3" x14ac:dyDescent="0.2">
      <c r="A246" t="s">
        <v>677</v>
      </c>
      <c r="B246" t="s">
        <v>678</v>
      </c>
      <c r="C246">
        <f t="shared" si="7"/>
        <v>1</v>
      </c>
    </row>
    <row r="247" spans="1:3" x14ac:dyDescent="0.2">
      <c r="A247" t="s">
        <v>679</v>
      </c>
      <c r="B247" t="s">
        <v>678</v>
      </c>
      <c r="C247">
        <f t="shared" ref="C247:C265" si="8">VALUE("1")</f>
        <v>1</v>
      </c>
    </row>
    <row r="248" spans="1:3" x14ac:dyDescent="0.2">
      <c r="A248" t="s">
        <v>680</v>
      </c>
      <c r="B248" t="s">
        <v>680</v>
      </c>
      <c r="C248">
        <f t="shared" si="8"/>
        <v>1</v>
      </c>
    </row>
    <row r="249" spans="1:3" x14ac:dyDescent="0.2">
      <c r="A249" t="s">
        <v>681</v>
      </c>
      <c r="B249" t="s">
        <v>682</v>
      </c>
      <c r="C249">
        <f t="shared" si="8"/>
        <v>1</v>
      </c>
    </row>
    <row r="250" spans="1:3" x14ac:dyDescent="0.2">
      <c r="A250" t="s">
        <v>683</v>
      </c>
      <c r="B250" t="s">
        <v>684</v>
      </c>
      <c r="C250">
        <f t="shared" si="8"/>
        <v>1</v>
      </c>
    </row>
    <row r="251" spans="1:3" x14ac:dyDescent="0.2">
      <c r="A251" t="s">
        <v>685</v>
      </c>
      <c r="B251" t="s">
        <v>685</v>
      </c>
      <c r="C251">
        <f t="shared" si="8"/>
        <v>1</v>
      </c>
    </row>
    <row r="252" spans="1:3" x14ac:dyDescent="0.2">
      <c r="A252" t="s">
        <v>686</v>
      </c>
      <c r="B252" t="s">
        <v>687</v>
      </c>
      <c r="C252">
        <f t="shared" si="8"/>
        <v>1</v>
      </c>
    </row>
    <row r="253" spans="1:3" x14ac:dyDescent="0.2">
      <c r="A253" t="s">
        <v>688</v>
      </c>
      <c r="B253" t="s">
        <v>687</v>
      </c>
      <c r="C253">
        <f t="shared" si="8"/>
        <v>1</v>
      </c>
    </row>
    <row r="254" spans="1:3" x14ac:dyDescent="0.2">
      <c r="A254" t="s">
        <v>689</v>
      </c>
      <c r="B254" t="s">
        <v>687</v>
      </c>
      <c r="C254">
        <f t="shared" si="8"/>
        <v>1</v>
      </c>
    </row>
    <row r="255" spans="1:3" x14ac:dyDescent="0.2">
      <c r="A255" t="s">
        <v>690</v>
      </c>
      <c r="B255" t="s">
        <v>687</v>
      </c>
      <c r="C255">
        <f t="shared" si="8"/>
        <v>1</v>
      </c>
    </row>
    <row r="256" spans="1:3" x14ac:dyDescent="0.2">
      <c r="A256" t="s">
        <v>691</v>
      </c>
      <c r="B256" t="s">
        <v>687</v>
      </c>
      <c r="C256">
        <f t="shared" si="8"/>
        <v>1</v>
      </c>
    </row>
    <row r="257" spans="1:3" x14ac:dyDescent="0.2">
      <c r="A257" t="s">
        <v>692</v>
      </c>
      <c r="B257" t="s">
        <v>687</v>
      </c>
      <c r="C257">
        <f t="shared" si="8"/>
        <v>1</v>
      </c>
    </row>
    <row r="258" spans="1:3" x14ac:dyDescent="0.2">
      <c r="A258" t="s">
        <v>693</v>
      </c>
      <c r="B258" t="s">
        <v>687</v>
      </c>
      <c r="C258">
        <f t="shared" si="8"/>
        <v>1</v>
      </c>
    </row>
    <row r="259" spans="1:3" x14ac:dyDescent="0.2">
      <c r="A259" t="s">
        <v>694</v>
      </c>
      <c r="B259" t="s">
        <v>687</v>
      </c>
      <c r="C259">
        <f t="shared" si="8"/>
        <v>1</v>
      </c>
    </row>
    <row r="260" spans="1:3" x14ac:dyDescent="0.2">
      <c r="A260" t="s">
        <v>695</v>
      </c>
      <c r="B260" t="s">
        <v>687</v>
      </c>
      <c r="C260">
        <f t="shared" si="8"/>
        <v>1</v>
      </c>
    </row>
    <row r="261" spans="1:3" x14ac:dyDescent="0.2">
      <c r="A261" t="s">
        <v>696</v>
      </c>
      <c r="B261" t="s">
        <v>687</v>
      </c>
      <c r="C261">
        <f t="shared" si="8"/>
        <v>1</v>
      </c>
    </row>
    <row r="262" spans="1:3" x14ac:dyDescent="0.2">
      <c r="A262" t="s">
        <v>697</v>
      </c>
      <c r="B262" t="s">
        <v>687</v>
      </c>
      <c r="C262">
        <f t="shared" si="8"/>
        <v>1</v>
      </c>
    </row>
    <row r="263" spans="1:3" x14ac:dyDescent="0.2">
      <c r="A263" t="s">
        <v>698</v>
      </c>
      <c r="B263" t="s">
        <v>698</v>
      </c>
      <c r="C263">
        <f t="shared" si="8"/>
        <v>1</v>
      </c>
    </row>
    <row r="264" spans="1:3" x14ac:dyDescent="0.2">
      <c r="A264" t="s">
        <v>699</v>
      </c>
      <c r="B264" t="s">
        <v>700</v>
      </c>
      <c r="C264">
        <f t="shared" si="8"/>
        <v>1</v>
      </c>
    </row>
    <row r="265" spans="1:3" x14ac:dyDescent="0.2">
      <c r="A265" t="s">
        <v>701</v>
      </c>
      <c r="B265" t="s">
        <v>702</v>
      </c>
      <c r="C265">
        <f t="shared" si="8"/>
        <v>1</v>
      </c>
    </row>
    <row r="266" spans="1:3" x14ac:dyDescent="0.2">
      <c r="A266" t="s">
        <v>703</v>
      </c>
      <c r="B266" t="s">
        <v>704</v>
      </c>
      <c r="C266">
        <f>VALUE("0")</f>
        <v>0</v>
      </c>
    </row>
    <row r="267" spans="1:3" x14ac:dyDescent="0.2">
      <c r="A267" t="s">
        <v>705</v>
      </c>
      <c r="B267" t="s">
        <v>706</v>
      </c>
      <c r="C267">
        <f>VALUE("0")</f>
        <v>0</v>
      </c>
    </row>
    <row r="268" spans="1:3" x14ac:dyDescent="0.2">
      <c r="A268" t="s">
        <v>707</v>
      </c>
      <c r="B268" t="s">
        <v>707</v>
      </c>
      <c r="C268">
        <f t="shared" ref="C268:C306" si="9">VALUE("1")</f>
        <v>1</v>
      </c>
    </row>
    <row r="269" spans="1:3" x14ac:dyDescent="0.2">
      <c r="A269" t="s">
        <v>708</v>
      </c>
      <c r="B269" t="s">
        <v>708</v>
      </c>
      <c r="C269">
        <f t="shared" si="9"/>
        <v>1</v>
      </c>
    </row>
    <row r="270" spans="1:3" x14ac:dyDescent="0.2">
      <c r="A270" t="s">
        <v>709</v>
      </c>
      <c r="B270" t="s">
        <v>709</v>
      </c>
      <c r="C270">
        <f t="shared" si="9"/>
        <v>1</v>
      </c>
    </row>
    <row r="271" spans="1:3" x14ac:dyDescent="0.2">
      <c r="A271" t="s">
        <v>710</v>
      </c>
      <c r="B271" t="s">
        <v>711</v>
      </c>
      <c r="C271">
        <f t="shared" si="9"/>
        <v>1</v>
      </c>
    </row>
    <row r="272" spans="1:3" x14ac:dyDescent="0.2">
      <c r="A272" t="s">
        <v>712</v>
      </c>
      <c r="B272" t="s">
        <v>711</v>
      </c>
      <c r="C272">
        <f t="shared" si="9"/>
        <v>1</v>
      </c>
    </row>
    <row r="273" spans="1:3" x14ac:dyDescent="0.2">
      <c r="A273" t="s">
        <v>713</v>
      </c>
      <c r="B273" t="s">
        <v>711</v>
      </c>
      <c r="C273">
        <f t="shared" si="9"/>
        <v>1</v>
      </c>
    </row>
    <row r="274" spans="1:3" x14ac:dyDescent="0.2">
      <c r="A274" t="s">
        <v>714</v>
      </c>
      <c r="B274" t="s">
        <v>711</v>
      </c>
      <c r="C274">
        <f t="shared" si="9"/>
        <v>1</v>
      </c>
    </row>
    <row r="275" spans="1:3" x14ac:dyDescent="0.2">
      <c r="A275" t="s">
        <v>715</v>
      </c>
      <c r="B275" t="s">
        <v>711</v>
      </c>
      <c r="C275">
        <f t="shared" si="9"/>
        <v>1</v>
      </c>
    </row>
    <row r="276" spans="1:3" x14ac:dyDescent="0.2">
      <c r="A276" t="s">
        <v>716</v>
      </c>
      <c r="B276" t="s">
        <v>711</v>
      </c>
      <c r="C276">
        <f t="shared" si="9"/>
        <v>1</v>
      </c>
    </row>
    <row r="277" spans="1:3" x14ac:dyDescent="0.2">
      <c r="A277" t="s">
        <v>717</v>
      </c>
      <c r="B277" t="s">
        <v>711</v>
      </c>
      <c r="C277">
        <f t="shared" si="9"/>
        <v>1</v>
      </c>
    </row>
    <row r="278" spans="1:3" x14ac:dyDescent="0.2">
      <c r="A278" t="s">
        <v>718</v>
      </c>
      <c r="B278" t="s">
        <v>711</v>
      </c>
      <c r="C278">
        <f t="shared" si="9"/>
        <v>1</v>
      </c>
    </row>
    <row r="279" spans="1:3" x14ac:dyDescent="0.2">
      <c r="A279" t="s">
        <v>719</v>
      </c>
      <c r="B279" t="s">
        <v>711</v>
      </c>
      <c r="C279">
        <f t="shared" si="9"/>
        <v>1</v>
      </c>
    </row>
    <row r="280" spans="1:3" x14ac:dyDescent="0.2">
      <c r="A280" t="s">
        <v>720</v>
      </c>
      <c r="B280" t="s">
        <v>711</v>
      </c>
      <c r="C280">
        <f t="shared" si="9"/>
        <v>1</v>
      </c>
    </row>
    <row r="281" spans="1:3" x14ac:dyDescent="0.2">
      <c r="A281" t="s">
        <v>721</v>
      </c>
      <c r="B281" t="s">
        <v>711</v>
      </c>
      <c r="C281">
        <f t="shared" si="9"/>
        <v>1</v>
      </c>
    </row>
    <row r="282" spans="1:3" x14ac:dyDescent="0.2">
      <c r="A282" t="s">
        <v>722</v>
      </c>
      <c r="B282" t="s">
        <v>711</v>
      </c>
      <c r="C282">
        <f t="shared" si="9"/>
        <v>1</v>
      </c>
    </row>
    <row r="283" spans="1:3" x14ac:dyDescent="0.2">
      <c r="A283" t="s">
        <v>723</v>
      </c>
      <c r="B283" t="s">
        <v>723</v>
      </c>
      <c r="C283">
        <f t="shared" si="9"/>
        <v>1</v>
      </c>
    </row>
    <row r="284" spans="1:3" x14ac:dyDescent="0.2">
      <c r="A284" t="s">
        <v>724</v>
      </c>
      <c r="B284" t="s">
        <v>710</v>
      </c>
      <c r="C284">
        <f t="shared" si="9"/>
        <v>1</v>
      </c>
    </row>
    <row r="285" spans="1:3" x14ac:dyDescent="0.2">
      <c r="A285" t="s">
        <v>725</v>
      </c>
      <c r="B285" t="s">
        <v>710</v>
      </c>
      <c r="C285">
        <f t="shared" si="9"/>
        <v>1</v>
      </c>
    </row>
    <row r="286" spans="1:3" x14ac:dyDescent="0.2">
      <c r="A286" t="s">
        <v>726</v>
      </c>
      <c r="B286" t="s">
        <v>726</v>
      </c>
      <c r="C286">
        <f t="shared" si="9"/>
        <v>1</v>
      </c>
    </row>
    <row r="287" spans="1:3" x14ac:dyDescent="0.2">
      <c r="A287" t="s">
        <v>727</v>
      </c>
      <c r="B287" t="s">
        <v>727</v>
      </c>
      <c r="C287">
        <f t="shared" si="9"/>
        <v>1</v>
      </c>
    </row>
    <row r="288" spans="1:3" x14ac:dyDescent="0.2">
      <c r="A288" t="s">
        <v>728</v>
      </c>
      <c r="B288" t="s">
        <v>729</v>
      </c>
      <c r="C288">
        <f t="shared" si="9"/>
        <v>1</v>
      </c>
    </row>
    <row r="289" spans="1:3" x14ac:dyDescent="0.2">
      <c r="A289" t="s">
        <v>730</v>
      </c>
      <c r="B289" t="s">
        <v>729</v>
      </c>
      <c r="C289">
        <f t="shared" si="9"/>
        <v>1</v>
      </c>
    </row>
    <row r="290" spans="1:3" x14ac:dyDescent="0.2">
      <c r="A290" t="s">
        <v>731</v>
      </c>
      <c r="B290" t="s">
        <v>729</v>
      </c>
      <c r="C290">
        <f t="shared" si="9"/>
        <v>1</v>
      </c>
    </row>
    <row r="291" spans="1:3" x14ac:dyDescent="0.2">
      <c r="A291" t="s">
        <v>732</v>
      </c>
      <c r="B291" t="s">
        <v>729</v>
      </c>
      <c r="C291">
        <f t="shared" si="9"/>
        <v>1</v>
      </c>
    </row>
    <row r="292" spans="1:3" x14ac:dyDescent="0.2">
      <c r="A292" t="s">
        <v>733</v>
      </c>
      <c r="B292" t="s">
        <v>729</v>
      </c>
      <c r="C292">
        <f t="shared" si="9"/>
        <v>1</v>
      </c>
    </row>
    <row r="293" spans="1:3" x14ac:dyDescent="0.2">
      <c r="A293" t="s">
        <v>734</v>
      </c>
      <c r="B293" t="s">
        <v>729</v>
      </c>
      <c r="C293">
        <f t="shared" si="9"/>
        <v>1</v>
      </c>
    </row>
    <row r="294" spans="1:3" x14ac:dyDescent="0.2">
      <c r="A294" t="s">
        <v>735</v>
      </c>
      <c r="B294" t="s">
        <v>729</v>
      </c>
      <c r="C294">
        <f t="shared" si="9"/>
        <v>1</v>
      </c>
    </row>
    <row r="295" spans="1:3" x14ac:dyDescent="0.2">
      <c r="A295" t="s">
        <v>736</v>
      </c>
      <c r="B295" t="s">
        <v>729</v>
      </c>
      <c r="C295">
        <f t="shared" si="9"/>
        <v>1</v>
      </c>
    </row>
    <row r="296" spans="1:3" x14ac:dyDescent="0.2">
      <c r="A296" t="s">
        <v>737</v>
      </c>
      <c r="B296" t="s">
        <v>738</v>
      </c>
      <c r="C296">
        <f t="shared" si="9"/>
        <v>1</v>
      </c>
    </row>
    <row r="297" spans="1:3" x14ac:dyDescent="0.2">
      <c r="A297" t="s">
        <v>739</v>
      </c>
      <c r="B297" t="s">
        <v>738</v>
      </c>
      <c r="C297">
        <f t="shared" si="9"/>
        <v>1</v>
      </c>
    </row>
    <row r="298" spans="1:3" x14ac:dyDescent="0.2">
      <c r="A298" t="s">
        <v>740</v>
      </c>
      <c r="B298" t="s">
        <v>738</v>
      </c>
      <c r="C298">
        <f t="shared" si="9"/>
        <v>1</v>
      </c>
    </row>
    <row r="299" spans="1:3" x14ac:dyDescent="0.2">
      <c r="A299" t="s">
        <v>741</v>
      </c>
      <c r="B299" t="s">
        <v>742</v>
      </c>
      <c r="C299">
        <f t="shared" si="9"/>
        <v>1</v>
      </c>
    </row>
    <row r="300" spans="1:3" x14ac:dyDescent="0.2">
      <c r="A300" t="s">
        <v>742</v>
      </c>
      <c r="B300" t="s">
        <v>742</v>
      </c>
      <c r="C300">
        <f t="shared" si="9"/>
        <v>1</v>
      </c>
    </row>
    <row r="301" spans="1:3" x14ac:dyDescent="0.2">
      <c r="A301" t="s">
        <v>743</v>
      </c>
      <c r="B301" t="s">
        <v>742</v>
      </c>
      <c r="C301">
        <f t="shared" si="9"/>
        <v>1</v>
      </c>
    </row>
    <row r="302" spans="1:3" x14ac:dyDescent="0.2">
      <c r="A302" t="s">
        <v>744</v>
      </c>
      <c r="B302" t="s">
        <v>745</v>
      </c>
      <c r="C302">
        <f t="shared" si="9"/>
        <v>1</v>
      </c>
    </row>
    <row r="303" spans="1:3" x14ac:dyDescent="0.2">
      <c r="A303" t="s">
        <v>746</v>
      </c>
      <c r="B303" t="s">
        <v>745</v>
      </c>
      <c r="C303">
        <f t="shared" si="9"/>
        <v>1</v>
      </c>
    </row>
    <row r="304" spans="1:3" x14ac:dyDescent="0.2">
      <c r="A304" t="s">
        <v>747</v>
      </c>
      <c r="B304" t="s">
        <v>745</v>
      </c>
      <c r="C304">
        <f t="shared" si="9"/>
        <v>1</v>
      </c>
    </row>
    <row r="305" spans="1:3" x14ac:dyDescent="0.2">
      <c r="A305" t="s">
        <v>748</v>
      </c>
      <c r="B305" t="s">
        <v>745</v>
      </c>
      <c r="C305">
        <f t="shared" si="9"/>
        <v>1</v>
      </c>
    </row>
    <row r="306" spans="1:3" x14ac:dyDescent="0.2">
      <c r="A306" t="s">
        <v>749</v>
      </c>
      <c r="B306" t="s">
        <v>745</v>
      </c>
      <c r="C306">
        <f t="shared" si="9"/>
        <v>1</v>
      </c>
    </row>
    <row r="307" spans="1:3" x14ac:dyDescent="0.2">
      <c r="A307" t="s">
        <v>750</v>
      </c>
      <c r="B307" t="s">
        <v>751</v>
      </c>
      <c r="C307">
        <f>VALUE("0")</f>
        <v>0</v>
      </c>
    </row>
    <row r="308" spans="1:3" x14ac:dyDescent="0.2">
      <c r="A308" t="s">
        <v>752</v>
      </c>
      <c r="B308" t="s">
        <v>752</v>
      </c>
      <c r="C308">
        <f t="shared" ref="C308:C313" si="10">VALUE("1")</f>
        <v>1</v>
      </c>
    </row>
    <row r="309" spans="1:3" x14ac:dyDescent="0.2">
      <c r="A309" t="s">
        <v>753</v>
      </c>
      <c r="B309" t="s">
        <v>753</v>
      </c>
      <c r="C309">
        <f t="shared" si="10"/>
        <v>1</v>
      </c>
    </row>
    <row r="310" spans="1:3" x14ac:dyDescent="0.2">
      <c r="A310" t="s">
        <v>754</v>
      </c>
      <c r="B310" t="s">
        <v>753</v>
      </c>
      <c r="C310">
        <f t="shared" si="10"/>
        <v>1</v>
      </c>
    </row>
    <row r="311" spans="1:3" x14ac:dyDescent="0.2">
      <c r="A311" t="s">
        <v>755</v>
      </c>
      <c r="B311" t="s">
        <v>753</v>
      </c>
      <c r="C311">
        <f t="shared" si="10"/>
        <v>1</v>
      </c>
    </row>
    <row r="312" spans="1:3" x14ac:dyDescent="0.2">
      <c r="A312" t="s">
        <v>756</v>
      </c>
      <c r="B312" t="s">
        <v>753</v>
      </c>
      <c r="C312">
        <f t="shared" si="10"/>
        <v>1</v>
      </c>
    </row>
    <row r="313" spans="1:3" x14ac:dyDescent="0.2">
      <c r="A313" t="s">
        <v>757</v>
      </c>
      <c r="B313" t="s">
        <v>753</v>
      </c>
      <c r="C313">
        <f t="shared" si="10"/>
        <v>1</v>
      </c>
    </row>
    <row r="314" spans="1:3" x14ac:dyDescent="0.2">
      <c r="A314" t="s">
        <v>758</v>
      </c>
      <c r="B314" t="s">
        <v>759</v>
      </c>
      <c r="C314">
        <f>VALUE("0")</f>
        <v>0</v>
      </c>
    </row>
    <row r="315" spans="1:3" x14ac:dyDescent="0.2">
      <c r="A315" t="s">
        <v>760</v>
      </c>
      <c r="B315" t="s">
        <v>760</v>
      </c>
      <c r="C315">
        <f>VALUE("1")</f>
        <v>1</v>
      </c>
    </row>
    <row r="316" spans="1:3" x14ac:dyDescent="0.2">
      <c r="A316" t="s">
        <v>761</v>
      </c>
      <c r="B316" t="s">
        <v>762</v>
      </c>
      <c r="C316">
        <f>VALUE("1")</f>
        <v>1</v>
      </c>
    </row>
    <row r="317" spans="1:3" x14ac:dyDescent="0.2">
      <c r="A317" t="s">
        <v>763</v>
      </c>
      <c r="B317" t="s">
        <v>764</v>
      </c>
      <c r="C317">
        <f>VALUE("0")</f>
        <v>0</v>
      </c>
    </row>
    <row r="318" spans="1:3" x14ac:dyDescent="0.2">
      <c r="A318" t="s">
        <v>765</v>
      </c>
      <c r="B318" t="s">
        <v>766</v>
      </c>
      <c r="C318">
        <f>VALUE("1")</f>
        <v>1</v>
      </c>
    </row>
    <row r="319" spans="1:3" x14ac:dyDescent="0.2">
      <c r="A319" t="s">
        <v>767</v>
      </c>
      <c r="B319" t="s">
        <v>767</v>
      </c>
      <c r="C319">
        <f>VALUE("0")</f>
        <v>0</v>
      </c>
    </row>
    <row r="320" spans="1:3" x14ac:dyDescent="0.2">
      <c r="A320" t="s">
        <v>768</v>
      </c>
      <c r="B320" t="s">
        <v>768</v>
      </c>
      <c r="C320">
        <f t="shared" ref="C320:C340" si="11">VALUE("1")</f>
        <v>1</v>
      </c>
    </row>
    <row r="321" spans="1:3" x14ac:dyDescent="0.2">
      <c r="A321" t="s">
        <v>769</v>
      </c>
      <c r="B321" t="s">
        <v>770</v>
      </c>
      <c r="C321">
        <f t="shared" si="11"/>
        <v>1</v>
      </c>
    </row>
    <row r="322" spans="1:3" x14ac:dyDescent="0.2">
      <c r="A322" t="s">
        <v>771</v>
      </c>
      <c r="B322" t="s">
        <v>770</v>
      </c>
      <c r="C322">
        <f t="shared" si="11"/>
        <v>1</v>
      </c>
    </row>
    <row r="323" spans="1:3" x14ac:dyDescent="0.2">
      <c r="A323" t="s">
        <v>772</v>
      </c>
      <c r="B323" t="s">
        <v>770</v>
      </c>
      <c r="C323">
        <f t="shared" si="11"/>
        <v>1</v>
      </c>
    </row>
    <row r="324" spans="1:3" x14ac:dyDescent="0.2">
      <c r="A324" t="s">
        <v>773</v>
      </c>
      <c r="B324" t="s">
        <v>770</v>
      </c>
      <c r="C324">
        <f t="shared" si="11"/>
        <v>1</v>
      </c>
    </row>
    <row r="325" spans="1:3" x14ac:dyDescent="0.2">
      <c r="A325" t="s">
        <v>774</v>
      </c>
      <c r="B325" t="s">
        <v>770</v>
      </c>
      <c r="C325">
        <f t="shared" si="11"/>
        <v>1</v>
      </c>
    </row>
    <row r="326" spans="1:3" x14ac:dyDescent="0.2">
      <c r="A326" t="s">
        <v>775</v>
      </c>
      <c r="B326" t="s">
        <v>770</v>
      </c>
      <c r="C326">
        <f t="shared" si="11"/>
        <v>1</v>
      </c>
    </row>
    <row r="327" spans="1:3" x14ac:dyDescent="0.2">
      <c r="A327" t="s">
        <v>776</v>
      </c>
      <c r="B327" t="s">
        <v>770</v>
      </c>
      <c r="C327">
        <f t="shared" si="11"/>
        <v>1</v>
      </c>
    </row>
    <row r="328" spans="1:3" x14ac:dyDescent="0.2">
      <c r="A328" t="s">
        <v>777</v>
      </c>
      <c r="B328" t="s">
        <v>770</v>
      </c>
      <c r="C328">
        <f t="shared" si="11"/>
        <v>1</v>
      </c>
    </row>
    <row r="329" spans="1:3" x14ac:dyDescent="0.2">
      <c r="A329" t="s">
        <v>778</v>
      </c>
      <c r="B329" t="s">
        <v>770</v>
      </c>
      <c r="C329">
        <f t="shared" si="11"/>
        <v>1</v>
      </c>
    </row>
    <row r="330" spans="1:3" x14ac:dyDescent="0.2">
      <c r="A330" t="s">
        <v>779</v>
      </c>
      <c r="B330" t="s">
        <v>770</v>
      </c>
      <c r="C330">
        <f t="shared" si="11"/>
        <v>1</v>
      </c>
    </row>
    <row r="331" spans="1:3" x14ac:dyDescent="0.2">
      <c r="A331" t="s">
        <v>780</v>
      </c>
      <c r="B331" t="s">
        <v>770</v>
      </c>
      <c r="C331">
        <f t="shared" si="11"/>
        <v>1</v>
      </c>
    </row>
    <row r="332" spans="1:3" x14ac:dyDescent="0.2">
      <c r="A332" t="s">
        <v>781</v>
      </c>
      <c r="B332" t="s">
        <v>770</v>
      </c>
      <c r="C332">
        <f t="shared" si="11"/>
        <v>1</v>
      </c>
    </row>
    <row r="333" spans="1:3" x14ac:dyDescent="0.2">
      <c r="A333" t="s">
        <v>782</v>
      </c>
      <c r="B333" t="s">
        <v>770</v>
      </c>
      <c r="C333">
        <f t="shared" si="11"/>
        <v>1</v>
      </c>
    </row>
    <row r="334" spans="1:3" x14ac:dyDescent="0.2">
      <c r="A334" t="s">
        <v>770</v>
      </c>
      <c r="B334" t="s">
        <v>770</v>
      </c>
      <c r="C334">
        <f t="shared" si="11"/>
        <v>1</v>
      </c>
    </row>
    <row r="335" spans="1:3" x14ac:dyDescent="0.2">
      <c r="A335" t="s">
        <v>783</v>
      </c>
      <c r="B335" t="s">
        <v>770</v>
      </c>
      <c r="C335">
        <f t="shared" si="11"/>
        <v>1</v>
      </c>
    </row>
    <row r="336" spans="1:3" x14ac:dyDescent="0.2">
      <c r="A336" t="s">
        <v>784</v>
      </c>
      <c r="B336" t="s">
        <v>770</v>
      </c>
      <c r="C336">
        <f t="shared" si="11"/>
        <v>1</v>
      </c>
    </row>
    <row r="337" spans="1:3" x14ac:dyDescent="0.2">
      <c r="A337" t="s">
        <v>785</v>
      </c>
      <c r="B337" t="s">
        <v>770</v>
      </c>
      <c r="C337">
        <f t="shared" si="11"/>
        <v>1</v>
      </c>
    </row>
    <row r="338" spans="1:3" x14ac:dyDescent="0.2">
      <c r="A338" t="s">
        <v>786</v>
      </c>
      <c r="B338" t="s">
        <v>770</v>
      </c>
      <c r="C338">
        <f t="shared" si="11"/>
        <v>1</v>
      </c>
    </row>
    <row r="339" spans="1:3" x14ac:dyDescent="0.2">
      <c r="A339" t="s">
        <v>787</v>
      </c>
      <c r="B339" t="s">
        <v>787</v>
      </c>
      <c r="C339">
        <f t="shared" si="11"/>
        <v>1</v>
      </c>
    </row>
    <row r="340" spans="1:3" x14ac:dyDescent="0.2">
      <c r="A340" t="s">
        <v>788</v>
      </c>
      <c r="B340" t="s">
        <v>787</v>
      </c>
      <c r="C340">
        <f t="shared" si="11"/>
        <v>1</v>
      </c>
    </row>
    <row r="341" spans="1:3" x14ac:dyDescent="0.2">
      <c r="A341" t="s">
        <v>789</v>
      </c>
      <c r="B341" t="s">
        <v>790</v>
      </c>
      <c r="C341">
        <f>VALUE("0")</f>
        <v>0</v>
      </c>
    </row>
    <row r="342" spans="1:3" x14ac:dyDescent="0.2">
      <c r="A342" t="s">
        <v>791</v>
      </c>
      <c r="B342" t="s">
        <v>791</v>
      </c>
      <c r="C342">
        <f>VALUE("1")</f>
        <v>1</v>
      </c>
    </row>
    <row r="343" spans="1:3" x14ac:dyDescent="0.2">
      <c r="A343" t="s">
        <v>792</v>
      </c>
      <c r="B343" t="s">
        <v>793</v>
      </c>
      <c r="C343">
        <f>VALUE("0")</f>
        <v>0</v>
      </c>
    </row>
    <row r="344" spans="1:3" x14ac:dyDescent="0.2">
      <c r="A344" t="s">
        <v>794</v>
      </c>
      <c r="B344" t="s">
        <v>795</v>
      </c>
      <c r="C344">
        <f t="shared" ref="C344:C359" si="12">VALUE("1")</f>
        <v>1</v>
      </c>
    </row>
    <row r="345" spans="1:3" x14ac:dyDescent="0.2">
      <c r="A345" t="s">
        <v>796</v>
      </c>
      <c r="B345" t="s">
        <v>795</v>
      </c>
      <c r="C345">
        <f t="shared" si="12"/>
        <v>1</v>
      </c>
    </row>
    <row r="346" spans="1:3" x14ac:dyDescent="0.2">
      <c r="A346" t="s">
        <v>797</v>
      </c>
      <c r="B346" t="s">
        <v>795</v>
      </c>
      <c r="C346">
        <f t="shared" si="12"/>
        <v>1</v>
      </c>
    </row>
    <row r="347" spans="1:3" x14ac:dyDescent="0.2">
      <c r="A347" t="s">
        <v>798</v>
      </c>
      <c r="B347" t="s">
        <v>795</v>
      </c>
      <c r="C347">
        <f t="shared" si="12"/>
        <v>1</v>
      </c>
    </row>
    <row r="348" spans="1:3" x14ac:dyDescent="0.2">
      <c r="A348" t="s">
        <v>799</v>
      </c>
      <c r="B348" t="s">
        <v>795</v>
      </c>
      <c r="C348">
        <f t="shared" si="12"/>
        <v>1</v>
      </c>
    </row>
    <row r="349" spans="1:3" x14ac:dyDescent="0.2">
      <c r="A349" t="s">
        <v>800</v>
      </c>
      <c r="B349" t="s">
        <v>795</v>
      </c>
      <c r="C349">
        <f t="shared" si="12"/>
        <v>1</v>
      </c>
    </row>
    <row r="350" spans="1:3" x14ac:dyDescent="0.2">
      <c r="A350" t="s">
        <v>801</v>
      </c>
      <c r="B350" t="s">
        <v>795</v>
      </c>
      <c r="C350">
        <f t="shared" si="12"/>
        <v>1</v>
      </c>
    </row>
    <row r="351" spans="1:3" x14ac:dyDescent="0.2">
      <c r="A351" t="s">
        <v>802</v>
      </c>
      <c r="B351" t="s">
        <v>795</v>
      </c>
      <c r="C351">
        <f t="shared" si="12"/>
        <v>1</v>
      </c>
    </row>
    <row r="352" spans="1:3" x14ac:dyDescent="0.2">
      <c r="A352" t="s">
        <v>803</v>
      </c>
      <c r="B352" t="s">
        <v>795</v>
      </c>
      <c r="C352">
        <f t="shared" si="12"/>
        <v>1</v>
      </c>
    </row>
    <row r="353" spans="1:3" x14ac:dyDescent="0.2">
      <c r="A353" t="s">
        <v>804</v>
      </c>
      <c r="B353" t="s">
        <v>795</v>
      </c>
      <c r="C353">
        <f t="shared" si="12"/>
        <v>1</v>
      </c>
    </row>
    <row r="354" spans="1:3" x14ac:dyDescent="0.2">
      <c r="A354" t="s">
        <v>805</v>
      </c>
      <c r="B354" t="s">
        <v>795</v>
      </c>
      <c r="C354">
        <f t="shared" si="12"/>
        <v>1</v>
      </c>
    </row>
    <row r="355" spans="1:3" x14ac:dyDescent="0.2">
      <c r="A355" t="s">
        <v>806</v>
      </c>
      <c r="B355" t="s">
        <v>795</v>
      </c>
      <c r="C355">
        <f t="shared" si="12"/>
        <v>1</v>
      </c>
    </row>
    <row r="356" spans="1:3" x14ac:dyDescent="0.2">
      <c r="A356" t="s">
        <v>807</v>
      </c>
      <c r="B356" t="s">
        <v>795</v>
      </c>
      <c r="C356">
        <f t="shared" si="12"/>
        <v>1</v>
      </c>
    </row>
    <row r="357" spans="1:3" x14ac:dyDescent="0.2">
      <c r="A357" t="s">
        <v>808</v>
      </c>
      <c r="B357" t="s">
        <v>795</v>
      </c>
      <c r="C357">
        <f t="shared" si="12"/>
        <v>1</v>
      </c>
    </row>
    <row r="358" spans="1:3" x14ac:dyDescent="0.2">
      <c r="A358" t="s">
        <v>809</v>
      </c>
      <c r="B358" t="s">
        <v>795</v>
      </c>
      <c r="C358">
        <f t="shared" si="12"/>
        <v>1</v>
      </c>
    </row>
    <row r="359" spans="1:3" x14ac:dyDescent="0.2">
      <c r="A359" t="s">
        <v>795</v>
      </c>
      <c r="B359" t="s">
        <v>795</v>
      </c>
      <c r="C359">
        <f t="shared" si="12"/>
        <v>1</v>
      </c>
    </row>
    <row r="360" spans="1:3" x14ac:dyDescent="0.2">
      <c r="A360" t="s">
        <v>810</v>
      </c>
      <c r="B360" t="s">
        <v>811</v>
      </c>
      <c r="C360">
        <f>VALUE("0")</f>
        <v>0</v>
      </c>
    </row>
    <row r="361" spans="1:3" x14ac:dyDescent="0.2">
      <c r="A361" t="s">
        <v>812</v>
      </c>
      <c r="B361" t="s">
        <v>813</v>
      </c>
      <c r="C361">
        <f>VALUE("0")</f>
        <v>0</v>
      </c>
    </row>
    <row r="362" spans="1:3" x14ac:dyDescent="0.2">
      <c r="A362" t="s">
        <v>814</v>
      </c>
      <c r="B362" t="s">
        <v>815</v>
      </c>
      <c r="C362">
        <f t="shared" ref="C362:C374" si="13">VALUE("1")</f>
        <v>1</v>
      </c>
    </row>
    <row r="363" spans="1:3" x14ac:dyDescent="0.2">
      <c r="A363" t="s">
        <v>816</v>
      </c>
      <c r="B363" t="s">
        <v>816</v>
      </c>
      <c r="C363">
        <f t="shared" si="13"/>
        <v>1</v>
      </c>
    </row>
    <row r="364" spans="1:3" x14ac:dyDescent="0.2">
      <c r="A364" t="s">
        <v>817</v>
      </c>
      <c r="B364" t="s">
        <v>818</v>
      </c>
      <c r="C364">
        <f t="shared" si="13"/>
        <v>1</v>
      </c>
    </row>
    <row r="365" spans="1:3" x14ac:dyDescent="0.2">
      <c r="A365" t="s">
        <v>819</v>
      </c>
      <c r="B365" t="s">
        <v>818</v>
      </c>
      <c r="C365">
        <f t="shared" si="13"/>
        <v>1</v>
      </c>
    </row>
    <row r="366" spans="1:3" x14ac:dyDescent="0.2">
      <c r="A366" t="s">
        <v>820</v>
      </c>
      <c r="B366" t="s">
        <v>818</v>
      </c>
      <c r="C366">
        <f t="shared" si="13"/>
        <v>1</v>
      </c>
    </row>
    <row r="367" spans="1:3" x14ac:dyDescent="0.2">
      <c r="A367" t="s">
        <v>821</v>
      </c>
      <c r="B367" t="s">
        <v>818</v>
      </c>
      <c r="C367">
        <f t="shared" si="13"/>
        <v>1</v>
      </c>
    </row>
    <row r="368" spans="1:3" x14ac:dyDescent="0.2">
      <c r="A368" t="s">
        <v>822</v>
      </c>
      <c r="B368" t="s">
        <v>818</v>
      </c>
      <c r="C368">
        <f t="shared" si="13"/>
        <v>1</v>
      </c>
    </row>
    <row r="369" spans="1:3" x14ac:dyDescent="0.2">
      <c r="A369" t="s">
        <v>823</v>
      </c>
      <c r="B369" t="s">
        <v>818</v>
      </c>
      <c r="C369">
        <f t="shared" si="13"/>
        <v>1</v>
      </c>
    </row>
    <row r="370" spans="1:3" x14ac:dyDescent="0.2">
      <c r="A370" t="s">
        <v>824</v>
      </c>
      <c r="B370" t="s">
        <v>818</v>
      </c>
      <c r="C370">
        <f t="shared" si="13"/>
        <v>1</v>
      </c>
    </row>
    <row r="371" spans="1:3" x14ac:dyDescent="0.2">
      <c r="A371" t="s">
        <v>825</v>
      </c>
      <c r="B371" t="s">
        <v>818</v>
      </c>
      <c r="C371">
        <f t="shared" si="13"/>
        <v>1</v>
      </c>
    </row>
    <row r="372" spans="1:3" x14ac:dyDescent="0.2">
      <c r="A372" t="s">
        <v>826</v>
      </c>
      <c r="B372" t="s">
        <v>818</v>
      </c>
      <c r="C372">
        <f t="shared" si="13"/>
        <v>1</v>
      </c>
    </row>
    <row r="373" spans="1:3" x14ac:dyDescent="0.2">
      <c r="A373" t="s">
        <v>818</v>
      </c>
      <c r="B373" t="s">
        <v>818</v>
      </c>
      <c r="C373">
        <f t="shared" si="13"/>
        <v>1</v>
      </c>
    </row>
    <row r="374" spans="1:3" x14ac:dyDescent="0.2">
      <c r="A374" t="s">
        <v>827</v>
      </c>
      <c r="B374" t="s">
        <v>818</v>
      </c>
      <c r="C374">
        <f t="shared" si="13"/>
        <v>1</v>
      </c>
    </row>
    <row r="375" spans="1:3" x14ac:dyDescent="0.2">
      <c r="A375" t="s">
        <v>828</v>
      </c>
      <c r="B375" t="s">
        <v>829</v>
      </c>
      <c r="C375">
        <f>VALUE("0")</f>
        <v>0</v>
      </c>
    </row>
    <row r="376" spans="1:3" x14ac:dyDescent="0.2">
      <c r="A376" t="s">
        <v>830</v>
      </c>
      <c r="B376" t="s">
        <v>831</v>
      </c>
      <c r="C376">
        <f t="shared" ref="C376:C391" si="14">VALUE("1")</f>
        <v>1</v>
      </c>
    </row>
    <row r="377" spans="1:3" x14ac:dyDescent="0.2">
      <c r="A377" t="s">
        <v>832</v>
      </c>
      <c r="B377" t="s">
        <v>831</v>
      </c>
      <c r="C377">
        <f t="shared" si="14"/>
        <v>1</v>
      </c>
    </row>
    <row r="378" spans="1:3" x14ac:dyDescent="0.2">
      <c r="A378" t="s">
        <v>833</v>
      </c>
      <c r="B378" t="s">
        <v>831</v>
      </c>
      <c r="C378">
        <f t="shared" si="14"/>
        <v>1</v>
      </c>
    </row>
    <row r="379" spans="1:3" x14ac:dyDescent="0.2">
      <c r="A379" t="s">
        <v>834</v>
      </c>
      <c r="B379" t="s">
        <v>831</v>
      </c>
      <c r="C379">
        <f t="shared" si="14"/>
        <v>1</v>
      </c>
    </row>
    <row r="380" spans="1:3" x14ac:dyDescent="0.2">
      <c r="A380" t="s">
        <v>835</v>
      </c>
      <c r="B380" t="s">
        <v>831</v>
      </c>
      <c r="C380">
        <f t="shared" si="14"/>
        <v>1</v>
      </c>
    </row>
    <row r="381" spans="1:3" x14ac:dyDescent="0.2">
      <c r="A381" t="s">
        <v>836</v>
      </c>
      <c r="B381" t="s">
        <v>831</v>
      </c>
      <c r="C381">
        <f t="shared" si="14"/>
        <v>1</v>
      </c>
    </row>
    <row r="382" spans="1:3" x14ac:dyDescent="0.2">
      <c r="A382" t="s">
        <v>837</v>
      </c>
      <c r="B382" t="s">
        <v>831</v>
      </c>
      <c r="C382">
        <f t="shared" si="14"/>
        <v>1</v>
      </c>
    </row>
    <row r="383" spans="1:3" x14ac:dyDescent="0.2">
      <c r="A383" t="s">
        <v>838</v>
      </c>
      <c r="B383" t="s">
        <v>839</v>
      </c>
      <c r="C383">
        <f t="shared" si="14"/>
        <v>1</v>
      </c>
    </row>
    <row r="384" spans="1:3" x14ac:dyDescent="0.2">
      <c r="A384" t="s">
        <v>840</v>
      </c>
      <c r="B384" t="s">
        <v>841</v>
      </c>
      <c r="C384">
        <f t="shared" si="14"/>
        <v>1</v>
      </c>
    </row>
    <row r="385" spans="1:3" x14ac:dyDescent="0.2">
      <c r="A385" t="s">
        <v>842</v>
      </c>
      <c r="B385" t="s">
        <v>841</v>
      </c>
      <c r="C385">
        <f t="shared" si="14"/>
        <v>1</v>
      </c>
    </row>
    <row r="386" spans="1:3" x14ac:dyDescent="0.2">
      <c r="A386" t="s">
        <v>843</v>
      </c>
      <c r="B386" t="s">
        <v>841</v>
      </c>
      <c r="C386">
        <f t="shared" si="14"/>
        <v>1</v>
      </c>
    </row>
    <row r="387" spans="1:3" x14ac:dyDescent="0.2">
      <c r="A387" t="s">
        <v>844</v>
      </c>
      <c r="B387" t="s">
        <v>845</v>
      </c>
      <c r="C387">
        <f t="shared" si="14"/>
        <v>1</v>
      </c>
    </row>
    <row r="388" spans="1:3" x14ac:dyDescent="0.2">
      <c r="A388" t="s">
        <v>846</v>
      </c>
      <c r="B388" t="s">
        <v>846</v>
      </c>
      <c r="C388">
        <f t="shared" si="14"/>
        <v>1</v>
      </c>
    </row>
    <row r="389" spans="1:3" x14ac:dyDescent="0.2">
      <c r="A389" t="s">
        <v>847</v>
      </c>
      <c r="B389" t="s">
        <v>848</v>
      </c>
      <c r="C389">
        <f t="shared" si="14"/>
        <v>1</v>
      </c>
    </row>
    <row r="390" spans="1:3" x14ac:dyDescent="0.2">
      <c r="A390" t="s">
        <v>849</v>
      </c>
      <c r="B390" t="s">
        <v>848</v>
      </c>
      <c r="C390">
        <f t="shared" si="14"/>
        <v>1</v>
      </c>
    </row>
    <row r="391" spans="1:3" x14ac:dyDescent="0.2">
      <c r="A391" t="s">
        <v>850</v>
      </c>
      <c r="B391" t="s">
        <v>848</v>
      </c>
      <c r="C391">
        <f t="shared" si="14"/>
        <v>1</v>
      </c>
    </row>
    <row r="392" spans="1:3" x14ac:dyDescent="0.2">
      <c r="A392" t="s">
        <v>851</v>
      </c>
      <c r="B392" t="s">
        <v>851</v>
      </c>
      <c r="C392">
        <f>VALUE("0")</f>
        <v>0</v>
      </c>
    </row>
    <row r="393" spans="1:3" x14ac:dyDescent="0.2">
      <c r="A393" t="s">
        <v>852</v>
      </c>
      <c r="B393" t="s">
        <v>852</v>
      </c>
      <c r="C393">
        <f>VALUE("0")</f>
        <v>0</v>
      </c>
    </row>
    <row r="394" spans="1:3" x14ac:dyDescent="0.2">
      <c r="A394" t="s">
        <v>853</v>
      </c>
      <c r="B394" t="s">
        <v>854</v>
      </c>
      <c r="C394">
        <f t="shared" ref="C394:C439" si="15">VALUE("1")</f>
        <v>1</v>
      </c>
    </row>
    <row r="395" spans="1:3" x14ac:dyDescent="0.2">
      <c r="A395" t="s">
        <v>855</v>
      </c>
      <c r="B395" t="s">
        <v>854</v>
      </c>
      <c r="C395">
        <f t="shared" si="15"/>
        <v>1</v>
      </c>
    </row>
    <row r="396" spans="1:3" x14ac:dyDescent="0.2">
      <c r="A396" t="s">
        <v>856</v>
      </c>
      <c r="B396" t="s">
        <v>854</v>
      </c>
      <c r="C396">
        <f t="shared" si="15"/>
        <v>1</v>
      </c>
    </row>
    <row r="397" spans="1:3" x14ac:dyDescent="0.2">
      <c r="A397" t="s">
        <v>857</v>
      </c>
      <c r="B397" t="s">
        <v>854</v>
      </c>
      <c r="C397">
        <f t="shared" si="15"/>
        <v>1</v>
      </c>
    </row>
    <row r="398" spans="1:3" x14ac:dyDescent="0.2">
      <c r="A398" t="s">
        <v>858</v>
      </c>
      <c r="B398" t="s">
        <v>854</v>
      </c>
      <c r="C398">
        <f t="shared" si="15"/>
        <v>1</v>
      </c>
    </row>
    <row r="399" spans="1:3" x14ac:dyDescent="0.2">
      <c r="A399" t="s">
        <v>859</v>
      </c>
      <c r="B399" t="s">
        <v>854</v>
      </c>
      <c r="C399">
        <f t="shared" si="15"/>
        <v>1</v>
      </c>
    </row>
    <row r="400" spans="1:3" x14ac:dyDescent="0.2">
      <c r="A400" t="s">
        <v>860</v>
      </c>
      <c r="B400" t="s">
        <v>854</v>
      </c>
      <c r="C400">
        <f t="shared" si="15"/>
        <v>1</v>
      </c>
    </row>
    <row r="401" spans="1:3" x14ac:dyDescent="0.2">
      <c r="A401" t="s">
        <v>861</v>
      </c>
      <c r="B401" t="s">
        <v>854</v>
      </c>
      <c r="C401">
        <f t="shared" si="15"/>
        <v>1</v>
      </c>
    </row>
    <row r="402" spans="1:3" x14ac:dyDescent="0.2">
      <c r="A402" t="s">
        <v>862</v>
      </c>
      <c r="B402" t="s">
        <v>854</v>
      </c>
      <c r="C402">
        <f t="shared" si="15"/>
        <v>1</v>
      </c>
    </row>
    <row r="403" spans="1:3" x14ac:dyDescent="0.2">
      <c r="A403" t="s">
        <v>863</v>
      </c>
      <c r="B403" t="s">
        <v>854</v>
      </c>
      <c r="C403">
        <f t="shared" si="15"/>
        <v>1</v>
      </c>
    </row>
    <row r="404" spans="1:3" x14ac:dyDescent="0.2">
      <c r="A404" t="s">
        <v>864</v>
      </c>
      <c r="B404" t="s">
        <v>854</v>
      </c>
      <c r="C404">
        <f t="shared" si="15"/>
        <v>1</v>
      </c>
    </row>
    <row r="405" spans="1:3" x14ac:dyDescent="0.2">
      <c r="A405" t="s">
        <v>865</v>
      </c>
      <c r="B405" t="s">
        <v>854</v>
      </c>
      <c r="C405">
        <f t="shared" si="15"/>
        <v>1</v>
      </c>
    </row>
    <row r="406" spans="1:3" x14ac:dyDescent="0.2">
      <c r="A406" t="s">
        <v>866</v>
      </c>
      <c r="B406" t="s">
        <v>867</v>
      </c>
      <c r="C406">
        <f t="shared" si="15"/>
        <v>1</v>
      </c>
    </row>
    <row r="407" spans="1:3" x14ac:dyDescent="0.2">
      <c r="A407" t="s">
        <v>868</v>
      </c>
      <c r="B407" t="s">
        <v>869</v>
      </c>
      <c r="C407">
        <f t="shared" si="15"/>
        <v>1</v>
      </c>
    </row>
    <row r="408" spans="1:3" x14ac:dyDescent="0.2">
      <c r="A408" t="s">
        <v>870</v>
      </c>
      <c r="B408" t="s">
        <v>871</v>
      </c>
      <c r="C408">
        <f t="shared" si="15"/>
        <v>1</v>
      </c>
    </row>
    <row r="409" spans="1:3" x14ac:dyDescent="0.2">
      <c r="A409" t="s">
        <v>872</v>
      </c>
      <c r="B409" t="s">
        <v>873</v>
      </c>
      <c r="C409">
        <f t="shared" si="15"/>
        <v>1</v>
      </c>
    </row>
    <row r="410" spans="1:3" x14ac:dyDescent="0.2">
      <c r="A410" t="s">
        <v>874</v>
      </c>
      <c r="B410" t="s">
        <v>875</v>
      </c>
      <c r="C410">
        <f t="shared" si="15"/>
        <v>1</v>
      </c>
    </row>
    <row r="411" spans="1:3" x14ac:dyDescent="0.2">
      <c r="A411" t="s">
        <v>876</v>
      </c>
      <c r="B411" t="s">
        <v>877</v>
      </c>
      <c r="C411">
        <f t="shared" si="15"/>
        <v>1</v>
      </c>
    </row>
    <row r="412" spans="1:3" x14ac:dyDescent="0.2">
      <c r="A412" t="s">
        <v>878</v>
      </c>
      <c r="B412" t="s">
        <v>879</v>
      </c>
      <c r="C412">
        <f t="shared" si="15"/>
        <v>1</v>
      </c>
    </row>
    <row r="413" spans="1:3" x14ac:dyDescent="0.2">
      <c r="A413" t="s">
        <v>880</v>
      </c>
      <c r="B413" t="s">
        <v>879</v>
      </c>
      <c r="C413">
        <f t="shared" si="15"/>
        <v>1</v>
      </c>
    </row>
    <row r="414" spans="1:3" x14ac:dyDescent="0.2">
      <c r="A414" t="s">
        <v>881</v>
      </c>
      <c r="B414" t="s">
        <v>879</v>
      </c>
      <c r="C414">
        <f t="shared" si="15"/>
        <v>1</v>
      </c>
    </row>
    <row r="415" spans="1:3" x14ac:dyDescent="0.2">
      <c r="A415" t="s">
        <v>882</v>
      </c>
      <c r="B415" t="s">
        <v>879</v>
      </c>
      <c r="C415">
        <f t="shared" si="15"/>
        <v>1</v>
      </c>
    </row>
    <row r="416" spans="1:3" x14ac:dyDescent="0.2">
      <c r="A416" t="s">
        <v>883</v>
      </c>
      <c r="B416" t="s">
        <v>879</v>
      </c>
      <c r="C416">
        <f t="shared" si="15"/>
        <v>1</v>
      </c>
    </row>
    <row r="417" spans="1:3" x14ac:dyDescent="0.2">
      <c r="A417" t="s">
        <v>884</v>
      </c>
      <c r="B417" t="s">
        <v>879</v>
      </c>
      <c r="C417">
        <f t="shared" si="15"/>
        <v>1</v>
      </c>
    </row>
    <row r="418" spans="1:3" x14ac:dyDescent="0.2">
      <c r="A418" t="s">
        <v>885</v>
      </c>
      <c r="B418" t="s">
        <v>879</v>
      </c>
      <c r="C418">
        <f t="shared" si="15"/>
        <v>1</v>
      </c>
    </row>
    <row r="419" spans="1:3" x14ac:dyDescent="0.2">
      <c r="A419" t="s">
        <v>886</v>
      </c>
      <c r="B419" t="s">
        <v>879</v>
      </c>
      <c r="C419">
        <f t="shared" si="15"/>
        <v>1</v>
      </c>
    </row>
    <row r="420" spans="1:3" x14ac:dyDescent="0.2">
      <c r="A420" t="s">
        <v>887</v>
      </c>
      <c r="B420" t="s">
        <v>879</v>
      </c>
      <c r="C420">
        <f t="shared" si="15"/>
        <v>1</v>
      </c>
    </row>
    <row r="421" spans="1:3" x14ac:dyDescent="0.2">
      <c r="A421" t="s">
        <v>888</v>
      </c>
      <c r="B421" t="s">
        <v>879</v>
      </c>
      <c r="C421">
        <f t="shared" si="15"/>
        <v>1</v>
      </c>
    </row>
    <row r="422" spans="1:3" x14ac:dyDescent="0.2">
      <c r="A422" t="s">
        <v>889</v>
      </c>
      <c r="B422" t="s">
        <v>879</v>
      </c>
      <c r="C422">
        <f t="shared" si="15"/>
        <v>1</v>
      </c>
    </row>
    <row r="423" spans="1:3" x14ac:dyDescent="0.2">
      <c r="A423" t="s">
        <v>890</v>
      </c>
      <c r="B423" t="s">
        <v>879</v>
      </c>
      <c r="C423">
        <f t="shared" si="15"/>
        <v>1</v>
      </c>
    </row>
    <row r="424" spans="1:3" x14ac:dyDescent="0.2">
      <c r="A424" t="s">
        <v>891</v>
      </c>
      <c r="B424" t="s">
        <v>879</v>
      </c>
      <c r="C424">
        <f t="shared" si="15"/>
        <v>1</v>
      </c>
    </row>
    <row r="425" spans="1:3" x14ac:dyDescent="0.2">
      <c r="A425" t="s">
        <v>892</v>
      </c>
      <c r="B425" t="s">
        <v>879</v>
      </c>
      <c r="C425">
        <f t="shared" si="15"/>
        <v>1</v>
      </c>
    </row>
    <row r="426" spans="1:3" x14ac:dyDescent="0.2">
      <c r="A426" t="s">
        <v>893</v>
      </c>
      <c r="B426" t="s">
        <v>879</v>
      </c>
      <c r="C426">
        <f t="shared" si="15"/>
        <v>1</v>
      </c>
    </row>
    <row r="427" spans="1:3" x14ac:dyDescent="0.2">
      <c r="A427" t="s">
        <v>894</v>
      </c>
      <c r="B427" t="s">
        <v>895</v>
      </c>
      <c r="C427">
        <f t="shared" si="15"/>
        <v>1</v>
      </c>
    </row>
    <row r="428" spans="1:3" x14ac:dyDescent="0.2">
      <c r="A428" t="s">
        <v>896</v>
      </c>
      <c r="B428" t="s">
        <v>895</v>
      </c>
      <c r="C428">
        <f t="shared" si="15"/>
        <v>1</v>
      </c>
    </row>
    <row r="429" spans="1:3" x14ac:dyDescent="0.2">
      <c r="A429" t="s">
        <v>897</v>
      </c>
      <c r="B429" t="s">
        <v>879</v>
      </c>
      <c r="C429">
        <f t="shared" si="15"/>
        <v>1</v>
      </c>
    </row>
    <row r="430" spans="1:3" x14ac:dyDescent="0.2">
      <c r="A430" t="s">
        <v>898</v>
      </c>
      <c r="B430" t="s">
        <v>879</v>
      </c>
      <c r="C430">
        <f t="shared" si="15"/>
        <v>1</v>
      </c>
    </row>
    <row r="431" spans="1:3" x14ac:dyDescent="0.2">
      <c r="A431" t="s">
        <v>899</v>
      </c>
      <c r="B431" t="s">
        <v>879</v>
      </c>
      <c r="C431">
        <f t="shared" si="15"/>
        <v>1</v>
      </c>
    </row>
    <row r="432" spans="1:3" x14ac:dyDescent="0.2">
      <c r="A432" t="s">
        <v>900</v>
      </c>
      <c r="B432" t="s">
        <v>879</v>
      </c>
      <c r="C432">
        <f t="shared" si="15"/>
        <v>1</v>
      </c>
    </row>
    <row r="433" spans="1:3" x14ac:dyDescent="0.2">
      <c r="A433" t="s">
        <v>901</v>
      </c>
      <c r="B433" t="s">
        <v>879</v>
      </c>
      <c r="C433">
        <f t="shared" si="15"/>
        <v>1</v>
      </c>
    </row>
    <row r="434" spans="1:3" x14ac:dyDescent="0.2">
      <c r="A434" t="s">
        <v>902</v>
      </c>
      <c r="B434" t="s">
        <v>879</v>
      </c>
      <c r="C434">
        <f t="shared" si="15"/>
        <v>1</v>
      </c>
    </row>
    <row r="435" spans="1:3" x14ac:dyDescent="0.2">
      <c r="A435" t="s">
        <v>903</v>
      </c>
      <c r="B435" t="s">
        <v>879</v>
      </c>
      <c r="C435">
        <f t="shared" si="15"/>
        <v>1</v>
      </c>
    </row>
    <row r="436" spans="1:3" x14ac:dyDescent="0.2">
      <c r="A436" t="s">
        <v>879</v>
      </c>
      <c r="B436" t="s">
        <v>879</v>
      </c>
      <c r="C436">
        <f t="shared" si="15"/>
        <v>1</v>
      </c>
    </row>
    <row r="437" spans="1:3" x14ac:dyDescent="0.2">
      <c r="A437" t="s">
        <v>904</v>
      </c>
      <c r="B437" t="s">
        <v>879</v>
      </c>
      <c r="C437">
        <f t="shared" si="15"/>
        <v>1</v>
      </c>
    </row>
    <row r="438" spans="1:3" x14ac:dyDescent="0.2">
      <c r="A438" t="s">
        <v>905</v>
      </c>
      <c r="B438" t="s">
        <v>879</v>
      </c>
      <c r="C438">
        <f t="shared" si="15"/>
        <v>1</v>
      </c>
    </row>
    <row r="439" spans="1:3" x14ac:dyDescent="0.2">
      <c r="A439" t="s">
        <v>906</v>
      </c>
      <c r="B439" t="s">
        <v>907</v>
      </c>
      <c r="C439">
        <f t="shared" si="15"/>
        <v>1</v>
      </c>
    </row>
    <row r="440" spans="1:3" x14ac:dyDescent="0.2">
      <c r="A440" t="s">
        <v>908</v>
      </c>
      <c r="B440" t="s">
        <v>909</v>
      </c>
      <c r="C440">
        <f>VALUE("0")</f>
        <v>0</v>
      </c>
    </row>
    <row r="441" spans="1:3" x14ac:dyDescent="0.2">
      <c r="A441" t="s">
        <v>910</v>
      </c>
      <c r="B441" t="s">
        <v>910</v>
      </c>
      <c r="C441">
        <f t="shared" ref="C441:C462" si="16">VALUE("1")</f>
        <v>1</v>
      </c>
    </row>
    <row r="442" spans="1:3" x14ac:dyDescent="0.2">
      <c r="A442" t="s">
        <v>911</v>
      </c>
      <c r="B442" t="s">
        <v>911</v>
      </c>
      <c r="C442">
        <f t="shared" si="16"/>
        <v>1</v>
      </c>
    </row>
    <row r="443" spans="1:3" x14ac:dyDescent="0.2">
      <c r="A443" t="s">
        <v>912</v>
      </c>
      <c r="B443" t="s">
        <v>913</v>
      </c>
      <c r="C443">
        <f t="shared" si="16"/>
        <v>1</v>
      </c>
    </row>
    <row r="444" spans="1:3" x14ac:dyDescent="0.2">
      <c r="A444" t="s">
        <v>914</v>
      </c>
      <c r="B444" t="s">
        <v>914</v>
      </c>
      <c r="C444">
        <f t="shared" si="16"/>
        <v>1</v>
      </c>
    </row>
    <row r="445" spans="1:3" x14ac:dyDescent="0.2">
      <c r="A445" t="s">
        <v>915</v>
      </c>
      <c r="B445" t="s">
        <v>915</v>
      </c>
      <c r="C445">
        <f t="shared" si="16"/>
        <v>1</v>
      </c>
    </row>
    <row r="446" spans="1:3" x14ac:dyDescent="0.2">
      <c r="A446" t="s">
        <v>916</v>
      </c>
      <c r="B446" t="s">
        <v>916</v>
      </c>
      <c r="C446">
        <f t="shared" si="16"/>
        <v>1</v>
      </c>
    </row>
    <row r="447" spans="1:3" x14ac:dyDescent="0.2">
      <c r="A447" t="s">
        <v>917</v>
      </c>
      <c r="B447" t="s">
        <v>917</v>
      </c>
      <c r="C447">
        <f t="shared" si="16"/>
        <v>1</v>
      </c>
    </row>
    <row r="448" spans="1:3" x14ac:dyDescent="0.2">
      <c r="A448" t="s">
        <v>918</v>
      </c>
      <c r="B448" t="s">
        <v>918</v>
      </c>
      <c r="C448">
        <f t="shared" si="16"/>
        <v>1</v>
      </c>
    </row>
    <row r="449" spans="1:3" x14ac:dyDescent="0.2">
      <c r="A449" t="s">
        <v>919</v>
      </c>
      <c r="B449" t="s">
        <v>919</v>
      </c>
      <c r="C449">
        <f t="shared" si="16"/>
        <v>1</v>
      </c>
    </row>
    <row r="450" spans="1:3" x14ac:dyDescent="0.2">
      <c r="A450" t="s">
        <v>920</v>
      </c>
      <c r="B450" t="s">
        <v>920</v>
      </c>
      <c r="C450">
        <f t="shared" si="16"/>
        <v>1</v>
      </c>
    </row>
    <row r="451" spans="1:3" x14ac:dyDescent="0.2">
      <c r="A451" t="s">
        <v>921</v>
      </c>
      <c r="B451" t="s">
        <v>920</v>
      </c>
      <c r="C451">
        <f t="shared" si="16"/>
        <v>1</v>
      </c>
    </row>
    <row r="452" spans="1:3" x14ac:dyDescent="0.2">
      <c r="A452" t="s">
        <v>922</v>
      </c>
      <c r="B452" t="s">
        <v>922</v>
      </c>
      <c r="C452">
        <f t="shared" si="16"/>
        <v>1</v>
      </c>
    </row>
    <row r="453" spans="1:3" x14ac:dyDescent="0.2">
      <c r="A453" t="s">
        <v>923</v>
      </c>
      <c r="B453" t="s">
        <v>924</v>
      </c>
      <c r="C453">
        <f t="shared" si="16"/>
        <v>1</v>
      </c>
    </row>
    <row r="454" spans="1:3" x14ac:dyDescent="0.2">
      <c r="A454" t="s">
        <v>925</v>
      </c>
      <c r="B454" t="s">
        <v>924</v>
      </c>
      <c r="C454">
        <f t="shared" si="16"/>
        <v>1</v>
      </c>
    </row>
    <row r="455" spans="1:3" x14ac:dyDescent="0.2">
      <c r="A455" t="s">
        <v>926</v>
      </c>
      <c r="B455" t="s">
        <v>926</v>
      </c>
      <c r="C455">
        <f t="shared" si="16"/>
        <v>1</v>
      </c>
    </row>
    <row r="456" spans="1:3" x14ac:dyDescent="0.2">
      <c r="A456" t="s">
        <v>927</v>
      </c>
      <c r="B456" t="s">
        <v>927</v>
      </c>
      <c r="C456">
        <f t="shared" si="16"/>
        <v>1</v>
      </c>
    </row>
    <row r="457" spans="1:3" x14ac:dyDescent="0.2">
      <c r="A457" t="s">
        <v>928</v>
      </c>
      <c r="B457" t="s">
        <v>929</v>
      </c>
      <c r="C457">
        <f t="shared" si="16"/>
        <v>1</v>
      </c>
    </row>
    <row r="458" spans="1:3" x14ac:dyDescent="0.2">
      <c r="A458" t="s">
        <v>929</v>
      </c>
      <c r="B458" t="s">
        <v>929</v>
      </c>
      <c r="C458">
        <f t="shared" si="16"/>
        <v>1</v>
      </c>
    </row>
    <row r="459" spans="1:3" x14ac:dyDescent="0.2">
      <c r="A459" t="s">
        <v>930</v>
      </c>
      <c r="B459" t="s">
        <v>931</v>
      </c>
      <c r="C459">
        <f t="shared" si="16"/>
        <v>1</v>
      </c>
    </row>
    <row r="460" spans="1:3" x14ac:dyDescent="0.2">
      <c r="A460" t="s">
        <v>932</v>
      </c>
      <c r="B460" t="s">
        <v>931</v>
      </c>
      <c r="C460">
        <f t="shared" si="16"/>
        <v>1</v>
      </c>
    </row>
    <row r="461" spans="1:3" x14ac:dyDescent="0.2">
      <c r="A461" t="s">
        <v>933</v>
      </c>
      <c r="B461" t="s">
        <v>934</v>
      </c>
      <c r="C461">
        <f t="shared" si="16"/>
        <v>1</v>
      </c>
    </row>
    <row r="462" spans="1:3" x14ac:dyDescent="0.2">
      <c r="A462" t="s">
        <v>935</v>
      </c>
      <c r="B462" t="s">
        <v>936</v>
      </c>
      <c r="C462">
        <f t="shared" si="16"/>
        <v>1</v>
      </c>
    </row>
    <row r="463" spans="1:3" x14ac:dyDescent="0.2">
      <c r="A463" t="s">
        <v>937</v>
      </c>
      <c r="B463" t="s">
        <v>938</v>
      </c>
      <c r="C463">
        <f>VALUE("0")</f>
        <v>0</v>
      </c>
    </row>
    <row r="464" spans="1:3" x14ac:dyDescent="0.2">
      <c r="A464" t="s">
        <v>939</v>
      </c>
      <c r="B464" t="s">
        <v>940</v>
      </c>
      <c r="C464">
        <f t="shared" ref="C464:C495" si="17">VALUE("1")</f>
        <v>1</v>
      </c>
    </row>
    <row r="465" spans="1:3" x14ac:dyDescent="0.2">
      <c r="A465" t="s">
        <v>941</v>
      </c>
      <c r="B465" t="s">
        <v>940</v>
      </c>
      <c r="C465">
        <f t="shared" si="17"/>
        <v>1</v>
      </c>
    </row>
    <row r="466" spans="1:3" x14ac:dyDescent="0.2">
      <c r="A466" t="s">
        <v>942</v>
      </c>
      <c r="B466" t="s">
        <v>940</v>
      </c>
      <c r="C466">
        <f t="shared" si="17"/>
        <v>1</v>
      </c>
    </row>
    <row r="467" spans="1:3" x14ac:dyDescent="0.2">
      <c r="A467" t="s">
        <v>943</v>
      </c>
      <c r="B467" t="s">
        <v>940</v>
      </c>
      <c r="C467">
        <f t="shared" si="17"/>
        <v>1</v>
      </c>
    </row>
    <row r="468" spans="1:3" x14ac:dyDescent="0.2">
      <c r="A468" t="s">
        <v>944</v>
      </c>
      <c r="B468" t="s">
        <v>945</v>
      </c>
      <c r="C468">
        <f t="shared" si="17"/>
        <v>1</v>
      </c>
    </row>
    <row r="469" spans="1:3" x14ac:dyDescent="0.2">
      <c r="A469" t="s">
        <v>946</v>
      </c>
      <c r="B469" t="s">
        <v>946</v>
      </c>
      <c r="C469">
        <f t="shared" si="17"/>
        <v>1</v>
      </c>
    </row>
    <row r="470" spans="1:3" x14ac:dyDescent="0.2">
      <c r="A470" t="s">
        <v>947</v>
      </c>
      <c r="B470" t="s">
        <v>948</v>
      </c>
      <c r="C470">
        <f t="shared" si="17"/>
        <v>1</v>
      </c>
    </row>
    <row r="471" spans="1:3" x14ac:dyDescent="0.2">
      <c r="A471" t="s">
        <v>949</v>
      </c>
      <c r="B471" t="s">
        <v>950</v>
      </c>
      <c r="C471">
        <f t="shared" si="17"/>
        <v>1</v>
      </c>
    </row>
    <row r="472" spans="1:3" x14ac:dyDescent="0.2">
      <c r="A472" t="s">
        <v>951</v>
      </c>
      <c r="B472" t="s">
        <v>950</v>
      </c>
      <c r="C472">
        <f t="shared" si="17"/>
        <v>1</v>
      </c>
    </row>
    <row r="473" spans="1:3" x14ac:dyDescent="0.2">
      <c r="A473" t="s">
        <v>952</v>
      </c>
      <c r="B473" t="s">
        <v>950</v>
      </c>
      <c r="C473">
        <f t="shared" si="17"/>
        <v>1</v>
      </c>
    </row>
    <row r="474" spans="1:3" x14ac:dyDescent="0.2">
      <c r="A474" t="s">
        <v>953</v>
      </c>
      <c r="B474" t="s">
        <v>950</v>
      </c>
      <c r="C474">
        <f t="shared" si="17"/>
        <v>1</v>
      </c>
    </row>
    <row r="475" spans="1:3" x14ac:dyDescent="0.2">
      <c r="A475" t="s">
        <v>954</v>
      </c>
      <c r="B475" t="s">
        <v>950</v>
      </c>
      <c r="C475">
        <f t="shared" si="17"/>
        <v>1</v>
      </c>
    </row>
    <row r="476" spans="1:3" x14ac:dyDescent="0.2">
      <c r="A476" t="s">
        <v>955</v>
      </c>
      <c r="B476" t="s">
        <v>950</v>
      </c>
      <c r="C476">
        <f t="shared" si="17"/>
        <v>1</v>
      </c>
    </row>
    <row r="477" spans="1:3" x14ac:dyDescent="0.2">
      <c r="A477" t="s">
        <v>956</v>
      </c>
      <c r="B477" t="s">
        <v>950</v>
      </c>
      <c r="C477">
        <f t="shared" si="17"/>
        <v>1</v>
      </c>
    </row>
    <row r="478" spans="1:3" x14ac:dyDescent="0.2">
      <c r="A478" t="s">
        <v>957</v>
      </c>
      <c r="B478" t="s">
        <v>950</v>
      </c>
      <c r="C478">
        <f t="shared" si="17"/>
        <v>1</v>
      </c>
    </row>
    <row r="479" spans="1:3" x14ac:dyDescent="0.2">
      <c r="A479" t="s">
        <v>958</v>
      </c>
      <c r="B479" t="s">
        <v>959</v>
      </c>
      <c r="C479">
        <f t="shared" si="17"/>
        <v>1</v>
      </c>
    </row>
    <row r="480" spans="1:3" x14ac:dyDescent="0.2">
      <c r="A480" t="s">
        <v>960</v>
      </c>
      <c r="B480" t="s">
        <v>959</v>
      </c>
      <c r="C480">
        <f t="shared" si="17"/>
        <v>1</v>
      </c>
    </row>
    <row r="481" spans="1:3" x14ac:dyDescent="0.2">
      <c r="A481" t="s">
        <v>961</v>
      </c>
      <c r="B481" t="s">
        <v>959</v>
      </c>
      <c r="C481">
        <f t="shared" si="17"/>
        <v>1</v>
      </c>
    </row>
    <row r="482" spans="1:3" x14ac:dyDescent="0.2">
      <c r="A482" t="s">
        <v>962</v>
      </c>
      <c r="B482" t="s">
        <v>959</v>
      </c>
      <c r="C482">
        <f t="shared" si="17"/>
        <v>1</v>
      </c>
    </row>
    <row r="483" spans="1:3" x14ac:dyDescent="0.2">
      <c r="A483" t="s">
        <v>963</v>
      </c>
      <c r="B483" t="s">
        <v>964</v>
      </c>
      <c r="C483">
        <f t="shared" si="17"/>
        <v>1</v>
      </c>
    </row>
    <row r="484" spans="1:3" x14ac:dyDescent="0.2">
      <c r="A484" t="s">
        <v>965</v>
      </c>
      <c r="B484" t="s">
        <v>964</v>
      </c>
      <c r="C484">
        <f t="shared" si="17"/>
        <v>1</v>
      </c>
    </row>
    <row r="485" spans="1:3" x14ac:dyDescent="0.2">
      <c r="A485" t="s">
        <v>966</v>
      </c>
      <c r="B485" t="s">
        <v>967</v>
      </c>
      <c r="C485">
        <f t="shared" si="17"/>
        <v>1</v>
      </c>
    </row>
    <row r="486" spans="1:3" x14ac:dyDescent="0.2">
      <c r="A486" t="s">
        <v>968</v>
      </c>
      <c r="B486" t="s">
        <v>967</v>
      </c>
      <c r="C486">
        <f t="shared" si="17"/>
        <v>1</v>
      </c>
    </row>
    <row r="487" spans="1:3" x14ac:dyDescent="0.2">
      <c r="A487" t="s">
        <v>969</v>
      </c>
      <c r="B487" t="s">
        <v>970</v>
      </c>
      <c r="C487">
        <f t="shared" si="17"/>
        <v>1</v>
      </c>
    </row>
    <row r="488" spans="1:3" x14ac:dyDescent="0.2">
      <c r="A488" t="s">
        <v>971</v>
      </c>
      <c r="B488" t="s">
        <v>972</v>
      </c>
      <c r="C488">
        <f t="shared" si="17"/>
        <v>1</v>
      </c>
    </row>
    <row r="489" spans="1:3" x14ac:dyDescent="0.2">
      <c r="A489" t="s">
        <v>973</v>
      </c>
      <c r="B489" t="s">
        <v>972</v>
      </c>
      <c r="C489">
        <f t="shared" si="17"/>
        <v>1</v>
      </c>
    </row>
    <row r="490" spans="1:3" x14ac:dyDescent="0.2">
      <c r="A490" t="s">
        <v>974</v>
      </c>
      <c r="B490" t="s">
        <v>972</v>
      </c>
      <c r="C490">
        <f t="shared" si="17"/>
        <v>1</v>
      </c>
    </row>
    <row r="491" spans="1:3" x14ac:dyDescent="0.2">
      <c r="A491" t="s">
        <v>975</v>
      </c>
      <c r="B491" t="s">
        <v>972</v>
      </c>
      <c r="C491">
        <f t="shared" si="17"/>
        <v>1</v>
      </c>
    </row>
    <row r="492" spans="1:3" x14ac:dyDescent="0.2">
      <c r="A492" t="s">
        <v>976</v>
      </c>
      <c r="B492" t="s">
        <v>977</v>
      </c>
      <c r="C492">
        <f t="shared" si="17"/>
        <v>1</v>
      </c>
    </row>
    <row r="493" spans="1:3" x14ac:dyDescent="0.2">
      <c r="A493" t="s">
        <v>978</v>
      </c>
      <c r="B493" t="s">
        <v>977</v>
      </c>
      <c r="C493">
        <f t="shared" si="17"/>
        <v>1</v>
      </c>
    </row>
    <row r="494" spans="1:3" x14ac:dyDescent="0.2">
      <c r="A494" t="s">
        <v>979</v>
      </c>
      <c r="B494" t="s">
        <v>977</v>
      </c>
      <c r="C494">
        <f t="shared" si="17"/>
        <v>1</v>
      </c>
    </row>
    <row r="495" spans="1:3" x14ac:dyDescent="0.2">
      <c r="A495" t="s">
        <v>980</v>
      </c>
      <c r="B495" t="s">
        <v>977</v>
      </c>
      <c r="C495">
        <f t="shared" si="17"/>
        <v>1</v>
      </c>
    </row>
    <row r="496" spans="1:3" x14ac:dyDescent="0.2">
      <c r="A496" t="s">
        <v>981</v>
      </c>
      <c r="B496" t="s">
        <v>982</v>
      </c>
      <c r="C496">
        <f t="shared" ref="C496:C527" si="18">VALUE("1")</f>
        <v>1</v>
      </c>
    </row>
    <row r="497" spans="1:3" x14ac:dyDescent="0.2">
      <c r="A497" t="s">
        <v>983</v>
      </c>
      <c r="B497" t="s">
        <v>982</v>
      </c>
      <c r="C497">
        <f t="shared" si="18"/>
        <v>1</v>
      </c>
    </row>
    <row r="498" spans="1:3" x14ac:dyDescent="0.2">
      <c r="A498" t="s">
        <v>984</v>
      </c>
      <c r="B498" t="s">
        <v>985</v>
      </c>
      <c r="C498">
        <f t="shared" si="18"/>
        <v>1</v>
      </c>
    </row>
    <row r="499" spans="1:3" x14ac:dyDescent="0.2">
      <c r="A499" t="s">
        <v>986</v>
      </c>
      <c r="B499" t="s">
        <v>985</v>
      </c>
      <c r="C499">
        <f t="shared" si="18"/>
        <v>1</v>
      </c>
    </row>
    <row r="500" spans="1:3" x14ac:dyDescent="0.2">
      <c r="A500" t="s">
        <v>987</v>
      </c>
      <c r="B500" t="s">
        <v>985</v>
      </c>
      <c r="C500">
        <f t="shared" si="18"/>
        <v>1</v>
      </c>
    </row>
    <row r="501" spans="1:3" x14ac:dyDescent="0.2">
      <c r="A501" t="s">
        <v>988</v>
      </c>
      <c r="B501" t="s">
        <v>985</v>
      </c>
      <c r="C501">
        <f t="shared" si="18"/>
        <v>1</v>
      </c>
    </row>
    <row r="502" spans="1:3" x14ac:dyDescent="0.2">
      <c r="A502" t="s">
        <v>989</v>
      </c>
      <c r="B502" t="s">
        <v>985</v>
      </c>
      <c r="C502">
        <f t="shared" si="18"/>
        <v>1</v>
      </c>
    </row>
    <row r="503" spans="1:3" x14ac:dyDescent="0.2">
      <c r="A503" t="s">
        <v>990</v>
      </c>
      <c r="B503" t="s">
        <v>985</v>
      </c>
      <c r="C503">
        <f t="shared" si="18"/>
        <v>1</v>
      </c>
    </row>
    <row r="504" spans="1:3" x14ac:dyDescent="0.2">
      <c r="A504" t="s">
        <v>991</v>
      </c>
      <c r="B504" t="s">
        <v>985</v>
      </c>
      <c r="C504">
        <f t="shared" si="18"/>
        <v>1</v>
      </c>
    </row>
    <row r="505" spans="1:3" x14ac:dyDescent="0.2">
      <c r="A505" t="s">
        <v>992</v>
      </c>
      <c r="B505" t="s">
        <v>985</v>
      </c>
      <c r="C505">
        <f t="shared" si="18"/>
        <v>1</v>
      </c>
    </row>
    <row r="506" spans="1:3" x14ac:dyDescent="0.2">
      <c r="A506" t="s">
        <v>993</v>
      </c>
      <c r="B506" t="s">
        <v>985</v>
      </c>
      <c r="C506">
        <f t="shared" si="18"/>
        <v>1</v>
      </c>
    </row>
    <row r="507" spans="1:3" x14ac:dyDescent="0.2">
      <c r="A507" t="s">
        <v>994</v>
      </c>
      <c r="B507" t="s">
        <v>995</v>
      </c>
      <c r="C507">
        <f t="shared" si="18"/>
        <v>1</v>
      </c>
    </row>
    <row r="508" spans="1:3" x14ac:dyDescent="0.2">
      <c r="A508" t="s">
        <v>996</v>
      </c>
      <c r="B508" t="s">
        <v>995</v>
      </c>
      <c r="C508">
        <f t="shared" si="18"/>
        <v>1</v>
      </c>
    </row>
    <row r="509" spans="1:3" x14ac:dyDescent="0.2">
      <c r="A509" t="s">
        <v>997</v>
      </c>
      <c r="B509" t="s">
        <v>995</v>
      </c>
      <c r="C509">
        <f t="shared" si="18"/>
        <v>1</v>
      </c>
    </row>
    <row r="510" spans="1:3" x14ac:dyDescent="0.2">
      <c r="A510" t="s">
        <v>998</v>
      </c>
      <c r="B510" t="s">
        <v>995</v>
      </c>
      <c r="C510">
        <f t="shared" si="18"/>
        <v>1</v>
      </c>
    </row>
    <row r="511" spans="1:3" x14ac:dyDescent="0.2">
      <c r="A511" t="s">
        <v>999</v>
      </c>
      <c r="B511" t="s">
        <v>995</v>
      </c>
      <c r="C511">
        <f t="shared" si="18"/>
        <v>1</v>
      </c>
    </row>
    <row r="512" spans="1:3" x14ac:dyDescent="0.2">
      <c r="A512" t="s">
        <v>1000</v>
      </c>
      <c r="B512" t="s">
        <v>995</v>
      </c>
      <c r="C512">
        <f t="shared" si="18"/>
        <v>1</v>
      </c>
    </row>
    <row r="513" spans="1:3" x14ac:dyDescent="0.2">
      <c r="A513" t="s">
        <v>1001</v>
      </c>
      <c r="B513" t="s">
        <v>995</v>
      </c>
      <c r="C513">
        <f t="shared" si="18"/>
        <v>1</v>
      </c>
    </row>
    <row r="514" spans="1:3" x14ac:dyDescent="0.2">
      <c r="A514" t="s">
        <v>1002</v>
      </c>
      <c r="B514" t="s">
        <v>995</v>
      </c>
      <c r="C514">
        <f t="shared" si="18"/>
        <v>1</v>
      </c>
    </row>
    <row r="515" spans="1:3" x14ac:dyDescent="0.2">
      <c r="A515" t="s">
        <v>1003</v>
      </c>
      <c r="B515" t="s">
        <v>995</v>
      </c>
      <c r="C515">
        <f t="shared" si="18"/>
        <v>1</v>
      </c>
    </row>
    <row r="516" spans="1:3" x14ac:dyDescent="0.2">
      <c r="A516" t="s">
        <v>1004</v>
      </c>
      <c r="B516" t="s">
        <v>995</v>
      </c>
      <c r="C516">
        <f t="shared" si="18"/>
        <v>1</v>
      </c>
    </row>
    <row r="517" spans="1:3" x14ac:dyDescent="0.2">
      <c r="A517" t="s">
        <v>1005</v>
      </c>
      <c r="B517" t="s">
        <v>1006</v>
      </c>
      <c r="C517">
        <f t="shared" si="18"/>
        <v>1</v>
      </c>
    </row>
    <row r="518" spans="1:3" x14ac:dyDescent="0.2">
      <c r="A518" t="s">
        <v>1007</v>
      </c>
      <c r="B518" t="s">
        <v>1006</v>
      </c>
      <c r="C518">
        <f t="shared" si="18"/>
        <v>1</v>
      </c>
    </row>
    <row r="519" spans="1:3" x14ac:dyDescent="0.2">
      <c r="A519" t="s">
        <v>1008</v>
      </c>
      <c r="B519" t="s">
        <v>1006</v>
      </c>
      <c r="C519">
        <f t="shared" si="18"/>
        <v>1</v>
      </c>
    </row>
    <row r="520" spans="1:3" x14ac:dyDescent="0.2">
      <c r="A520" t="s">
        <v>1009</v>
      </c>
      <c r="B520" t="s">
        <v>1006</v>
      </c>
      <c r="C520">
        <f t="shared" si="18"/>
        <v>1</v>
      </c>
    </row>
    <row r="521" spans="1:3" x14ac:dyDescent="0.2">
      <c r="A521" t="s">
        <v>1010</v>
      </c>
      <c r="B521" t="s">
        <v>1011</v>
      </c>
      <c r="C521">
        <f t="shared" si="18"/>
        <v>1</v>
      </c>
    </row>
    <row r="522" spans="1:3" x14ac:dyDescent="0.2">
      <c r="A522" t="s">
        <v>1012</v>
      </c>
      <c r="B522" t="s">
        <v>1011</v>
      </c>
      <c r="C522">
        <f t="shared" si="18"/>
        <v>1</v>
      </c>
    </row>
    <row r="523" spans="1:3" x14ac:dyDescent="0.2">
      <c r="A523" t="s">
        <v>1013</v>
      </c>
      <c r="B523" t="s">
        <v>1011</v>
      </c>
      <c r="C523">
        <f t="shared" si="18"/>
        <v>1</v>
      </c>
    </row>
    <row r="524" spans="1:3" x14ac:dyDescent="0.2">
      <c r="A524" t="s">
        <v>1014</v>
      </c>
      <c r="B524" t="s">
        <v>1015</v>
      </c>
      <c r="C524">
        <f t="shared" si="18"/>
        <v>1</v>
      </c>
    </row>
    <row r="525" spans="1:3" x14ac:dyDescent="0.2">
      <c r="A525" t="s">
        <v>1016</v>
      </c>
      <c r="B525" t="s">
        <v>1015</v>
      </c>
      <c r="C525">
        <f t="shared" si="18"/>
        <v>1</v>
      </c>
    </row>
    <row r="526" spans="1:3" x14ac:dyDescent="0.2">
      <c r="A526" t="s">
        <v>1017</v>
      </c>
      <c r="B526" t="s">
        <v>1015</v>
      </c>
      <c r="C526">
        <f t="shared" si="18"/>
        <v>1</v>
      </c>
    </row>
    <row r="527" spans="1:3" x14ac:dyDescent="0.2">
      <c r="A527" t="s">
        <v>1018</v>
      </c>
      <c r="B527" t="s">
        <v>1019</v>
      </c>
      <c r="C527">
        <f t="shared" si="18"/>
        <v>1</v>
      </c>
    </row>
    <row r="528" spans="1:3" x14ac:dyDescent="0.2">
      <c r="A528" t="s">
        <v>1020</v>
      </c>
      <c r="B528" t="s">
        <v>1019</v>
      </c>
      <c r="C528">
        <f t="shared" ref="C528:C541" si="19">VALUE("1")</f>
        <v>1</v>
      </c>
    </row>
    <row r="529" spans="1:3" x14ac:dyDescent="0.2">
      <c r="A529" t="s">
        <v>1021</v>
      </c>
      <c r="B529" t="s">
        <v>1019</v>
      </c>
      <c r="C529">
        <f t="shared" si="19"/>
        <v>1</v>
      </c>
    </row>
    <row r="530" spans="1:3" x14ac:dyDescent="0.2">
      <c r="A530" t="s">
        <v>1022</v>
      </c>
      <c r="B530" t="s">
        <v>1019</v>
      </c>
      <c r="C530">
        <f t="shared" si="19"/>
        <v>1</v>
      </c>
    </row>
    <row r="531" spans="1:3" x14ac:dyDescent="0.2">
      <c r="A531" t="s">
        <v>1023</v>
      </c>
      <c r="B531" t="s">
        <v>1024</v>
      </c>
      <c r="C531">
        <f t="shared" si="19"/>
        <v>1</v>
      </c>
    </row>
    <row r="532" spans="1:3" x14ac:dyDescent="0.2">
      <c r="A532" t="s">
        <v>1024</v>
      </c>
      <c r="B532" t="s">
        <v>1024</v>
      </c>
      <c r="C532">
        <f t="shared" si="19"/>
        <v>1</v>
      </c>
    </row>
    <row r="533" spans="1:3" x14ac:dyDescent="0.2">
      <c r="A533" t="s">
        <v>1025</v>
      </c>
      <c r="B533" t="s">
        <v>1024</v>
      </c>
      <c r="C533">
        <f t="shared" si="19"/>
        <v>1</v>
      </c>
    </row>
    <row r="534" spans="1:3" x14ac:dyDescent="0.2">
      <c r="A534" t="s">
        <v>1026</v>
      </c>
      <c r="B534" t="s">
        <v>1026</v>
      </c>
      <c r="C534">
        <f t="shared" si="19"/>
        <v>1</v>
      </c>
    </row>
    <row r="535" spans="1:3" x14ac:dyDescent="0.2">
      <c r="A535" t="s">
        <v>1027</v>
      </c>
      <c r="B535" t="s">
        <v>1028</v>
      </c>
      <c r="C535">
        <f t="shared" si="19"/>
        <v>1</v>
      </c>
    </row>
    <row r="536" spans="1:3" x14ac:dyDescent="0.2">
      <c r="A536" t="s">
        <v>1029</v>
      </c>
      <c r="B536" t="s">
        <v>1028</v>
      </c>
      <c r="C536">
        <f t="shared" si="19"/>
        <v>1</v>
      </c>
    </row>
    <row r="537" spans="1:3" x14ac:dyDescent="0.2">
      <c r="A537" t="s">
        <v>1030</v>
      </c>
      <c r="B537" t="s">
        <v>1028</v>
      </c>
      <c r="C537">
        <f t="shared" si="19"/>
        <v>1</v>
      </c>
    </row>
    <row r="538" spans="1:3" x14ac:dyDescent="0.2">
      <c r="A538" t="s">
        <v>1031</v>
      </c>
      <c r="B538" t="s">
        <v>1028</v>
      </c>
      <c r="C538">
        <f t="shared" si="19"/>
        <v>1</v>
      </c>
    </row>
    <row r="539" spans="1:3" x14ac:dyDescent="0.2">
      <c r="A539" t="s">
        <v>1032</v>
      </c>
      <c r="B539" t="s">
        <v>1028</v>
      </c>
      <c r="C539">
        <f t="shared" si="19"/>
        <v>1</v>
      </c>
    </row>
    <row r="540" spans="1:3" x14ac:dyDescent="0.2">
      <c r="A540" t="s">
        <v>1033</v>
      </c>
      <c r="B540" t="s">
        <v>1033</v>
      </c>
      <c r="C540">
        <f t="shared" si="19"/>
        <v>1</v>
      </c>
    </row>
    <row r="541" spans="1:3" x14ac:dyDescent="0.2">
      <c r="A541" t="s">
        <v>1034</v>
      </c>
      <c r="B541" t="s">
        <v>1035</v>
      </c>
      <c r="C541">
        <f t="shared" si="19"/>
        <v>1</v>
      </c>
    </row>
    <row r="542" spans="1:3" x14ac:dyDescent="0.2">
      <c r="A542" t="s">
        <v>1036</v>
      </c>
      <c r="B542" t="s">
        <v>1037</v>
      </c>
      <c r="C542">
        <f>VALUE("0")</f>
        <v>0</v>
      </c>
    </row>
    <row r="543" spans="1:3" x14ac:dyDescent="0.2">
      <c r="A543" t="s">
        <v>1038</v>
      </c>
      <c r="B543" t="s">
        <v>1039</v>
      </c>
      <c r="C543">
        <f t="shared" ref="C543:C561" si="20">VALUE("1")</f>
        <v>1</v>
      </c>
    </row>
    <row r="544" spans="1:3" x14ac:dyDescent="0.2">
      <c r="A544" t="s">
        <v>1040</v>
      </c>
      <c r="B544" t="s">
        <v>1039</v>
      </c>
      <c r="C544">
        <f t="shared" si="20"/>
        <v>1</v>
      </c>
    </row>
    <row r="545" spans="1:3" x14ac:dyDescent="0.2">
      <c r="A545" t="s">
        <v>1041</v>
      </c>
      <c r="B545" t="s">
        <v>1039</v>
      </c>
      <c r="C545">
        <f t="shared" si="20"/>
        <v>1</v>
      </c>
    </row>
    <row r="546" spans="1:3" x14ac:dyDescent="0.2">
      <c r="A546" t="s">
        <v>1042</v>
      </c>
      <c r="B546" t="s">
        <v>1039</v>
      </c>
      <c r="C546">
        <f t="shared" si="20"/>
        <v>1</v>
      </c>
    </row>
    <row r="547" spans="1:3" x14ac:dyDescent="0.2">
      <c r="A547" t="s">
        <v>1043</v>
      </c>
      <c r="B547" t="s">
        <v>1039</v>
      </c>
      <c r="C547">
        <f t="shared" si="20"/>
        <v>1</v>
      </c>
    </row>
    <row r="548" spans="1:3" x14ac:dyDescent="0.2">
      <c r="A548" t="s">
        <v>1044</v>
      </c>
      <c r="B548" t="s">
        <v>1039</v>
      </c>
      <c r="C548">
        <f t="shared" si="20"/>
        <v>1</v>
      </c>
    </row>
    <row r="549" spans="1:3" x14ac:dyDescent="0.2">
      <c r="A549" t="s">
        <v>1045</v>
      </c>
      <c r="B549" t="s">
        <v>1039</v>
      </c>
      <c r="C549">
        <f t="shared" si="20"/>
        <v>1</v>
      </c>
    </row>
    <row r="550" spans="1:3" x14ac:dyDescent="0.2">
      <c r="A550" t="s">
        <v>1046</v>
      </c>
      <c r="B550" t="s">
        <v>1047</v>
      </c>
      <c r="C550">
        <f t="shared" si="20"/>
        <v>1</v>
      </c>
    </row>
    <row r="551" spans="1:3" x14ac:dyDescent="0.2">
      <c r="A551" t="s">
        <v>1048</v>
      </c>
      <c r="B551" t="s">
        <v>1048</v>
      </c>
      <c r="C551">
        <f t="shared" si="20"/>
        <v>1</v>
      </c>
    </row>
    <row r="552" spans="1:3" x14ac:dyDescent="0.2">
      <c r="A552" t="s">
        <v>1049</v>
      </c>
      <c r="B552" t="s">
        <v>1050</v>
      </c>
      <c r="C552">
        <f t="shared" si="20"/>
        <v>1</v>
      </c>
    </row>
    <row r="553" spans="1:3" x14ac:dyDescent="0.2">
      <c r="A553" t="s">
        <v>1051</v>
      </c>
      <c r="B553" t="s">
        <v>1050</v>
      </c>
      <c r="C553">
        <f t="shared" si="20"/>
        <v>1</v>
      </c>
    </row>
    <row r="554" spans="1:3" x14ac:dyDescent="0.2">
      <c r="A554" t="s">
        <v>1052</v>
      </c>
      <c r="B554" t="s">
        <v>1050</v>
      </c>
      <c r="C554">
        <f t="shared" si="20"/>
        <v>1</v>
      </c>
    </row>
    <row r="555" spans="1:3" x14ac:dyDescent="0.2">
      <c r="A555" t="s">
        <v>1053</v>
      </c>
      <c r="B555" t="s">
        <v>1050</v>
      </c>
      <c r="C555">
        <f t="shared" si="20"/>
        <v>1</v>
      </c>
    </row>
    <row r="556" spans="1:3" x14ac:dyDescent="0.2">
      <c r="A556" t="s">
        <v>1054</v>
      </c>
      <c r="B556" t="s">
        <v>1050</v>
      </c>
      <c r="C556">
        <f t="shared" si="20"/>
        <v>1</v>
      </c>
    </row>
    <row r="557" spans="1:3" x14ac:dyDescent="0.2">
      <c r="A557" t="s">
        <v>1055</v>
      </c>
      <c r="B557" t="s">
        <v>1056</v>
      </c>
      <c r="C557">
        <f t="shared" si="20"/>
        <v>1</v>
      </c>
    </row>
    <row r="558" spans="1:3" x14ac:dyDescent="0.2">
      <c r="A558" t="s">
        <v>1057</v>
      </c>
      <c r="B558" t="s">
        <v>1057</v>
      </c>
      <c r="C558">
        <f t="shared" si="20"/>
        <v>1</v>
      </c>
    </row>
    <row r="559" spans="1:3" x14ac:dyDescent="0.2">
      <c r="A559" t="s">
        <v>1058</v>
      </c>
      <c r="B559" t="s">
        <v>1059</v>
      </c>
      <c r="C559">
        <f t="shared" si="20"/>
        <v>1</v>
      </c>
    </row>
    <row r="560" spans="1:3" x14ac:dyDescent="0.2">
      <c r="A560" t="s">
        <v>1060</v>
      </c>
      <c r="B560" t="s">
        <v>1061</v>
      </c>
      <c r="C560">
        <f t="shared" si="20"/>
        <v>1</v>
      </c>
    </row>
    <row r="561" spans="1:3" x14ac:dyDescent="0.2">
      <c r="A561" t="s">
        <v>1062</v>
      </c>
      <c r="B561" t="s">
        <v>1061</v>
      </c>
      <c r="C561">
        <f t="shared" si="20"/>
        <v>1</v>
      </c>
    </row>
    <row r="562" spans="1:3" x14ac:dyDescent="0.2">
      <c r="A562" t="s">
        <v>1063</v>
      </c>
      <c r="B562" t="s">
        <v>1064</v>
      </c>
      <c r="C562">
        <f t="shared" ref="C562:C568" si="21">VALUE("0")</f>
        <v>0</v>
      </c>
    </row>
    <row r="563" spans="1:3" x14ac:dyDescent="0.2">
      <c r="A563" t="s">
        <v>1065</v>
      </c>
      <c r="B563" t="s">
        <v>1064</v>
      </c>
      <c r="C563">
        <f t="shared" si="21"/>
        <v>0</v>
      </c>
    </row>
    <row r="564" spans="1:3" x14ac:dyDescent="0.2">
      <c r="A564" t="s">
        <v>1066</v>
      </c>
      <c r="B564" t="s">
        <v>1064</v>
      </c>
      <c r="C564">
        <f t="shared" si="21"/>
        <v>0</v>
      </c>
    </row>
    <row r="565" spans="1:3" x14ac:dyDescent="0.2">
      <c r="A565" t="s">
        <v>1067</v>
      </c>
      <c r="B565" t="s">
        <v>1064</v>
      </c>
      <c r="C565">
        <f t="shared" si="21"/>
        <v>0</v>
      </c>
    </row>
    <row r="566" spans="1:3" x14ac:dyDescent="0.2">
      <c r="A566" t="s">
        <v>1068</v>
      </c>
      <c r="B566" t="s">
        <v>1064</v>
      </c>
      <c r="C566">
        <f t="shared" si="21"/>
        <v>0</v>
      </c>
    </row>
    <row r="567" spans="1:3" x14ac:dyDescent="0.2">
      <c r="A567" t="s">
        <v>1069</v>
      </c>
      <c r="B567" t="s">
        <v>1064</v>
      </c>
      <c r="C567">
        <f t="shared" si="21"/>
        <v>0</v>
      </c>
    </row>
    <row r="568" spans="1:3" x14ac:dyDescent="0.2">
      <c r="A568" t="s">
        <v>1070</v>
      </c>
      <c r="B568" t="s">
        <v>1064</v>
      </c>
      <c r="C568">
        <f t="shared" si="21"/>
        <v>0</v>
      </c>
    </row>
    <row r="569" spans="1:3" x14ac:dyDescent="0.2">
      <c r="A569" t="s">
        <v>1071</v>
      </c>
      <c r="B569" t="s">
        <v>1072</v>
      </c>
      <c r="C569">
        <f t="shared" ref="C569:C584" si="22">VALUE("1")</f>
        <v>1</v>
      </c>
    </row>
    <row r="570" spans="1:3" x14ac:dyDescent="0.2">
      <c r="A570" t="s">
        <v>1073</v>
      </c>
      <c r="B570" t="s">
        <v>1072</v>
      </c>
      <c r="C570">
        <f t="shared" si="22"/>
        <v>1</v>
      </c>
    </row>
    <row r="571" spans="1:3" x14ac:dyDescent="0.2">
      <c r="A571" t="s">
        <v>1074</v>
      </c>
      <c r="B571" t="s">
        <v>1072</v>
      </c>
      <c r="C571">
        <f t="shared" si="22"/>
        <v>1</v>
      </c>
    </row>
    <row r="572" spans="1:3" x14ac:dyDescent="0.2">
      <c r="A572" t="s">
        <v>1075</v>
      </c>
      <c r="B572" t="s">
        <v>1076</v>
      </c>
      <c r="C572">
        <f t="shared" si="22"/>
        <v>1</v>
      </c>
    </row>
    <row r="573" spans="1:3" x14ac:dyDescent="0.2">
      <c r="A573" t="s">
        <v>1077</v>
      </c>
      <c r="B573" t="s">
        <v>1076</v>
      </c>
      <c r="C573">
        <f t="shared" si="22"/>
        <v>1</v>
      </c>
    </row>
    <row r="574" spans="1:3" x14ac:dyDescent="0.2">
      <c r="A574" t="s">
        <v>1078</v>
      </c>
      <c r="B574" t="s">
        <v>1076</v>
      </c>
      <c r="C574">
        <f t="shared" si="22"/>
        <v>1</v>
      </c>
    </row>
    <row r="575" spans="1:3" x14ac:dyDescent="0.2">
      <c r="A575" t="s">
        <v>1079</v>
      </c>
      <c r="B575" t="s">
        <v>1076</v>
      </c>
      <c r="C575">
        <f t="shared" si="22"/>
        <v>1</v>
      </c>
    </row>
    <row r="576" spans="1:3" x14ac:dyDescent="0.2">
      <c r="A576" t="s">
        <v>1080</v>
      </c>
      <c r="B576" t="s">
        <v>1076</v>
      </c>
      <c r="C576">
        <f t="shared" si="22"/>
        <v>1</v>
      </c>
    </row>
    <row r="577" spans="1:3" x14ac:dyDescent="0.2">
      <c r="A577" t="s">
        <v>1081</v>
      </c>
      <c r="B577" t="s">
        <v>1076</v>
      </c>
      <c r="C577">
        <f t="shared" si="22"/>
        <v>1</v>
      </c>
    </row>
    <row r="578" spans="1:3" x14ac:dyDescent="0.2">
      <c r="A578" t="s">
        <v>1082</v>
      </c>
      <c r="B578" t="s">
        <v>1076</v>
      </c>
      <c r="C578">
        <f t="shared" si="22"/>
        <v>1</v>
      </c>
    </row>
    <row r="579" spans="1:3" x14ac:dyDescent="0.2">
      <c r="A579" t="s">
        <v>1083</v>
      </c>
      <c r="B579" t="s">
        <v>1076</v>
      </c>
      <c r="C579">
        <f t="shared" si="22"/>
        <v>1</v>
      </c>
    </row>
    <row r="580" spans="1:3" x14ac:dyDescent="0.2">
      <c r="A580" t="s">
        <v>1084</v>
      </c>
      <c r="B580" t="s">
        <v>1076</v>
      </c>
      <c r="C580">
        <f t="shared" si="22"/>
        <v>1</v>
      </c>
    </row>
    <row r="581" spans="1:3" x14ac:dyDescent="0.2">
      <c r="A581" t="s">
        <v>1085</v>
      </c>
      <c r="B581" t="s">
        <v>1076</v>
      </c>
      <c r="C581">
        <f t="shared" si="22"/>
        <v>1</v>
      </c>
    </row>
    <row r="582" spans="1:3" x14ac:dyDescent="0.2">
      <c r="A582" t="s">
        <v>1086</v>
      </c>
      <c r="B582" t="s">
        <v>1076</v>
      </c>
      <c r="C582">
        <f t="shared" si="22"/>
        <v>1</v>
      </c>
    </row>
    <row r="583" spans="1:3" x14ac:dyDescent="0.2">
      <c r="A583" t="s">
        <v>1087</v>
      </c>
      <c r="B583" t="s">
        <v>1076</v>
      </c>
      <c r="C583">
        <f t="shared" si="22"/>
        <v>1</v>
      </c>
    </row>
    <row r="584" spans="1:3" x14ac:dyDescent="0.2">
      <c r="A584" t="s">
        <v>1088</v>
      </c>
      <c r="B584" t="s">
        <v>1088</v>
      </c>
      <c r="C584">
        <f t="shared" si="22"/>
        <v>1</v>
      </c>
    </row>
    <row r="585" spans="1:3" x14ac:dyDescent="0.2">
      <c r="A585" t="s">
        <v>1089</v>
      </c>
      <c r="B585" t="s">
        <v>1089</v>
      </c>
      <c r="C585">
        <f>VALUE("0")</f>
        <v>0</v>
      </c>
    </row>
    <row r="586" spans="1:3" x14ac:dyDescent="0.2">
      <c r="A586" t="s">
        <v>1090</v>
      </c>
      <c r="B586" t="s">
        <v>1091</v>
      </c>
      <c r="C586">
        <f t="shared" ref="C586:C606" si="23">VALUE("1")</f>
        <v>1</v>
      </c>
    </row>
    <row r="587" spans="1:3" x14ac:dyDescent="0.2">
      <c r="A587" t="s">
        <v>1092</v>
      </c>
      <c r="B587" t="s">
        <v>1093</v>
      </c>
      <c r="C587">
        <f t="shared" si="23"/>
        <v>1</v>
      </c>
    </row>
    <row r="588" spans="1:3" x14ac:dyDescent="0.2">
      <c r="A588" t="s">
        <v>1094</v>
      </c>
      <c r="B588" t="s">
        <v>1093</v>
      </c>
      <c r="C588">
        <f t="shared" si="23"/>
        <v>1</v>
      </c>
    </row>
    <row r="589" spans="1:3" x14ac:dyDescent="0.2">
      <c r="A589" t="s">
        <v>1095</v>
      </c>
      <c r="B589" t="s">
        <v>1093</v>
      </c>
      <c r="C589">
        <f t="shared" si="23"/>
        <v>1</v>
      </c>
    </row>
    <row r="590" spans="1:3" x14ac:dyDescent="0.2">
      <c r="A590" t="s">
        <v>1093</v>
      </c>
      <c r="B590" t="s">
        <v>1093</v>
      </c>
      <c r="C590">
        <f t="shared" si="23"/>
        <v>1</v>
      </c>
    </row>
    <row r="591" spans="1:3" x14ac:dyDescent="0.2">
      <c r="A591" t="s">
        <v>1096</v>
      </c>
      <c r="B591" t="s">
        <v>1097</v>
      </c>
      <c r="C591">
        <f t="shared" si="23"/>
        <v>1</v>
      </c>
    </row>
    <row r="592" spans="1:3" x14ac:dyDescent="0.2">
      <c r="A592" t="s">
        <v>1098</v>
      </c>
      <c r="B592" t="s">
        <v>1098</v>
      </c>
      <c r="C592">
        <f t="shared" si="23"/>
        <v>1</v>
      </c>
    </row>
    <row r="593" spans="1:3" x14ac:dyDescent="0.2">
      <c r="A593" t="s">
        <v>1099</v>
      </c>
      <c r="B593" t="s">
        <v>1098</v>
      </c>
      <c r="C593">
        <f t="shared" si="23"/>
        <v>1</v>
      </c>
    </row>
    <row r="594" spans="1:3" x14ac:dyDescent="0.2">
      <c r="A594" t="s">
        <v>1100</v>
      </c>
      <c r="B594" t="s">
        <v>1100</v>
      </c>
      <c r="C594">
        <f t="shared" si="23"/>
        <v>1</v>
      </c>
    </row>
    <row r="595" spans="1:3" x14ac:dyDescent="0.2">
      <c r="A595" t="s">
        <v>1101</v>
      </c>
      <c r="B595" t="s">
        <v>1102</v>
      </c>
      <c r="C595">
        <f t="shared" si="23"/>
        <v>1</v>
      </c>
    </row>
    <row r="596" spans="1:3" x14ac:dyDescent="0.2">
      <c r="A596" t="s">
        <v>1103</v>
      </c>
      <c r="B596" t="s">
        <v>1102</v>
      </c>
      <c r="C596">
        <f t="shared" si="23"/>
        <v>1</v>
      </c>
    </row>
    <row r="597" spans="1:3" x14ac:dyDescent="0.2">
      <c r="A597" t="s">
        <v>1104</v>
      </c>
      <c r="B597" t="s">
        <v>1102</v>
      </c>
      <c r="C597">
        <f t="shared" si="23"/>
        <v>1</v>
      </c>
    </row>
    <row r="598" spans="1:3" x14ac:dyDescent="0.2">
      <c r="A598" t="s">
        <v>1105</v>
      </c>
      <c r="B598" t="s">
        <v>1102</v>
      </c>
      <c r="C598">
        <f t="shared" si="23"/>
        <v>1</v>
      </c>
    </row>
    <row r="599" spans="1:3" x14ac:dyDescent="0.2">
      <c r="A599" t="s">
        <v>1106</v>
      </c>
      <c r="B599" t="s">
        <v>1102</v>
      </c>
      <c r="C599">
        <f t="shared" si="23"/>
        <v>1</v>
      </c>
    </row>
    <row r="600" spans="1:3" x14ac:dyDescent="0.2">
      <c r="A600" t="s">
        <v>1107</v>
      </c>
      <c r="B600" t="s">
        <v>1102</v>
      </c>
      <c r="C600">
        <f t="shared" si="23"/>
        <v>1</v>
      </c>
    </row>
    <row r="601" spans="1:3" x14ac:dyDescent="0.2">
      <c r="A601" t="s">
        <v>1108</v>
      </c>
      <c r="B601" t="s">
        <v>1102</v>
      </c>
      <c r="C601">
        <f t="shared" si="23"/>
        <v>1</v>
      </c>
    </row>
    <row r="602" spans="1:3" x14ac:dyDescent="0.2">
      <c r="A602" t="s">
        <v>1109</v>
      </c>
      <c r="B602" t="s">
        <v>1102</v>
      </c>
      <c r="C602">
        <f t="shared" si="23"/>
        <v>1</v>
      </c>
    </row>
    <row r="603" spans="1:3" x14ac:dyDescent="0.2">
      <c r="A603" t="s">
        <v>1110</v>
      </c>
      <c r="B603" t="s">
        <v>1111</v>
      </c>
      <c r="C603">
        <f t="shared" si="23"/>
        <v>1</v>
      </c>
    </row>
    <row r="604" spans="1:3" x14ac:dyDescent="0.2">
      <c r="A604" t="s">
        <v>1112</v>
      </c>
      <c r="B604" t="s">
        <v>1111</v>
      </c>
      <c r="C604">
        <f t="shared" si="23"/>
        <v>1</v>
      </c>
    </row>
    <row r="605" spans="1:3" x14ac:dyDescent="0.2">
      <c r="A605" t="s">
        <v>1113</v>
      </c>
      <c r="B605" t="s">
        <v>1114</v>
      </c>
      <c r="C605">
        <f t="shared" si="23"/>
        <v>1</v>
      </c>
    </row>
    <row r="606" spans="1:3" x14ac:dyDescent="0.2">
      <c r="A606" t="s">
        <v>1115</v>
      </c>
      <c r="B606" t="s">
        <v>1114</v>
      </c>
      <c r="C606">
        <f t="shared" si="23"/>
        <v>1</v>
      </c>
    </row>
    <row r="607" spans="1:3" x14ac:dyDescent="0.2">
      <c r="A607" t="s">
        <v>1116</v>
      </c>
      <c r="B607" t="s">
        <v>1117</v>
      </c>
      <c r="C607">
        <f>VALUE("0")</f>
        <v>0</v>
      </c>
    </row>
    <row r="608" spans="1:3" x14ac:dyDescent="0.2">
      <c r="A608" t="s">
        <v>1118</v>
      </c>
      <c r="B608" t="s">
        <v>1118</v>
      </c>
      <c r="C608">
        <f t="shared" ref="C608:C624" si="24">VALUE("1")</f>
        <v>1</v>
      </c>
    </row>
    <row r="609" spans="1:3" x14ac:dyDescent="0.2">
      <c r="A609" t="s">
        <v>1119</v>
      </c>
      <c r="B609" t="s">
        <v>1119</v>
      </c>
      <c r="C609">
        <f t="shared" si="24"/>
        <v>1</v>
      </c>
    </row>
    <row r="610" spans="1:3" x14ac:dyDescent="0.2">
      <c r="A610" t="s">
        <v>1120</v>
      </c>
      <c r="B610" t="s">
        <v>1121</v>
      </c>
      <c r="C610">
        <f t="shared" si="24"/>
        <v>1</v>
      </c>
    </row>
    <row r="611" spans="1:3" x14ac:dyDescent="0.2">
      <c r="A611" t="s">
        <v>1122</v>
      </c>
      <c r="B611" t="s">
        <v>1121</v>
      </c>
      <c r="C611">
        <f t="shared" si="24"/>
        <v>1</v>
      </c>
    </row>
    <row r="612" spans="1:3" x14ac:dyDescent="0.2">
      <c r="A612" t="s">
        <v>1123</v>
      </c>
      <c r="B612" t="s">
        <v>1121</v>
      </c>
      <c r="C612">
        <f t="shared" si="24"/>
        <v>1</v>
      </c>
    </row>
    <row r="613" spans="1:3" x14ac:dyDescent="0.2">
      <c r="A613" t="s">
        <v>1124</v>
      </c>
      <c r="B613" t="s">
        <v>1121</v>
      </c>
      <c r="C613">
        <f t="shared" si="24"/>
        <v>1</v>
      </c>
    </row>
    <row r="614" spans="1:3" x14ac:dyDescent="0.2">
      <c r="A614" t="s">
        <v>1125</v>
      </c>
      <c r="B614" t="s">
        <v>1121</v>
      </c>
      <c r="C614">
        <f t="shared" si="24"/>
        <v>1</v>
      </c>
    </row>
    <row r="615" spans="1:3" x14ac:dyDescent="0.2">
      <c r="A615" t="s">
        <v>1126</v>
      </c>
      <c r="B615" t="s">
        <v>1121</v>
      </c>
      <c r="C615">
        <f t="shared" si="24"/>
        <v>1</v>
      </c>
    </row>
    <row r="616" spans="1:3" x14ac:dyDescent="0.2">
      <c r="A616" t="s">
        <v>1127</v>
      </c>
      <c r="B616" t="s">
        <v>1121</v>
      </c>
      <c r="C616">
        <f t="shared" si="24"/>
        <v>1</v>
      </c>
    </row>
    <row r="617" spans="1:3" x14ac:dyDescent="0.2">
      <c r="A617" t="s">
        <v>1128</v>
      </c>
      <c r="B617" t="s">
        <v>1121</v>
      </c>
      <c r="C617">
        <f t="shared" si="24"/>
        <v>1</v>
      </c>
    </row>
    <row r="618" spans="1:3" x14ac:dyDescent="0.2">
      <c r="A618" t="s">
        <v>1129</v>
      </c>
      <c r="B618" t="s">
        <v>1121</v>
      </c>
      <c r="C618">
        <f t="shared" si="24"/>
        <v>1</v>
      </c>
    </row>
    <row r="619" spans="1:3" x14ac:dyDescent="0.2">
      <c r="A619" t="s">
        <v>1130</v>
      </c>
      <c r="B619" t="s">
        <v>1121</v>
      </c>
      <c r="C619">
        <f t="shared" si="24"/>
        <v>1</v>
      </c>
    </row>
    <row r="620" spans="1:3" x14ac:dyDescent="0.2">
      <c r="A620" t="s">
        <v>1131</v>
      </c>
      <c r="B620" t="s">
        <v>1121</v>
      </c>
      <c r="C620">
        <f t="shared" si="24"/>
        <v>1</v>
      </c>
    </row>
    <row r="621" spans="1:3" x14ac:dyDescent="0.2">
      <c r="A621" t="s">
        <v>1132</v>
      </c>
      <c r="B621" t="s">
        <v>1121</v>
      </c>
      <c r="C621">
        <f t="shared" si="24"/>
        <v>1</v>
      </c>
    </row>
    <row r="622" spans="1:3" x14ac:dyDescent="0.2">
      <c r="A622" t="s">
        <v>1133</v>
      </c>
      <c r="B622" t="s">
        <v>1121</v>
      </c>
      <c r="C622">
        <f t="shared" si="24"/>
        <v>1</v>
      </c>
    </row>
    <row r="623" spans="1:3" x14ac:dyDescent="0.2">
      <c r="A623" t="s">
        <v>1134</v>
      </c>
      <c r="B623" t="s">
        <v>1121</v>
      </c>
      <c r="C623">
        <f t="shared" si="24"/>
        <v>1</v>
      </c>
    </row>
    <row r="624" spans="1:3" x14ac:dyDescent="0.2">
      <c r="A624" t="s">
        <v>1135</v>
      </c>
      <c r="B624" t="s">
        <v>1121</v>
      </c>
      <c r="C624">
        <f t="shared" si="24"/>
        <v>1</v>
      </c>
    </row>
    <row r="625" spans="1:3" x14ac:dyDescent="0.2">
      <c r="A625" t="s">
        <v>1136</v>
      </c>
      <c r="B625" t="s">
        <v>1136</v>
      </c>
      <c r="C625">
        <f>VALUE("0")</f>
        <v>0</v>
      </c>
    </row>
    <row r="626" spans="1:3" x14ac:dyDescent="0.2">
      <c r="A626" t="s">
        <v>1137</v>
      </c>
      <c r="B626" t="s">
        <v>1138</v>
      </c>
      <c r="C626">
        <f t="shared" ref="C626:C639" si="25">VALUE("1")</f>
        <v>1</v>
      </c>
    </row>
    <row r="627" spans="1:3" x14ac:dyDescent="0.2">
      <c r="A627" t="s">
        <v>1139</v>
      </c>
      <c r="B627" t="s">
        <v>1138</v>
      </c>
      <c r="C627">
        <f t="shared" si="25"/>
        <v>1</v>
      </c>
    </row>
    <row r="628" spans="1:3" x14ac:dyDescent="0.2">
      <c r="A628" t="s">
        <v>1140</v>
      </c>
      <c r="B628" t="s">
        <v>1138</v>
      </c>
      <c r="C628">
        <f t="shared" si="25"/>
        <v>1</v>
      </c>
    </row>
    <row r="629" spans="1:3" x14ac:dyDescent="0.2">
      <c r="A629" t="s">
        <v>1141</v>
      </c>
      <c r="B629" t="s">
        <v>1142</v>
      </c>
      <c r="C629">
        <f t="shared" si="25"/>
        <v>1</v>
      </c>
    </row>
    <row r="630" spans="1:3" x14ac:dyDescent="0.2">
      <c r="A630" t="s">
        <v>1143</v>
      </c>
      <c r="B630" t="s">
        <v>1142</v>
      </c>
      <c r="C630">
        <f t="shared" si="25"/>
        <v>1</v>
      </c>
    </row>
    <row r="631" spans="1:3" x14ac:dyDescent="0.2">
      <c r="A631" t="s">
        <v>1144</v>
      </c>
      <c r="B631" t="s">
        <v>1142</v>
      </c>
      <c r="C631">
        <f t="shared" si="25"/>
        <v>1</v>
      </c>
    </row>
    <row r="632" spans="1:3" x14ac:dyDescent="0.2">
      <c r="A632" t="s">
        <v>1142</v>
      </c>
      <c r="B632" t="s">
        <v>1142</v>
      </c>
      <c r="C632">
        <f t="shared" si="25"/>
        <v>1</v>
      </c>
    </row>
    <row r="633" spans="1:3" x14ac:dyDescent="0.2">
      <c r="A633" t="s">
        <v>1145</v>
      </c>
      <c r="B633" t="s">
        <v>1145</v>
      </c>
      <c r="C633">
        <f t="shared" si="25"/>
        <v>1</v>
      </c>
    </row>
    <row r="634" spans="1:3" x14ac:dyDescent="0.2">
      <c r="A634" t="s">
        <v>1146</v>
      </c>
      <c r="B634" t="s">
        <v>1147</v>
      </c>
      <c r="C634">
        <f t="shared" si="25"/>
        <v>1</v>
      </c>
    </row>
    <row r="635" spans="1:3" x14ac:dyDescent="0.2">
      <c r="A635" t="s">
        <v>1148</v>
      </c>
      <c r="B635" t="s">
        <v>1147</v>
      </c>
      <c r="C635">
        <f t="shared" si="25"/>
        <v>1</v>
      </c>
    </row>
    <row r="636" spans="1:3" x14ac:dyDescent="0.2">
      <c r="A636" t="s">
        <v>1149</v>
      </c>
      <c r="B636" t="s">
        <v>1147</v>
      </c>
      <c r="C636">
        <f t="shared" si="25"/>
        <v>1</v>
      </c>
    </row>
    <row r="637" spans="1:3" x14ac:dyDescent="0.2">
      <c r="A637" t="s">
        <v>1150</v>
      </c>
      <c r="B637" t="s">
        <v>1150</v>
      </c>
      <c r="C637">
        <f t="shared" si="25"/>
        <v>1</v>
      </c>
    </row>
    <row r="638" spans="1:3" x14ac:dyDescent="0.2">
      <c r="A638" t="s">
        <v>1151</v>
      </c>
      <c r="B638" t="s">
        <v>1151</v>
      </c>
      <c r="C638">
        <f t="shared" si="25"/>
        <v>1</v>
      </c>
    </row>
    <row r="639" spans="1:3" x14ac:dyDescent="0.2">
      <c r="A639" t="s">
        <v>1152</v>
      </c>
      <c r="B639" t="s">
        <v>1152</v>
      </c>
      <c r="C639">
        <f t="shared" si="25"/>
        <v>1</v>
      </c>
    </row>
    <row r="640" spans="1:3" x14ac:dyDescent="0.2">
      <c r="A640" t="s">
        <v>1153</v>
      </c>
      <c r="B640" t="s">
        <v>1154</v>
      </c>
      <c r="C640">
        <f>VALUE("0")</f>
        <v>0</v>
      </c>
    </row>
    <row r="641" spans="1:3" x14ac:dyDescent="0.2">
      <c r="A641" t="s">
        <v>1155</v>
      </c>
      <c r="B641" t="s">
        <v>1156</v>
      </c>
      <c r="C641">
        <f>VALUE("1")</f>
        <v>1</v>
      </c>
    </row>
    <row r="642" spans="1:3" x14ac:dyDescent="0.2">
      <c r="A642" t="s">
        <v>1156</v>
      </c>
      <c r="B642" t="s">
        <v>1156</v>
      </c>
      <c r="C642">
        <f>VALUE("1")</f>
        <v>1</v>
      </c>
    </row>
    <row r="643" spans="1:3" x14ac:dyDescent="0.2">
      <c r="A643" t="s">
        <v>1157</v>
      </c>
      <c r="B643" t="s">
        <v>1158</v>
      </c>
      <c r="C643">
        <f>VALUE("0")</f>
        <v>0</v>
      </c>
    </row>
    <row r="644" spans="1:3" x14ac:dyDescent="0.2">
      <c r="A644" t="s">
        <v>1159</v>
      </c>
      <c r="B644" t="s">
        <v>1160</v>
      </c>
      <c r="C644">
        <f>VALUE("1")</f>
        <v>1</v>
      </c>
    </row>
    <row r="645" spans="1:3" x14ac:dyDescent="0.2">
      <c r="A645" t="s">
        <v>1161</v>
      </c>
      <c r="B645" t="s">
        <v>1160</v>
      </c>
      <c r="C645">
        <f>VALUE("1")</f>
        <v>1</v>
      </c>
    </row>
    <row r="646" spans="1:3" x14ac:dyDescent="0.2">
      <c r="A646" t="s">
        <v>1162</v>
      </c>
      <c r="B646" t="s">
        <v>1160</v>
      </c>
      <c r="C646">
        <f>VALUE("1")</f>
        <v>1</v>
      </c>
    </row>
    <row r="647" spans="1:3" x14ac:dyDescent="0.2">
      <c r="A647" t="s">
        <v>1163</v>
      </c>
      <c r="B647" t="s">
        <v>1160</v>
      </c>
      <c r="C647">
        <f>VALUE("1")</f>
        <v>1</v>
      </c>
    </row>
    <row r="648" spans="1:3" x14ac:dyDescent="0.2">
      <c r="A648" t="s">
        <v>1164</v>
      </c>
      <c r="B648" t="s">
        <v>1160</v>
      </c>
      <c r="C648">
        <f>VALUE("1")</f>
        <v>1</v>
      </c>
    </row>
    <row r="649" spans="1:3" x14ac:dyDescent="0.2">
      <c r="A649" t="s">
        <v>1165</v>
      </c>
      <c r="B649" t="s">
        <v>1166</v>
      </c>
      <c r="C649">
        <f>VALUE("0")</f>
        <v>0</v>
      </c>
    </row>
    <row r="650" spans="1:3" x14ac:dyDescent="0.2">
      <c r="A650" t="s">
        <v>1167</v>
      </c>
      <c r="B650" t="s">
        <v>1168</v>
      </c>
      <c r="C650">
        <f t="shared" ref="C650:C677" si="26">VALUE("1")</f>
        <v>1</v>
      </c>
    </row>
    <row r="651" spans="1:3" x14ac:dyDescent="0.2">
      <c r="A651" t="s">
        <v>1169</v>
      </c>
      <c r="B651" t="s">
        <v>1170</v>
      </c>
      <c r="C651">
        <f t="shared" si="26"/>
        <v>1</v>
      </c>
    </row>
    <row r="652" spans="1:3" x14ac:dyDescent="0.2">
      <c r="A652" t="s">
        <v>1171</v>
      </c>
      <c r="B652" t="s">
        <v>1170</v>
      </c>
      <c r="C652">
        <f t="shared" si="26"/>
        <v>1</v>
      </c>
    </row>
    <row r="653" spans="1:3" x14ac:dyDescent="0.2">
      <c r="A653" t="s">
        <v>1172</v>
      </c>
      <c r="B653" t="s">
        <v>1173</v>
      </c>
      <c r="C653">
        <f t="shared" si="26"/>
        <v>1</v>
      </c>
    </row>
    <row r="654" spans="1:3" x14ac:dyDescent="0.2">
      <c r="A654" t="s">
        <v>1174</v>
      </c>
      <c r="B654" t="s">
        <v>1175</v>
      </c>
      <c r="C654">
        <f t="shared" si="26"/>
        <v>1</v>
      </c>
    </row>
    <row r="655" spans="1:3" x14ac:dyDescent="0.2">
      <c r="A655" t="s">
        <v>1176</v>
      </c>
      <c r="B655" t="s">
        <v>1175</v>
      </c>
      <c r="C655">
        <f t="shared" si="26"/>
        <v>1</v>
      </c>
    </row>
    <row r="656" spans="1:3" x14ac:dyDescent="0.2">
      <c r="A656" t="s">
        <v>1177</v>
      </c>
      <c r="B656" t="s">
        <v>1175</v>
      </c>
      <c r="C656">
        <f t="shared" si="26"/>
        <v>1</v>
      </c>
    </row>
    <row r="657" spans="1:3" x14ac:dyDescent="0.2">
      <c r="A657" t="s">
        <v>1178</v>
      </c>
      <c r="B657" t="s">
        <v>1179</v>
      </c>
      <c r="C657">
        <f t="shared" si="26"/>
        <v>1</v>
      </c>
    </row>
    <row r="658" spans="1:3" x14ac:dyDescent="0.2">
      <c r="A658" t="s">
        <v>1180</v>
      </c>
      <c r="B658" t="s">
        <v>1179</v>
      </c>
      <c r="C658">
        <f t="shared" si="26"/>
        <v>1</v>
      </c>
    </row>
    <row r="659" spans="1:3" x14ac:dyDescent="0.2">
      <c r="A659" t="s">
        <v>1181</v>
      </c>
      <c r="B659" t="s">
        <v>1179</v>
      </c>
      <c r="C659">
        <f t="shared" si="26"/>
        <v>1</v>
      </c>
    </row>
    <row r="660" spans="1:3" x14ac:dyDescent="0.2">
      <c r="A660" t="s">
        <v>1182</v>
      </c>
      <c r="B660" t="s">
        <v>1179</v>
      </c>
      <c r="C660">
        <f t="shared" si="26"/>
        <v>1</v>
      </c>
    </row>
    <row r="661" spans="1:3" x14ac:dyDescent="0.2">
      <c r="A661" t="s">
        <v>1183</v>
      </c>
      <c r="B661" t="s">
        <v>1179</v>
      </c>
      <c r="C661">
        <f t="shared" si="26"/>
        <v>1</v>
      </c>
    </row>
    <row r="662" spans="1:3" x14ac:dyDescent="0.2">
      <c r="A662" t="s">
        <v>1184</v>
      </c>
      <c r="B662" t="s">
        <v>1179</v>
      </c>
      <c r="C662">
        <f t="shared" si="26"/>
        <v>1</v>
      </c>
    </row>
    <row r="663" spans="1:3" x14ac:dyDescent="0.2">
      <c r="A663" t="s">
        <v>1185</v>
      </c>
      <c r="B663" t="s">
        <v>1179</v>
      </c>
      <c r="C663">
        <f t="shared" si="26"/>
        <v>1</v>
      </c>
    </row>
    <row r="664" spans="1:3" x14ac:dyDescent="0.2">
      <c r="A664" t="s">
        <v>1186</v>
      </c>
      <c r="B664" t="s">
        <v>1186</v>
      </c>
      <c r="C664">
        <f t="shared" si="26"/>
        <v>1</v>
      </c>
    </row>
    <row r="665" spans="1:3" x14ac:dyDescent="0.2">
      <c r="A665" t="s">
        <v>1187</v>
      </c>
      <c r="B665" t="s">
        <v>1188</v>
      </c>
      <c r="C665">
        <f t="shared" si="26"/>
        <v>1</v>
      </c>
    </row>
    <row r="666" spans="1:3" x14ac:dyDescent="0.2">
      <c r="A666" t="s">
        <v>1189</v>
      </c>
      <c r="B666" t="s">
        <v>1190</v>
      </c>
      <c r="C666">
        <f t="shared" si="26"/>
        <v>1</v>
      </c>
    </row>
    <row r="667" spans="1:3" x14ac:dyDescent="0.2">
      <c r="A667" t="s">
        <v>1191</v>
      </c>
      <c r="B667" t="s">
        <v>1190</v>
      </c>
      <c r="C667">
        <f t="shared" si="26"/>
        <v>1</v>
      </c>
    </row>
    <row r="668" spans="1:3" x14ac:dyDescent="0.2">
      <c r="A668" t="s">
        <v>1192</v>
      </c>
      <c r="B668" t="s">
        <v>1190</v>
      </c>
      <c r="C668">
        <f t="shared" si="26"/>
        <v>1</v>
      </c>
    </row>
    <row r="669" spans="1:3" x14ac:dyDescent="0.2">
      <c r="A669" t="s">
        <v>1193</v>
      </c>
      <c r="B669" t="s">
        <v>1194</v>
      </c>
      <c r="C669">
        <f t="shared" si="26"/>
        <v>1</v>
      </c>
    </row>
    <row r="670" spans="1:3" x14ac:dyDescent="0.2">
      <c r="A670" t="s">
        <v>1195</v>
      </c>
      <c r="B670" t="s">
        <v>1194</v>
      </c>
      <c r="C670">
        <f t="shared" si="26"/>
        <v>1</v>
      </c>
    </row>
    <row r="671" spans="1:3" x14ac:dyDescent="0.2">
      <c r="A671" t="s">
        <v>1196</v>
      </c>
      <c r="B671" t="s">
        <v>1194</v>
      </c>
      <c r="C671">
        <f t="shared" si="26"/>
        <v>1</v>
      </c>
    </row>
    <row r="672" spans="1:3" x14ac:dyDescent="0.2">
      <c r="A672" t="s">
        <v>1197</v>
      </c>
      <c r="B672" t="s">
        <v>1194</v>
      </c>
      <c r="C672">
        <f t="shared" si="26"/>
        <v>1</v>
      </c>
    </row>
    <row r="673" spans="1:3" x14ac:dyDescent="0.2">
      <c r="A673" t="s">
        <v>1198</v>
      </c>
      <c r="B673" t="s">
        <v>1194</v>
      </c>
      <c r="C673">
        <f t="shared" si="26"/>
        <v>1</v>
      </c>
    </row>
    <row r="674" spans="1:3" x14ac:dyDescent="0.2">
      <c r="A674" t="s">
        <v>1199</v>
      </c>
      <c r="B674" t="s">
        <v>1194</v>
      </c>
      <c r="C674">
        <f t="shared" si="26"/>
        <v>1</v>
      </c>
    </row>
    <row r="675" spans="1:3" x14ac:dyDescent="0.2">
      <c r="A675" t="s">
        <v>1200</v>
      </c>
      <c r="B675" t="s">
        <v>1194</v>
      </c>
      <c r="C675">
        <f t="shared" si="26"/>
        <v>1</v>
      </c>
    </row>
    <row r="676" spans="1:3" x14ac:dyDescent="0.2">
      <c r="A676" t="s">
        <v>1201</v>
      </c>
      <c r="B676" t="s">
        <v>1194</v>
      </c>
      <c r="C676">
        <f t="shared" si="26"/>
        <v>1</v>
      </c>
    </row>
    <row r="677" spans="1:3" x14ac:dyDescent="0.2">
      <c r="A677" t="s">
        <v>1202</v>
      </c>
      <c r="B677" t="s">
        <v>1194</v>
      </c>
      <c r="C677">
        <f t="shared" si="26"/>
        <v>1</v>
      </c>
    </row>
    <row r="678" spans="1:3" x14ac:dyDescent="0.2">
      <c r="A678" t="s">
        <v>1194</v>
      </c>
      <c r="B678" t="s">
        <v>1194</v>
      </c>
      <c r="C678">
        <f>VALUE("0")</f>
        <v>0</v>
      </c>
    </row>
    <row r="679" spans="1:3" x14ac:dyDescent="0.2">
      <c r="A679" t="s">
        <v>1203</v>
      </c>
      <c r="B679" t="s">
        <v>1203</v>
      </c>
      <c r="C679">
        <f>VALUE("0")</f>
        <v>0</v>
      </c>
    </row>
    <row r="680" spans="1:3" x14ac:dyDescent="0.2">
      <c r="A680" t="s">
        <v>1204</v>
      </c>
      <c r="B680" t="s">
        <v>1205</v>
      </c>
      <c r="C680">
        <f t="shared" ref="C680:C707" si="27">VALUE("1")</f>
        <v>1</v>
      </c>
    </row>
    <row r="681" spans="1:3" x14ac:dyDescent="0.2">
      <c r="A681" t="s">
        <v>1206</v>
      </c>
      <c r="B681" t="s">
        <v>1205</v>
      </c>
      <c r="C681">
        <f t="shared" si="27"/>
        <v>1</v>
      </c>
    </row>
    <row r="682" spans="1:3" x14ac:dyDescent="0.2">
      <c r="A682" t="s">
        <v>1207</v>
      </c>
      <c r="B682" t="s">
        <v>1208</v>
      </c>
      <c r="C682">
        <f t="shared" si="27"/>
        <v>1</v>
      </c>
    </row>
    <row r="683" spans="1:3" x14ac:dyDescent="0.2">
      <c r="A683" t="s">
        <v>1209</v>
      </c>
      <c r="B683" t="s">
        <v>1208</v>
      </c>
      <c r="C683">
        <f t="shared" si="27"/>
        <v>1</v>
      </c>
    </row>
    <row r="684" spans="1:3" x14ac:dyDescent="0.2">
      <c r="A684" t="s">
        <v>1210</v>
      </c>
      <c r="B684" t="s">
        <v>1210</v>
      </c>
      <c r="C684">
        <f t="shared" si="27"/>
        <v>1</v>
      </c>
    </row>
    <row r="685" spans="1:3" x14ac:dyDescent="0.2">
      <c r="A685" t="s">
        <v>1211</v>
      </c>
      <c r="B685" t="s">
        <v>1211</v>
      </c>
      <c r="C685">
        <f t="shared" si="27"/>
        <v>1</v>
      </c>
    </row>
    <row r="686" spans="1:3" x14ac:dyDescent="0.2">
      <c r="A686" t="s">
        <v>1212</v>
      </c>
      <c r="B686" t="s">
        <v>1213</v>
      </c>
      <c r="C686">
        <f t="shared" si="27"/>
        <v>1</v>
      </c>
    </row>
    <row r="687" spans="1:3" x14ac:dyDescent="0.2">
      <c r="A687" t="s">
        <v>1214</v>
      </c>
      <c r="B687" t="s">
        <v>1213</v>
      </c>
      <c r="C687">
        <f t="shared" si="27"/>
        <v>1</v>
      </c>
    </row>
    <row r="688" spans="1:3" x14ac:dyDescent="0.2">
      <c r="A688" t="s">
        <v>1215</v>
      </c>
      <c r="B688" t="s">
        <v>1213</v>
      </c>
      <c r="C688">
        <f t="shared" si="27"/>
        <v>1</v>
      </c>
    </row>
    <row r="689" spans="1:3" x14ac:dyDescent="0.2">
      <c r="A689" t="s">
        <v>1216</v>
      </c>
      <c r="B689" t="s">
        <v>1213</v>
      </c>
      <c r="C689">
        <f t="shared" si="27"/>
        <v>1</v>
      </c>
    </row>
    <row r="690" spans="1:3" x14ac:dyDescent="0.2">
      <c r="A690" t="s">
        <v>1217</v>
      </c>
      <c r="B690" t="s">
        <v>1213</v>
      </c>
      <c r="C690">
        <f t="shared" si="27"/>
        <v>1</v>
      </c>
    </row>
    <row r="691" spans="1:3" x14ac:dyDescent="0.2">
      <c r="A691" t="s">
        <v>1218</v>
      </c>
      <c r="B691" t="s">
        <v>1219</v>
      </c>
      <c r="C691">
        <f t="shared" si="27"/>
        <v>1</v>
      </c>
    </row>
    <row r="692" spans="1:3" x14ac:dyDescent="0.2">
      <c r="A692" t="s">
        <v>1220</v>
      </c>
      <c r="B692" t="s">
        <v>1219</v>
      </c>
      <c r="C692">
        <f t="shared" si="27"/>
        <v>1</v>
      </c>
    </row>
    <row r="693" spans="1:3" x14ac:dyDescent="0.2">
      <c r="A693" t="s">
        <v>1221</v>
      </c>
      <c r="B693" t="s">
        <v>1219</v>
      </c>
      <c r="C693">
        <f t="shared" si="27"/>
        <v>1</v>
      </c>
    </row>
    <row r="694" spans="1:3" x14ac:dyDescent="0.2">
      <c r="A694" t="s">
        <v>1222</v>
      </c>
      <c r="B694" t="s">
        <v>1219</v>
      </c>
      <c r="C694">
        <f t="shared" si="27"/>
        <v>1</v>
      </c>
    </row>
    <row r="695" spans="1:3" x14ac:dyDescent="0.2">
      <c r="A695" t="s">
        <v>1223</v>
      </c>
      <c r="B695" t="s">
        <v>1219</v>
      </c>
      <c r="C695">
        <f t="shared" si="27"/>
        <v>1</v>
      </c>
    </row>
    <row r="696" spans="1:3" x14ac:dyDescent="0.2">
      <c r="A696" t="s">
        <v>1224</v>
      </c>
      <c r="B696" t="s">
        <v>1219</v>
      </c>
      <c r="C696">
        <f t="shared" si="27"/>
        <v>1</v>
      </c>
    </row>
    <row r="697" spans="1:3" x14ac:dyDescent="0.2">
      <c r="A697" t="s">
        <v>1225</v>
      </c>
      <c r="B697" t="s">
        <v>1219</v>
      </c>
      <c r="C697">
        <f t="shared" si="27"/>
        <v>1</v>
      </c>
    </row>
    <row r="698" spans="1:3" x14ac:dyDescent="0.2">
      <c r="A698" t="s">
        <v>1226</v>
      </c>
      <c r="B698" t="s">
        <v>1219</v>
      </c>
      <c r="C698">
        <f t="shared" si="27"/>
        <v>1</v>
      </c>
    </row>
    <row r="699" spans="1:3" x14ac:dyDescent="0.2">
      <c r="A699" t="s">
        <v>1227</v>
      </c>
      <c r="B699" t="s">
        <v>1219</v>
      </c>
      <c r="C699">
        <f t="shared" si="27"/>
        <v>1</v>
      </c>
    </row>
    <row r="700" spans="1:3" x14ac:dyDescent="0.2">
      <c r="A700" t="s">
        <v>1228</v>
      </c>
      <c r="B700" t="s">
        <v>1219</v>
      </c>
      <c r="C700">
        <f t="shared" si="27"/>
        <v>1</v>
      </c>
    </row>
    <row r="701" spans="1:3" x14ac:dyDescent="0.2">
      <c r="A701" t="s">
        <v>1229</v>
      </c>
      <c r="B701" t="s">
        <v>1219</v>
      </c>
      <c r="C701">
        <f t="shared" si="27"/>
        <v>1</v>
      </c>
    </row>
    <row r="702" spans="1:3" x14ac:dyDescent="0.2">
      <c r="A702" t="s">
        <v>1230</v>
      </c>
      <c r="B702" t="s">
        <v>1219</v>
      </c>
      <c r="C702">
        <f t="shared" si="27"/>
        <v>1</v>
      </c>
    </row>
    <row r="703" spans="1:3" x14ac:dyDescent="0.2">
      <c r="A703" t="s">
        <v>1231</v>
      </c>
      <c r="B703" t="s">
        <v>1232</v>
      </c>
      <c r="C703">
        <f t="shared" si="27"/>
        <v>1</v>
      </c>
    </row>
    <row r="704" spans="1:3" x14ac:dyDescent="0.2">
      <c r="A704" t="s">
        <v>1233</v>
      </c>
      <c r="B704" t="s">
        <v>1234</v>
      </c>
      <c r="C704">
        <f t="shared" si="27"/>
        <v>1</v>
      </c>
    </row>
    <row r="705" spans="1:3" x14ac:dyDescent="0.2">
      <c r="A705" t="s">
        <v>1235</v>
      </c>
      <c r="B705" t="s">
        <v>1234</v>
      </c>
      <c r="C705">
        <f t="shared" si="27"/>
        <v>1</v>
      </c>
    </row>
    <row r="706" spans="1:3" x14ac:dyDescent="0.2">
      <c r="A706" t="s">
        <v>1236</v>
      </c>
      <c r="B706" t="s">
        <v>1237</v>
      </c>
      <c r="C706">
        <f t="shared" si="27"/>
        <v>1</v>
      </c>
    </row>
    <row r="707" spans="1:3" x14ac:dyDescent="0.2">
      <c r="A707" t="s">
        <v>1238</v>
      </c>
      <c r="B707" t="s">
        <v>1237</v>
      </c>
      <c r="C707">
        <f t="shared" si="27"/>
        <v>1</v>
      </c>
    </row>
    <row r="708" spans="1:3" x14ac:dyDescent="0.2">
      <c r="A708" t="s">
        <v>1239</v>
      </c>
      <c r="B708" t="s">
        <v>1239</v>
      </c>
      <c r="C708">
        <f>VALUE("0")</f>
        <v>0</v>
      </c>
    </row>
    <row r="709" spans="1:3" x14ac:dyDescent="0.2">
      <c r="A709" t="s">
        <v>1240</v>
      </c>
      <c r="B709" t="s">
        <v>1241</v>
      </c>
      <c r="C709">
        <f t="shared" ref="C709:C730" si="28">VALUE("1")</f>
        <v>1</v>
      </c>
    </row>
    <row r="710" spans="1:3" x14ac:dyDescent="0.2">
      <c r="A710" t="s">
        <v>1242</v>
      </c>
      <c r="B710" t="s">
        <v>1241</v>
      </c>
      <c r="C710">
        <f t="shared" si="28"/>
        <v>1</v>
      </c>
    </row>
    <row r="711" spans="1:3" x14ac:dyDescent="0.2">
      <c r="A711" t="s">
        <v>1243</v>
      </c>
      <c r="B711" t="s">
        <v>1241</v>
      </c>
      <c r="C711">
        <f t="shared" si="28"/>
        <v>1</v>
      </c>
    </row>
    <row r="712" spans="1:3" x14ac:dyDescent="0.2">
      <c r="A712" t="s">
        <v>1244</v>
      </c>
      <c r="B712" t="s">
        <v>1241</v>
      </c>
      <c r="C712">
        <f t="shared" si="28"/>
        <v>1</v>
      </c>
    </row>
    <row r="713" spans="1:3" x14ac:dyDescent="0.2">
      <c r="A713" t="s">
        <v>1245</v>
      </c>
      <c r="B713" t="s">
        <v>1241</v>
      </c>
      <c r="C713">
        <f t="shared" si="28"/>
        <v>1</v>
      </c>
    </row>
    <row r="714" spans="1:3" x14ac:dyDescent="0.2">
      <c r="A714" t="s">
        <v>1246</v>
      </c>
      <c r="B714" t="s">
        <v>1241</v>
      </c>
      <c r="C714">
        <f t="shared" si="28"/>
        <v>1</v>
      </c>
    </row>
    <row r="715" spans="1:3" x14ac:dyDescent="0.2">
      <c r="A715" t="s">
        <v>1247</v>
      </c>
      <c r="B715" t="s">
        <v>1241</v>
      </c>
      <c r="C715">
        <f t="shared" si="28"/>
        <v>1</v>
      </c>
    </row>
    <row r="716" spans="1:3" x14ac:dyDescent="0.2">
      <c r="A716" t="s">
        <v>1248</v>
      </c>
      <c r="B716" t="s">
        <v>1241</v>
      </c>
      <c r="C716">
        <f t="shared" si="28"/>
        <v>1</v>
      </c>
    </row>
    <row r="717" spans="1:3" x14ac:dyDescent="0.2">
      <c r="A717" t="s">
        <v>1249</v>
      </c>
      <c r="B717" t="s">
        <v>1241</v>
      </c>
      <c r="C717">
        <f t="shared" si="28"/>
        <v>1</v>
      </c>
    </row>
    <row r="718" spans="1:3" x14ac:dyDescent="0.2">
      <c r="A718" t="s">
        <v>1250</v>
      </c>
      <c r="B718" t="s">
        <v>1241</v>
      </c>
      <c r="C718">
        <f t="shared" si="28"/>
        <v>1</v>
      </c>
    </row>
    <row r="719" spans="1:3" x14ac:dyDescent="0.2">
      <c r="A719" t="s">
        <v>1251</v>
      </c>
      <c r="B719" t="s">
        <v>1241</v>
      </c>
      <c r="C719">
        <f t="shared" si="28"/>
        <v>1</v>
      </c>
    </row>
    <row r="720" spans="1:3" x14ac:dyDescent="0.2">
      <c r="A720" t="s">
        <v>1252</v>
      </c>
      <c r="B720" t="s">
        <v>1241</v>
      </c>
      <c r="C720">
        <f t="shared" si="28"/>
        <v>1</v>
      </c>
    </row>
    <row r="721" spans="1:3" x14ac:dyDescent="0.2">
      <c r="A721" t="s">
        <v>1253</v>
      </c>
      <c r="B721" t="s">
        <v>1253</v>
      </c>
      <c r="C721">
        <f t="shared" si="28"/>
        <v>1</v>
      </c>
    </row>
    <row r="722" spans="1:3" x14ac:dyDescent="0.2">
      <c r="A722" t="s">
        <v>1254</v>
      </c>
      <c r="B722" t="s">
        <v>1255</v>
      </c>
      <c r="C722">
        <f t="shared" si="28"/>
        <v>1</v>
      </c>
    </row>
    <row r="723" spans="1:3" x14ac:dyDescent="0.2">
      <c r="A723" t="s">
        <v>1256</v>
      </c>
      <c r="B723" t="s">
        <v>1255</v>
      </c>
      <c r="C723">
        <f t="shared" si="28"/>
        <v>1</v>
      </c>
    </row>
    <row r="724" spans="1:3" x14ac:dyDescent="0.2">
      <c r="A724" t="s">
        <v>1257</v>
      </c>
      <c r="B724" t="s">
        <v>1255</v>
      </c>
      <c r="C724">
        <f t="shared" si="28"/>
        <v>1</v>
      </c>
    </row>
    <row r="725" spans="1:3" x14ac:dyDescent="0.2">
      <c r="A725" t="s">
        <v>1255</v>
      </c>
      <c r="B725" t="s">
        <v>1255</v>
      </c>
      <c r="C725">
        <f t="shared" si="28"/>
        <v>1</v>
      </c>
    </row>
    <row r="726" spans="1:3" x14ac:dyDescent="0.2">
      <c r="A726" t="s">
        <v>1258</v>
      </c>
      <c r="B726" t="s">
        <v>1258</v>
      </c>
      <c r="C726">
        <f t="shared" si="28"/>
        <v>1</v>
      </c>
    </row>
    <row r="727" spans="1:3" x14ac:dyDescent="0.2">
      <c r="A727" t="s">
        <v>1259</v>
      </c>
      <c r="B727" t="s">
        <v>1260</v>
      </c>
      <c r="C727">
        <f t="shared" si="28"/>
        <v>1</v>
      </c>
    </row>
    <row r="728" spans="1:3" x14ac:dyDescent="0.2">
      <c r="A728" t="s">
        <v>1261</v>
      </c>
      <c r="B728" t="s">
        <v>1260</v>
      </c>
      <c r="C728">
        <f t="shared" si="28"/>
        <v>1</v>
      </c>
    </row>
    <row r="729" spans="1:3" x14ac:dyDescent="0.2">
      <c r="A729" t="s">
        <v>1262</v>
      </c>
      <c r="B729" t="s">
        <v>1260</v>
      </c>
      <c r="C729">
        <f t="shared" si="28"/>
        <v>1</v>
      </c>
    </row>
    <row r="730" spans="1:3" x14ac:dyDescent="0.2">
      <c r="A730" t="s">
        <v>1263</v>
      </c>
      <c r="B730" t="s">
        <v>1260</v>
      </c>
      <c r="C730">
        <f t="shared" si="28"/>
        <v>1</v>
      </c>
    </row>
    <row r="731" spans="1:3" x14ac:dyDescent="0.2">
      <c r="A731" t="s">
        <v>1264</v>
      </c>
      <c r="B731" t="s">
        <v>1264</v>
      </c>
      <c r="C731">
        <f>VALUE("0")</f>
        <v>0</v>
      </c>
    </row>
    <row r="732" spans="1:3" x14ac:dyDescent="0.2">
      <c r="A732" t="s">
        <v>1265</v>
      </c>
      <c r="B732" t="s">
        <v>1265</v>
      </c>
      <c r="C732">
        <f t="shared" ref="C732:C752" si="29">VALUE("1")</f>
        <v>1</v>
      </c>
    </row>
    <row r="733" spans="1:3" x14ac:dyDescent="0.2">
      <c r="A733" t="s">
        <v>1266</v>
      </c>
      <c r="B733" t="s">
        <v>1266</v>
      </c>
      <c r="C733">
        <f t="shared" si="29"/>
        <v>1</v>
      </c>
    </row>
    <row r="734" spans="1:3" x14ac:dyDescent="0.2">
      <c r="A734" t="s">
        <v>1267</v>
      </c>
      <c r="B734" t="s">
        <v>1267</v>
      </c>
      <c r="C734">
        <f t="shared" si="29"/>
        <v>1</v>
      </c>
    </row>
    <row r="735" spans="1:3" x14ac:dyDescent="0.2">
      <c r="A735" t="s">
        <v>1268</v>
      </c>
      <c r="B735" t="s">
        <v>1268</v>
      </c>
      <c r="C735">
        <f t="shared" si="29"/>
        <v>1</v>
      </c>
    </row>
    <row r="736" spans="1:3" x14ac:dyDescent="0.2">
      <c r="A736" t="s">
        <v>1269</v>
      </c>
      <c r="B736" t="s">
        <v>1270</v>
      </c>
      <c r="C736">
        <f t="shared" si="29"/>
        <v>1</v>
      </c>
    </row>
    <row r="737" spans="1:3" x14ac:dyDescent="0.2">
      <c r="A737" t="s">
        <v>1270</v>
      </c>
      <c r="B737" t="s">
        <v>1270</v>
      </c>
      <c r="C737">
        <f t="shared" si="29"/>
        <v>1</v>
      </c>
    </row>
    <row r="738" spans="1:3" x14ac:dyDescent="0.2">
      <c r="A738" t="s">
        <v>1271</v>
      </c>
      <c r="B738" t="s">
        <v>1270</v>
      </c>
      <c r="C738">
        <f t="shared" si="29"/>
        <v>1</v>
      </c>
    </row>
    <row r="739" spans="1:3" x14ac:dyDescent="0.2">
      <c r="A739" t="s">
        <v>1272</v>
      </c>
      <c r="B739" t="s">
        <v>1270</v>
      </c>
      <c r="C739">
        <f t="shared" si="29"/>
        <v>1</v>
      </c>
    </row>
    <row r="740" spans="1:3" x14ac:dyDescent="0.2">
      <c r="A740" t="s">
        <v>1273</v>
      </c>
      <c r="B740" t="s">
        <v>1270</v>
      </c>
      <c r="C740">
        <f t="shared" si="29"/>
        <v>1</v>
      </c>
    </row>
    <row r="741" spans="1:3" x14ac:dyDescent="0.2">
      <c r="A741" t="s">
        <v>1274</v>
      </c>
      <c r="B741" t="s">
        <v>1275</v>
      </c>
      <c r="C741">
        <f t="shared" si="29"/>
        <v>1</v>
      </c>
    </row>
    <row r="742" spans="1:3" x14ac:dyDescent="0.2">
      <c r="A742" t="s">
        <v>1276</v>
      </c>
      <c r="B742" t="s">
        <v>1275</v>
      </c>
      <c r="C742">
        <f t="shared" si="29"/>
        <v>1</v>
      </c>
    </row>
    <row r="743" spans="1:3" x14ac:dyDescent="0.2">
      <c r="A743" t="s">
        <v>1277</v>
      </c>
      <c r="B743" t="s">
        <v>1275</v>
      </c>
      <c r="C743">
        <f t="shared" si="29"/>
        <v>1</v>
      </c>
    </row>
    <row r="744" spans="1:3" x14ac:dyDescent="0.2">
      <c r="A744" t="s">
        <v>1278</v>
      </c>
      <c r="B744" t="s">
        <v>1275</v>
      </c>
      <c r="C744">
        <f t="shared" si="29"/>
        <v>1</v>
      </c>
    </row>
    <row r="745" spans="1:3" x14ac:dyDescent="0.2">
      <c r="A745" t="s">
        <v>1279</v>
      </c>
      <c r="B745" t="s">
        <v>1275</v>
      </c>
      <c r="C745">
        <f t="shared" si="29"/>
        <v>1</v>
      </c>
    </row>
    <row r="746" spans="1:3" x14ac:dyDescent="0.2">
      <c r="A746" t="s">
        <v>1280</v>
      </c>
      <c r="B746" t="s">
        <v>1275</v>
      </c>
      <c r="C746">
        <f t="shared" si="29"/>
        <v>1</v>
      </c>
    </row>
    <row r="747" spans="1:3" x14ac:dyDescent="0.2">
      <c r="A747" t="s">
        <v>1281</v>
      </c>
      <c r="B747" t="s">
        <v>1275</v>
      </c>
      <c r="C747">
        <f t="shared" si="29"/>
        <v>1</v>
      </c>
    </row>
    <row r="748" spans="1:3" x14ac:dyDescent="0.2">
      <c r="A748" t="s">
        <v>1282</v>
      </c>
      <c r="B748" t="s">
        <v>1275</v>
      </c>
      <c r="C748">
        <f t="shared" si="29"/>
        <v>1</v>
      </c>
    </row>
    <row r="749" spans="1:3" x14ac:dyDescent="0.2">
      <c r="A749" t="s">
        <v>1283</v>
      </c>
      <c r="B749" t="s">
        <v>1284</v>
      </c>
      <c r="C749">
        <f t="shared" si="29"/>
        <v>1</v>
      </c>
    </row>
    <row r="750" spans="1:3" x14ac:dyDescent="0.2">
      <c r="A750" t="s">
        <v>1285</v>
      </c>
      <c r="B750" t="s">
        <v>1286</v>
      </c>
      <c r="C750">
        <f t="shared" si="29"/>
        <v>1</v>
      </c>
    </row>
    <row r="751" spans="1:3" x14ac:dyDescent="0.2">
      <c r="A751" t="s">
        <v>1287</v>
      </c>
      <c r="B751" t="s">
        <v>1288</v>
      </c>
      <c r="C751">
        <f t="shared" si="29"/>
        <v>1</v>
      </c>
    </row>
    <row r="752" spans="1:3" x14ac:dyDescent="0.2">
      <c r="A752" t="s">
        <v>1289</v>
      </c>
      <c r="B752" t="s">
        <v>1288</v>
      </c>
      <c r="C752">
        <f t="shared" si="29"/>
        <v>1</v>
      </c>
    </row>
    <row r="753" spans="1:3" x14ac:dyDescent="0.2">
      <c r="A753" t="s">
        <v>1290</v>
      </c>
      <c r="B753" t="s">
        <v>1291</v>
      </c>
      <c r="C753">
        <f>VALUE("0")</f>
        <v>0</v>
      </c>
    </row>
    <row r="754" spans="1:3" x14ac:dyDescent="0.2">
      <c r="A754" t="s">
        <v>1292</v>
      </c>
      <c r="B754" t="s">
        <v>1293</v>
      </c>
      <c r="C754">
        <f>VALUE("1")</f>
        <v>1</v>
      </c>
    </row>
    <row r="755" spans="1:3" x14ac:dyDescent="0.2">
      <c r="A755" t="s">
        <v>1294</v>
      </c>
      <c r="B755" t="s">
        <v>1293</v>
      </c>
      <c r="C755">
        <f>VALUE("1")</f>
        <v>1</v>
      </c>
    </row>
    <row r="756" spans="1:3" x14ac:dyDescent="0.2">
      <c r="A756" t="s">
        <v>1295</v>
      </c>
      <c r="B756" t="s">
        <v>1293</v>
      </c>
      <c r="C756">
        <f>VALUE("1")</f>
        <v>1</v>
      </c>
    </row>
    <row r="757" spans="1:3" x14ac:dyDescent="0.2">
      <c r="A757" t="s">
        <v>1296</v>
      </c>
      <c r="B757" t="s">
        <v>1293</v>
      </c>
      <c r="C757">
        <f>VALUE("1")</f>
        <v>1</v>
      </c>
    </row>
    <row r="758" spans="1:3" x14ac:dyDescent="0.2">
      <c r="A758" t="s">
        <v>1297</v>
      </c>
      <c r="B758" t="s">
        <v>1298</v>
      </c>
      <c r="C758">
        <f>VALUE("0")</f>
        <v>0</v>
      </c>
    </row>
    <row r="759" spans="1:3" x14ac:dyDescent="0.2">
      <c r="A759" t="s">
        <v>1299</v>
      </c>
      <c r="B759" t="s">
        <v>1300</v>
      </c>
      <c r="C759">
        <f t="shared" ref="C759:C766" si="30">VALUE("1")</f>
        <v>1</v>
      </c>
    </row>
    <row r="760" spans="1:3" x14ac:dyDescent="0.2">
      <c r="A760" t="s">
        <v>1301</v>
      </c>
      <c r="B760" t="s">
        <v>1300</v>
      </c>
      <c r="C760">
        <f t="shared" si="30"/>
        <v>1</v>
      </c>
    </row>
    <row r="761" spans="1:3" x14ac:dyDescent="0.2">
      <c r="A761" t="s">
        <v>1302</v>
      </c>
      <c r="B761" t="s">
        <v>1302</v>
      </c>
      <c r="C761">
        <f t="shared" si="30"/>
        <v>1</v>
      </c>
    </row>
    <row r="762" spans="1:3" x14ac:dyDescent="0.2">
      <c r="A762" t="s">
        <v>1303</v>
      </c>
      <c r="B762" t="s">
        <v>1304</v>
      </c>
      <c r="C762">
        <f t="shared" si="30"/>
        <v>1</v>
      </c>
    </row>
    <row r="763" spans="1:3" x14ac:dyDescent="0.2">
      <c r="A763" t="s">
        <v>1305</v>
      </c>
      <c r="B763" t="s">
        <v>1304</v>
      </c>
      <c r="C763">
        <f t="shared" si="30"/>
        <v>1</v>
      </c>
    </row>
    <row r="764" spans="1:3" x14ac:dyDescent="0.2">
      <c r="A764" t="s">
        <v>1306</v>
      </c>
      <c r="B764" t="s">
        <v>1304</v>
      </c>
      <c r="C764">
        <f t="shared" si="30"/>
        <v>1</v>
      </c>
    </row>
    <row r="765" spans="1:3" x14ac:dyDescent="0.2">
      <c r="A765" t="s">
        <v>1307</v>
      </c>
      <c r="B765" t="s">
        <v>1308</v>
      </c>
      <c r="C765">
        <f t="shared" si="30"/>
        <v>1</v>
      </c>
    </row>
    <row r="766" spans="1:3" x14ac:dyDescent="0.2">
      <c r="A766" t="s">
        <v>1309</v>
      </c>
      <c r="B766" t="s">
        <v>1308</v>
      </c>
      <c r="C766">
        <f t="shared" si="30"/>
        <v>1</v>
      </c>
    </row>
    <row r="767" spans="1:3" x14ac:dyDescent="0.2">
      <c r="A767" t="s">
        <v>1310</v>
      </c>
      <c r="B767" t="s">
        <v>1310</v>
      </c>
      <c r="C767">
        <f>VALUE("0")</f>
        <v>0</v>
      </c>
    </row>
    <row r="768" spans="1:3" x14ac:dyDescent="0.2">
      <c r="A768" t="s">
        <v>1311</v>
      </c>
      <c r="B768" t="s">
        <v>1272</v>
      </c>
      <c r="C768">
        <f t="shared" ref="C768:C797" si="31">VALUE("1")</f>
        <v>1</v>
      </c>
    </row>
    <row r="769" spans="1:3" x14ac:dyDescent="0.2">
      <c r="A769" t="s">
        <v>1312</v>
      </c>
      <c r="B769" t="s">
        <v>1272</v>
      </c>
      <c r="C769">
        <f t="shared" si="31"/>
        <v>1</v>
      </c>
    </row>
    <row r="770" spans="1:3" x14ac:dyDescent="0.2">
      <c r="A770" t="s">
        <v>1313</v>
      </c>
      <c r="B770" t="s">
        <v>1272</v>
      </c>
      <c r="C770">
        <f t="shared" si="31"/>
        <v>1</v>
      </c>
    </row>
    <row r="771" spans="1:3" x14ac:dyDescent="0.2">
      <c r="A771" t="s">
        <v>1314</v>
      </c>
      <c r="B771" t="s">
        <v>1272</v>
      </c>
      <c r="C771">
        <f t="shared" si="31"/>
        <v>1</v>
      </c>
    </row>
    <row r="772" spans="1:3" x14ac:dyDescent="0.2">
      <c r="A772" t="s">
        <v>1315</v>
      </c>
      <c r="B772" t="s">
        <v>1315</v>
      </c>
      <c r="C772">
        <f t="shared" si="31"/>
        <v>1</v>
      </c>
    </row>
    <row r="773" spans="1:3" x14ac:dyDescent="0.2">
      <c r="A773" t="s">
        <v>1316</v>
      </c>
      <c r="B773" t="s">
        <v>1315</v>
      </c>
      <c r="C773">
        <f t="shared" si="31"/>
        <v>1</v>
      </c>
    </row>
    <row r="774" spans="1:3" x14ac:dyDescent="0.2">
      <c r="A774" t="s">
        <v>1317</v>
      </c>
      <c r="B774" t="s">
        <v>1315</v>
      </c>
      <c r="C774">
        <f t="shared" si="31"/>
        <v>1</v>
      </c>
    </row>
    <row r="775" spans="1:3" x14ac:dyDescent="0.2">
      <c r="A775" t="s">
        <v>1318</v>
      </c>
      <c r="B775" t="s">
        <v>1318</v>
      </c>
      <c r="C775">
        <f t="shared" si="31"/>
        <v>1</v>
      </c>
    </row>
    <row r="776" spans="1:3" x14ac:dyDescent="0.2">
      <c r="A776" t="s">
        <v>1319</v>
      </c>
      <c r="B776" t="s">
        <v>1320</v>
      </c>
      <c r="C776">
        <f t="shared" si="31"/>
        <v>1</v>
      </c>
    </row>
    <row r="777" spans="1:3" x14ac:dyDescent="0.2">
      <c r="A777" t="s">
        <v>1321</v>
      </c>
      <c r="B777" t="s">
        <v>1320</v>
      </c>
      <c r="C777">
        <f t="shared" si="31"/>
        <v>1</v>
      </c>
    </row>
    <row r="778" spans="1:3" x14ac:dyDescent="0.2">
      <c r="A778" t="s">
        <v>1322</v>
      </c>
      <c r="B778" t="s">
        <v>1320</v>
      </c>
      <c r="C778">
        <f t="shared" si="31"/>
        <v>1</v>
      </c>
    </row>
    <row r="779" spans="1:3" x14ac:dyDescent="0.2">
      <c r="A779" t="s">
        <v>1320</v>
      </c>
      <c r="B779" t="s">
        <v>1320</v>
      </c>
      <c r="C779">
        <f t="shared" si="31"/>
        <v>1</v>
      </c>
    </row>
    <row r="780" spans="1:3" x14ac:dyDescent="0.2">
      <c r="A780" t="s">
        <v>1323</v>
      </c>
      <c r="B780" t="s">
        <v>1323</v>
      </c>
      <c r="C780">
        <f t="shared" si="31"/>
        <v>1</v>
      </c>
    </row>
    <row r="781" spans="1:3" x14ac:dyDescent="0.2">
      <c r="A781" t="s">
        <v>1324</v>
      </c>
      <c r="B781" t="s">
        <v>1325</v>
      </c>
      <c r="C781">
        <f t="shared" si="31"/>
        <v>1</v>
      </c>
    </row>
    <row r="782" spans="1:3" x14ac:dyDescent="0.2">
      <c r="A782" t="s">
        <v>1326</v>
      </c>
      <c r="B782" t="s">
        <v>1327</v>
      </c>
      <c r="C782">
        <f t="shared" si="31"/>
        <v>1</v>
      </c>
    </row>
    <row r="783" spans="1:3" x14ac:dyDescent="0.2">
      <c r="A783" t="s">
        <v>1328</v>
      </c>
      <c r="B783" t="s">
        <v>1329</v>
      </c>
      <c r="C783">
        <f t="shared" si="31"/>
        <v>1</v>
      </c>
    </row>
    <row r="784" spans="1:3" x14ac:dyDescent="0.2">
      <c r="A784" t="s">
        <v>1330</v>
      </c>
      <c r="B784" t="s">
        <v>1331</v>
      </c>
      <c r="C784">
        <f t="shared" si="31"/>
        <v>1</v>
      </c>
    </row>
    <row r="785" spans="1:3" x14ac:dyDescent="0.2">
      <c r="A785" t="s">
        <v>1332</v>
      </c>
      <c r="B785" t="s">
        <v>1333</v>
      </c>
      <c r="C785">
        <f t="shared" si="31"/>
        <v>1</v>
      </c>
    </row>
    <row r="786" spans="1:3" x14ac:dyDescent="0.2">
      <c r="A786" t="s">
        <v>1334</v>
      </c>
      <c r="B786" t="s">
        <v>1335</v>
      </c>
      <c r="C786">
        <f t="shared" si="31"/>
        <v>1</v>
      </c>
    </row>
    <row r="787" spans="1:3" x14ac:dyDescent="0.2">
      <c r="A787" t="s">
        <v>1336</v>
      </c>
      <c r="B787" t="s">
        <v>1335</v>
      </c>
      <c r="C787">
        <f t="shared" si="31"/>
        <v>1</v>
      </c>
    </row>
    <row r="788" spans="1:3" x14ac:dyDescent="0.2">
      <c r="A788" t="s">
        <v>1337</v>
      </c>
      <c r="B788" t="s">
        <v>1338</v>
      </c>
      <c r="C788">
        <f t="shared" si="31"/>
        <v>1</v>
      </c>
    </row>
    <row r="789" spans="1:3" x14ac:dyDescent="0.2">
      <c r="A789" t="s">
        <v>1339</v>
      </c>
      <c r="B789" t="s">
        <v>1338</v>
      </c>
      <c r="C789">
        <f t="shared" si="31"/>
        <v>1</v>
      </c>
    </row>
    <row r="790" spans="1:3" x14ac:dyDescent="0.2">
      <c r="A790" t="s">
        <v>1340</v>
      </c>
      <c r="B790" t="s">
        <v>1338</v>
      </c>
      <c r="C790">
        <f t="shared" si="31"/>
        <v>1</v>
      </c>
    </row>
    <row r="791" spans="1:3" x14ac:dyDescent="0.2">
      <c r="A791" t="s">
        <v>1341</v>
      </c>
      <c r="B791" t="s">
        <v>1338</v>
      </c>
      <c r="C791">
        <f t="shared" si="31"/>
        <v>1</v>
      </c>
    </row>
    <row r="792" spans="1:3" x14ac:dyDescent="0.2">
      <c r="A792" t="s">
        <v>1342</v>
      </c>
      <c r="B792" t="s">
        <v>1338</v>
      </c>
      <c r="C792">
        <f t="shared" si="31"/>
        <v>1</v>
      </c>
    </row>
    <row r="793" spans="1:3" x14ac:dyDescent="0.2">
      <c r="A793" t="s">
        <v>1343</v>
      </c>
      <c r="B793" t="s">
        <v>1338</v>
      </c>
      <c r="C793">
        <f t="shared" si="31"/>
        <v>1</v>
      </c>
    </row>
    <row r="794" spans="1:3" x14ac:dyDescent="0.2">
      <c r="A794" t="s">
        <v>1344</v>
      </c>
      <c r="B794" t="s">
        <v>1338</v>
      </c>
      <c r="C794">
        <f t="shared" si="31"/>
        <v>1</v>
      </c>
    </row>
    <row r="795" spans="1:3" x14ac:dyDescent="0.2">
      <c r="A795" t="s">
        <v>1345</v>
      </c>
      <c r="B795" t="s">
        <v>1338</v>
      </c>
      <c r="C795">
        <f t="shared" si="31"/>
        <v>1</v>
      </c>
    </row>
    <row r="796" spans="1:3" x14ac:dyDescent="0.2">
      <c r="A796" t="s">
        <v>1346</v>
      </c>
      <c r="B796" t="s">
        <v>1338</v>
      </c>
      <c r="C796">
        <f t="shared" si="31"/>
        <v>1</v>
      </c>
    </row>
    <row r="797" spans="1:3" x14ac:dyDescent="0.2">
      <c r="A797" t="s">
        <v>1347</v>
      </c>
      <c r="B797" t="s">
        <v>1348</v>
      </c>
      <c r="C797">
        <f t="shared" si="31"/>
        <v>1</v>
      </c>
    </row>
    <row r="798" spans="1:3" x14ac:dyDescent="0.2">
      <c r="A798" t="s">
        <v>1349</v>
      </c>
      <c r="B798" t="s">
        <v>1350</v>
      </c>
      <c r="C798">
        <f>VALUE("0")</f>
        <v>0</v>
      </c>
    </row>
    <row r="799" spans="1:3" x14ac:dyDescent="0.2">
      <c r="A799" t="s">
        <v>1351</v>
      </c>
      <c r="B799" t="s">
        <v>1352</v>
      </c>
      <c r="C799">
        <f t="shared" ref="C799:C804" si="32">VALUE("1")</f>
        <v>1</v>
      </c>
    </row>
    <row r="800" spans="1:3" x14ac:dyDescent="0.2">
      <c r="A800" t="s">
        <v>1353</v>
      </c>
      <c r="B800" t="s">
        <v>1352</v>
      </c>
      <c r="C800">
        <f t="shared" si="32"/>
        <v>1</v>
      </c>
    </row>
    <row r="801" spans="1:3" x14ac:dyDescent="0.2">
      <c r="A801" t="s">
        <v>1354</v>
      </c>
      <c r="B801" t="s">
        <v>1352</v>
      </c>
      <c r="C801">
        <f t="shared" si="32"/>
        <v>1</v>
      </c>
    </row>
    <row r="802" spans="1:3" x14ac:dyDescent="0.2">
      <c r="A802" t="s">
        <v>1355</v>
      </c>
      <c r="B802" t="s">
        <v>1352</v>
      </c>
      <c r="C802">
        <f t="shared" si="32"/>
        <v>1</v>
      </c>
    </row>
    <row r="803" spans="1:3" x14ac:dyDescent="0.2">
      <c r="A803" t="s">
        <v>1356</v>
      </c>
      <c r="B803" t="s">
        <v>1352</v>
      </c>
      <c r="C803">
        <f t="shared" si="32"/>
        <v>1</v>
      </c>
    </row>
    <row r="804" spans="1:3" x14ac:dyDescent="0.2">
      <c r="A804" t="s">
        <v>1357</v>
      </c>
      <c r="B804" t="s">
        <v>1352</v>
      </c>
      <c r="C804">
        <f t="shared" si="32"/>
        <v>1</v>
      </c>
    </row>
    <row r="805" spans="1:3" x14ac:dyDescent="0.2">
      <c r="A805" t="s">
        <v>1358</v>
      </c>
      <c r="B805" t="s">
        <v>1359</v>
      </c>
      <c r="C805">
        <f>VALUE("0")</f>
        <v>0</v>
      </c>
    </row>
    <row r="806" spans="1:3" x14ac:dyDescent="0.2">
      <c r="A806" t="s">
        <v>1360</v>
      </c>
      <c r="B806" t="s">
        <v>1361</v>
      </c>
      <c r="C806">
        <f t="shared" ref="C806:C837" si="33">VALUE("1")</f>
        <v>1</v>
      </c>
    </row>
    <row r="807" spans="1:3" x14ac:dyDescent="0.2">
      <c r="A807" t="s">
        <v>1362</v>
      </c>
      <c r="B807" t="s">
        <v>1362</v>
      </c>
      <c r="C807">
        <f t="shared" si="33"/>
        <v>1</v>
      </c>
    </row>
    <row r="808" spans="1:3" x14ac:dyDescent="0.2">
      <c r="A808" t="s">
        <v>1363</v>
      </c>
      <c r="B808" t="s">
        <v>1364</v>
      </c>
      <c r="C808">
        <f t="shared" si="33"/>
        <v>1</v>
      </c>
    </row>
    <row r="809" spans="1:3" x14ac:dyDescent="0.2">
      <c r="A809" t="s">
        <v>1365</v>
      </c>
      <c r="B809" t="s">
        <v>1364</v>
      </c>
      <c r="C809">
        <f t="shared" si="33"/>
        <v>1</v>
      </c>
    </row>
    <row r="810" spans="1:3" x14ac:dyDescent="0.2">
      <c r="A810" t="s">
        <v>1366</v>
      </c>
      <c r="B810" t="s">
        <v>1364</v>
      </c>
      <c r="C810">
        <f t="shared" si="33"/>
        <v>1</v>
      </c>
    </row>
    <row r="811" spans="1:3" x14ac:dyDescent="0.2">
      <c r="A811" t="s">
        <v>1367</v>
      </c>
      <c r="B811" t="s">
        <v>1364</v>
      </c>
      <c r="C811">
        <f t="shared" si="33"/>
        <v>1</v>
      </c>
    </row>
    <row r="812" spans="1:3" x14ac:dyDescent="0.2">
      <c r="A812" t="s">
        <v>1368</v>
      </c>
      <c r="B812" t="s">
        <v>1364</v>
      </c>
      <c r="C812">
        <f t="shared" si="33"/>
        <v>1</v>
      </c>
    </row>
    <row r="813" spans="1:3" x14ac:dyDescent="0.2">
      <c r="A813" t="s">
        <v>1369</v>
      </c>
      <c r="B813" t="s">
        <v>1364</v>
      </c>
      <c r="C813">
        <f t="shared" si="33"/>
        <v>1</v>
      </c>
    </row>
    <row r="814" spans="1:3" x14ac:dyDescent="0.2">
      <c r="A814" t="s">
        <v>1370</v>
      </c>
      <c r="B814" t="s">
        <v>1364</v>
      </c>
      <c r="C814">
        <f t="shared" si="33"/>
        <v>1</v>
      </c>
    </row>
    <row r="815" spans="1:3" x14ac:dyDescent="0.2">
      <c r="A815" t="s">
        <v>1371</v>
      </c>
      <c r="B815" t="s">
        <v>1364</v>
      </c>
      <c r="C815">
        <f t="shared" si="33"/>
        <v>1</v>
      </c>
    </row>
    <row r="816" spans="1:3" x14ac:dyDescent="0.2">
      <c r="A816" t="s">
        <v>1372</v>
      </c>
      <c r="B816" t="s">
        <v>1364</v>
      </c>
      <c r="C816">
        <f t="shared" si="33"/>
        <v>1</v>
      </c>
    </row>
    <row r="817" spans="1:3" x14ac:dyDescent="0.2">
      <c r="A817" t="s">
        <v>1373</v>
      </c>
      <c r="B817" t="s">
        <v>1364</v>
      </c>
      <c r="C817">
        <f t="shared" si="33"/>
        <v>1</v>
      </c>
    </row>
    <row r="818" spans="1:3" x14ac:dyDescent="0.2">
      <c r="A818" t="s">
        <v>1374</v>
      </c>
      <c r="B818" t="s">
        <v>1364</v>
      </c>
      <c r="C818">
        <f t="shared" si="33"/>
        <v>1</v>
      </c>
    </row>
    <row r="819" spans="1:3" x14ac:dyDescent="0.2">
      <c r="A819" t="s">
        <v>1375</v>
      </c>
      <c r="B819" t="s">
        <v>1364</v>
      </c>
      <c r="C819">
        <f t="shared" si="33"/>
        <v>1</v>
      </c>
    </row>
    <row r="820" spans="1:3" x14ac:dyDescent="0.2">
      <c r="A820" t="s">
        <v>1376</v>
      </c>
      <c r="B820" t="s">
        <v>1364</v>
      </c>
      <c r="C820">
        <f t="shared" si="33"/>
        <v>1</v>
      </c>
    </row>
    <row r="821" spans="1:3" x14ac:dyDescent="0.2">
      <c r="A821" t="s">
        <v>1377</v>
      </c>
      <c r="B821" t="s">
        <v>1364</v>
      </c>
      <c r="C821">
        <f t="shared" si="33"/>
        <v>1</v>
      </c>
    </row>
    <row r="822" spans="1:3" x14ac:dyDescent="0.2">
      <c r="A822" t="s">
        <v>1378</v>
      </c>
      <c r="B822" t="s">
        <v>1364</v>
      </c>
      <c r="C822">
        <f t="shared" si="33"/>
        <v>1</v>
      </c>
    </row>
    <row r="823" spans="1:3" x14ac:dyDescent="0.2">
      <c r="A823" t="s">
        <v>1379</v>
      </c>
      <c r="B823" t="s">
        <v>1364</v>
      </c>
      <c r="C823">
        <f t="shared" si="33"/>
        <v>1</v>
      </c>
    </row>
    <row r="824" spans="1:3" x14ac:dyDescent="0.2">
      <c r="A824" t="s">
        <v>1380</v>
      </c>
      <c r="B824" t="s">
        <v>1364</v>
      </c>
      <c r="C824">
        <f t="shared" si="33"/>
        <v>1</v>
      </c>
    </row>
    <row r="825" spans="1:3" x14ac:dyDescent="0.2">
      <c r="A825" t="s">
        <v>1381</v>
      </c>
      <c r="B825" t="s">
        <v>1364</v>
      </c>
      <c r="C825">
        <f t="shared" si="33"/>
        <v>1</v>
      </c>
    </row>
    <row r="826" spans="1:3" x14ac:dyDescent="0.2">
      <c r="A826" t="s">
        <v>1382</v>
      </c>
      <c r="B826" t="s">
        <v>1364</v>
      </c>
      <c r="C826">
        <f t="shared" si="33"/>
        <v>1</v>
      </c>
    </row>
    <row r="827" spans="1:3" x14ac:dyDescent="0.2">
      <c r="A827" t="s">
        <v>1383</v>
      </c>
      <c r="B827" t="s">
        <v>1364</v>
      </c>
      <c r="C827">
        <f t="shared" si="33"/>
        <v>1</v>
      </c>
    </row>
    <row r="828" spans="1:3" x14ac:dyDescent="0.2">
      <c r="A828" t="s">
        <v>1384</v>
      </c>
      <c r="B828" t="s">
        <v>1364</v>
      </c>
      <c r="C828">
        <f t="shared" si="33"/>
        <v>1</v>
      </c>
    </row>
    <row r="829" spans="1:3" x14ac:dyDescent="0.2">
      <c r="A829" t="s">
        <v>1385</v>
      </c>
      <c r="B829" t="s">
        <v>1364</v>
      </c>
      <c r="C829">
        <f t="shared" si="33"/>
        <v>1</v>
      </c>
    </row>
    <row r="830" spans="1:3" x14ac:dyDescent="0.2">
      <c r="A830" t="s">
        <v>1386</v>
      </c>
      <c r="B830" t="s">
        <v>1364</v>
      </c>
      <c r="C830">
        <f t="shared" si="33"/>
        <v>1</v>
      </c>
    </row>
    <row r="831" spans="1:3" x14ac:dyDescent="0.2">
      <c r="A831" t="s">
        <v>1387</v>
      </c>
      <c r="B831" t="s">
        <v>1364</v>
      </c>
      <c r="C831">
        <f t="shared" si="33"/>
        <v>1</v>
      </c>
    </row>
    <row r="832" spans="1:3" x14ac:dyDescent="0.2">
      <c r="A832" t="s">
        <v>1388</v>
      </c>
      <c r="B832" t="s">
        <v>1364</v>
      </c>
      <c r="C832">
        <f t="shared" si="33"/>
        <v>1</v>
      </c>
    </row>
    <row r="833" spans="1:3" x14ac:dyDescent="0.2">
      <c r="A833" t="s">
        <v>1389</v>
      </c>
      <c r="B833" t="s">
        <v>1364</v>
      </c>
      <c r="C833">
        <f t="shared" si="33"/>
        <v>1</v>
      </c>
    </row>
    <row r="834" spans="1:3" x14ac:dyDescent="0.2">
      <c r="A834" t="s">
        <v>1390</v>
      </c>
      <c r="B834" t="s">
        <v>1364</v>
      </c>
      <c r="C834">
        <f t="shared" si="33"/>
        <v>1</v>
      </c>
    </row>
    <row r="835" spans="1:3" x14ac:dyDescent="0.2">
      <c r="A835" t="s">
        <v>1391</v>
      </c>
      <c r="B835" t="s">
        <v>1364</v>
      </c>
      <c r="C835">
        <f t="shared" si="33"/>
        <v>1</v>
      </c>
    </row>
    <row r="836" spans="1:3" x14ac:dyDescent="0.2">
      <c r="A836" t="s">
        <v>1392</v>
      </c>
      <c r="B836" t="s">
        <v>1364</v>
      </c>
      <c r="C836">
        <f t="shared" si="33"/>
        <v>1</v>
      </c>
    </row>
    <row r="837" spans="1:3" x14ac:dyDescent="0.2">
      <c r="A837" t="s">
        <v>505</v>
      </c>
      <c r="B837" t="s">
        <v>1364</v>
      </c>
      <c r="C837">
        <f t="shared" si="33"/>
        <v>1</v>
      </c>
    </row>
    <row r="838" spans="1:3" x14ac:dyDescent="0.2">
      <c r="A838" t="s">
        <v>1393</v>
      </c>
      <c r="B838" t="s">
        <v>1364</v>
      </c>
      <c r="C838">
        <f t="shared" ref="C838:C869" si="34">VALUE("1")</f>
        <v>1</v>
      </c>
    </row>
    <row r="839" spans="1:3" x14ac:dyDescent="0.2">
      <c r="A839" t="s">
        <v>1394</v>
      </c>
      <c r="B839" t="s">
        <v>1395</v>
      </c>
      <c r="C839">
        <f t="shared" si="34"/>
        <v>1</v>
      </c>
    </row>
    <row r="840" spans="1:3" x14ac:dyDescent="0.2">
      <c r="A840" t="s">
        <v>1396</v>
      </c>
      <c r="B840" t="s">
        <v>1395</v>
      </c>
      <c r="C840">
        <f t="shared" si="34"/>
        <v>1</v>
      </c>
    </row>
    <row r="841" spans="1:3" x14ac:dyDescent="0.2">
      <c r="A841" t="s">
        <v>1397</v>
      </c>
      <c r="B841" t="s">
        <v>1398</v>
      </c>
      <c r="C841">
        <f t="shared" si="34"/>
        <v>1</v>
      </c>
    </row>
    <row r="842" spans="1:3" x14ac:dyDescent="0.2">
      <c r="A842" t="s">
        <v>1399</v>
      </c>
      <c r="B842" t="s">
        <v>1398</v>
      </c>
      <c r="C842">
        <f t="shared" si="34"/>
        <v>1</v>
      </c>
    </row>
    <row r="843" spans="1:3" x14ac:dyDescent="0.2">
      <c r="A843" t="s">
        <v>1400</v>
      </c>
      <c r="B843" t="s">
        <v>1398</v>
      </c>
      <c r="C843">
        <f t="shared" si="34"/>
        <v>1</v>
      </c>
    </row>
    <row r="844" spans="1:3" x14ac:dyDescent="0.2">
      <c r="A844" t="s">
        <v>1401</v>
      </c>
      <c r="B844" t="s">
        <v>1402</v>
      </c>
      <c r="C844">
        <f t="shared" si="34"/>
        <v>1</v>
      </c>
    </row>
    <row r="845" spans="1:3" x14ac:dyDescent="0.2">
      <c r="A845" t="s">
        <v>1402</v>
      </c>
      <c r="B845" t="s">
        <v>1402</v>
      </c>
      <c r="C845">
        <f t="shared" si="34"/>
        <v>1</v>
      </c>
    </row>
    <row r="846" spans="1:3" x14ac:dyDescent="0.2">
      <c r="A846" t="s">
        <v>1403</v>
      </c>
      <c r="B846" t="s">
        <v>1404</v>
      </c>
      <c r="C846">
        <f t="shared" si="34"/>
        <v>1</v>
      </c>
    </row>
    <row r="847" spans="1:3" x14ac:dyDescent="0.2">
      <c r="A847" t="s">
        <v>1405</v>
      </c>
      <c r="B847" t="s">
        <v>1405</v>
      </c>
      <c r="C847">
        <f t="shared" si="34"/>
        <v>1</v>
      </c>
    </row>
    <row r="848" spans="1:3" x14ac:dyDescent="0.2">
      <c r="A848" t="s">
        <v>1406</v>
      </c>
      <c r="B848" t="s">
        <v>1407</v>
      </c>
      <c r="C848">
        <f t="shared" si="34"/>
        <v>1</v>
      </c>
    </row>
    <row r="849" spans="1:3" x14ac:dyDescent="0.2">
      <c r="A849" t="s">
        <v>1408</v>
      </c>
      <c r="B849" t="s">
        <v>1407</v>
      </c>
      <c r="C849">
        <f t="shared" si="34"/>
        <v>1</v>
      </c>
    </row>
    <row r="850" spans="1:3" x14ac:dyDescent="0.2">
      <c r="A850" t="s">
        <v>1409</v>
      </c>
      <c r="B850" t="s">
        <v>1407</v>
      </c>
      <c r="C850">
        <f t="shared" si="34"/>
        <v>1</v>
      </c>
    </row>
    <row r="851" spans="1:3" x14ac:dyDescent="0.2">
      <c r="A851" t="s">
        <v>1410</v>
      </c>
      <c r="B851" t="s">
        <v>1407</v>
      </c>
      <c r="C851">
        <f t="shared" si="34"/>
        <v>1</v>
      </c>
    </row>
    <row r="852" spans="1:3" x14ac:dyDescent="0.2">
      <c r="A852" t="s">
        <v>1411</v>
      </c>
      <c r="B852" t="s">
        <v>1407</v>
      </c>
      <c r="C852">
        <f t="shared" si="34"/>
        <v>1</v>
      </c>
    </row>
    <row r="853" spans="1:3" x14ac:dyDescent="0.2">
      <c r="A853" t="s">
        <v>1412</v>
      </c>
      <c r="B853" t="s">
        <v>1407</v>
      </c>
      <c r="C853">
        <f t="shared" si="34"/>
        <v>1</v>
      </c>
    </row>
    <row r="854" spans="1:3" x14ac:dyDescent="0.2">
      <c r="A854" t="s">
        <v>1413</v>
      </c>
      <c r="B854" t="s">
        <v>1413</v>
      </c>
      <c r="C854">
        <f t="shared" si="34"/>
        <v>1</v>
      </c>
    </row>
    <row r="855" spans="1:3" x14ac:dyDescent="0.2">
      <c r="A855" t="s">
        <v>1414</v>
      </c>
      <c r="B855" t="s">
        <v>1414</v>
      </c>
      <c r="C855">
        <f t="shared" si="34"/>
        <v>1</v>
      </c>
    </row>
    <row r="856" spans="1:3" x14ac:dyDescent="0.2">
      <c r="A856" t="s">
        <v>1415</v>
      </c>
      <c r="B856" t="s">
        <v>1416</v>
      </c>
      <c r="C856">
        <f t="shared" si="34"/>
        <v>1</v>
      </c>
    </row>
    <row r="857" spans="1:3" x14ac:dyDescent="0.2">
      <c r="A857" t="s">
        <v>1417</v>
      </c>
      <c r="B857" t="s">
        <v>1418</v>
      </c>
      <c r="C857">
        <f t="shared" si="34"/>
        <v>1</v>
      </c>
    </row>
    <row r="858" spans="1:3" x14ac:dyDescent="0.2">
      <c r="A858" t="s">
        <v>1419</v>
      </c>
      <c r="B858" t="s">
        <v>1420</v>
      </c>
      <c r="C858">
        <f t="shared" si="34"/>
        <v>1</v>
      </c>
    </row>
    <row r="859" spans="1:3" x14ac:dyDescent="0.2">
      <c r="A859" t="s">
        <v>1421</v>
      </c>
      <c r="B859" t="s">
        <v>1422</v>
      </c>
      <c r="C859">
        <f t="shared" si="34"/>
        <v>1</v>
      </c>
    </row>
    <row r="860" spans="1:3" x14ac:dyDescent="0.2">
      <c r="A860" t="s">
        <v>1423</v>
      </c>
      <c r="B860" t="s">
        <v>1422</v>
      </c>
      <c r="C860">
        <f t="shared" si="34"/>
        <v>1</v>
      </c>
    </row>
    <row r="861" spans="1:3" x14ac:dyDescent="0.2">
      <c r="A861" t="s">
        <v>1424</v>
      </c>
      <c r="B861" t="s">
        <v>1422</v>
      </c>
      <c r="C861">
        <f t="shared" si="34"/>
        <v>1</v>
      </c>
    </row>
    <row r="862" spans="1:3" x14ac:dyDescent="0.2">
      <c r="A862" t="s">
        <v>1425</v>
      </c>
      <c r="B862" t="s">
        <v>1422</v>
      </c>
      <c r="C862">
        <f t="shared" si="34"/>
        <v>1</v>
      </c>
    </row>
    <row r="863" spans="1:3" x14ac:dyDescent="0.2">
      <c r="A863" t="s">
        <v>1426</v>
      </c>
      <c r="B863" t="s">
        <v>1422</v>
      </c>
      <c r="C863">
        <f t="shared" si="34"/>
        <v>1</v>
      </c>
    </row>
    <row r="864" spans="1:3" x14ac:dyDescent="0.2">
      <c r="A864" t="s">
        <v>1427</v>
      </c>
      <c r="B864" t="s">
        <v>1422</v>
      </c>
      <c r="C864">
        <f t="shared" si="34"/>
        <v>1</v>
      </c>
    </row>
    <row r="865" spans="1:3" x14ac:dyDescent="0.2">
      <c r="A865" t="s">
        <v>1428</v>
      </c>
      <c r="B865" t="s">
        <v>1422</v>
      </c>
      <c r="C865">
        <f t="shared" si="34"/>
        <v>1</v>
      </c>
    </row>
    <row r="866" spans="1:3" x14ac:dyDescent="0.2">
      <c r="A866" t="s">
        <v>1429</v>
      </c>
      <c r="B866" t="s">
        <v>1422</v>
      </c>
      <c r="C866">
        <f t="shared" si="34"/>
        <v>1</v>
      </c>
    </row>
    <row r="867" spans="1:3" x14ac:dyDescent="0.2">
      <c r="A867" t="s">
        <v>1430</v>
      </c>
      <c r="B867" t="s">
        <v>1431</v>
      </c>
      <c r="C867">
        <f t="shared" si="34"/>
        <v>1</v>
      </c>
    </row>
    <row r="868" spans="1:3" x14ac:dyDescent="0.2">
      <c r="A868" t="s">
        <v>1432</v>
      </c>
      <c r="B868" t="s">
        <v>1431</v>
      </c>
      <c r="C868">
        <f t="shared" si="34"/>
        <v>1</v>
      </c>
    </row>
    <row r="869" spans="1:3" x14ac:dyDescent="0.2">
      <c r="A869" t="s">
        <v>1433</v>
      </c>
      <c r="B869" t="s">
        <v>1431</v>
      </c>
      <c r="C869">
        <f t="shared" si="34"/>
        <v>1</v>
      </c>
    </row>
    <row r="870" spans="1:3" x14ac:dyDescent="0.2">
      <c r="A870" t="s">
        <v>1434</v>
      </c>
      <c r="B870" t="s">
        <v>1431</v>
      </c>
      <c r="C870">
        <f t="shared" ref="C870:C893" si="35">VALUE("1")</f>
        <v>1</v>
      </c>
    </row>
    <row r="871" spans="1:3" x14ac:dyDescent="0.2">
      <c r="A871" t="s">
        <v>1435</v>
      </c>
      <c r="B871" t="s">
        <v>1431</v>
      </c>
      <c r="C871">
        <f t="shared" si="35"/>
        <v>1</v>
      </c>
    </row>
    <row r="872" spans="1:3" x14ac:dyDescent="0.2">
      <c r="A872" t="s">
        <v>1436</v>
      </c>
      <c r="B872" t="s">
        <v>1431</v>
      </c>
      <c r="C872">
        <f t="shared" si="35"/>
        <v>1</v>
      </c>
    </row>
    <row r="873" spans="1:3" x14ac:dyDescent="0.2">
      <c r="A873" t="s">
        <v>1437</v>
      </c>
      <c r="B873" t="s">
        <v>1431</v>
      </c>
      <c r="C873">
        <f t="shared" si="35"/>
        <v>1</v>
      </c>
    </row>
    <row r="874" spans="1:3" x14ac:dyDescent="0.2">
      <c r="A874" t="s">
        <v>1438</v>
      </c>
      <c r="B874" t="s">
        <v>1431</v>
      </c>
      <c r="C874">
        <f t="shared" si="35"/>
        <v>1</v>
      </c>
    </row>
    <row r="875" spans="1:3" x14ac:dyDescent="0.2">
      <c r="A875" t="s">
        <v>1439</v>
      </c>
      <c r="B875" t="s">
        <v>1431</v>
      </c>
      <c r="C875">
        <f t="shared" si="35"/>
        <v>1</v>
      </c>
    </row>
    <row r="876" spans="1:3" x14ac:dyDescent="0.2">
      <c r="A876" t="s">
        <v>1440</v>
      </c>
      <c r="B876" t="s">
        <v>1431</v>
      </c>
      <c r="C876">
        <f t="shared" si="35"/>
        <v>1</v>
      </c>
    </row>
    <row r="877" spans="1:3" x14ac:dyDescent="0.2">
      <c r="A877" t="s">
        <v>1441</v>
      </c>
      <c r="B877" t="s">
        <v>1431</v>
      </c>
      <c r="C877">
        <f t="shared" si="35"/>
        <v>1</v>
      </c>
    </row>
    <row r="878" spans="1:3" x14ac:dyDescent="0.2">
      <c r="A878" t="s">
        <v>1442</v>
      </c>
      <c r="B878" t="s">
        <v>1442</v>
      </c>
      <c r="C878">
        <f t="shared" si="35"/>
        <v>1</v>
      </c>
    </row>
    <row r="879" spans="1:3" x14ac:dyDescent="0.2">
      <c r="A879" t="s">
        <v>1443</v>
      </c>
      <c r="B879" t="s">
        <v>1443</v>
      </c>
      <c r="C879">
        <f t="shared" si="35"/>
        <v>1</v>
      </c>
    </row>
    <row r="880" spans="1:3" x14ac:dyDescent="0.2">
      <c r="A880" t="s">
        <v>1444</v>
      </c>
      <c r="B880" t="s">
        <v>1444</v>
      </c>
      <c r="C880">
        <f t="shared" si="35"/>
        <v>1</v>
      </c>
    </row>
    <row r="881" spans="1:3" x14ac:dyDescent="0.2">
      <c r="A881" t="s">
        <v>1445</v>
      </c>
      <c r="B881" t="s">
        <v>1446</v>
      </c>
      <c r="C881">
        <f t="shared" si="35"/>
        <v>1</v>
      </c>
    </row>
    <row r="882" spans="1:3" x14ac:dyDescent="0.2">
      <c r="A882" t="s">
        <v>1447</v>
      </c>
      <c r="B882" t="s">
        <v>1446</v>
      </c>
      <c r="C882">
        <f t="shared" si="35"/>
        <v>1</v>
      </c>
    </row>
    <row r="883" spans="1:3" x14ac:dyDescent="0.2">
      <c r="A883" t="s">
        <v>1448</v>
      </c>
      <c r="B883" t="s">
        <v>1449</v>
      </c>
      <c r="C883">
        <f t="shared" si="35"/>
        <v>1</v>
      </c>
    </row>
    <row r="884" spans="1:3" x14ac:dyDescent="0.2">
      <c r="A884" t="s">
        <v>1450</v>
      </c>
      <c r="B884" t="s">
        <v>1451</v>
      </c>
      <c r="C884">
        <f t="shared" si="35"/>
        <v>1</v>
      </c>
    </row>
    <row r="885" spans="1:3" x14ac:dyDescent="0.2">
      <c r="A885" t="s">
        <v>1452</v>
      </c>
      <c r="B885" t="s">
        <v>1451</v>
      </c>
      <c r="C885">
        <f t="shared" si="35"/>
        <v>1</v>
      </c>
    </row>
    <row r="886" spans="1:3" x14ac:dyDescent="0.2">
      <c r="A886" t="s">
        <v>1453</v>
      </c>
      <c r="B886" t="s">
        <v>1451</v>
      </c>
      <c r="C886">
        <f t="shared" si="35"/>
        <v>1</v>
      </c>
    </row>
    <row r="887" spans="1:3" x14ac:dyDescent="0.2">
      <c r="A887" t="s">
        <v>1454</v>
      </c>
      <c r="B887" t="s">
        <v>1451</v>
      </c>
      <c r="C887">
        <f t="shared" si="35"/>
        <v>1</v>
      </c>
    </row>
    <row r="888" spans="1:3" x14ac:dyDescent="0.2">
      <c r="A888" t="s">
        <v>1455</v>
      </c>
      <c r="B888" t="s">
        <v>1451</v>
      </c>
      <c r="C888">
        <f t="shared" si="35"/>
        <v>1</v>
      </c>
    </row>
    <row r="889" spans="1:3" x14ac:dyDescent="0.2">
      <c r="A889" t="s">
        <v>1456</v>
      </c>
      <c r="B889" t="s">
        <v>1451</v>
      </c>
      <c r="C889">
        <f t="shared" si="35"/>
        <v>1</v>
      </c>
    </row>
    <row r="890" spans="1:3" x14ac:dyDescent="0.2">
      <c r="A890" t="s">
        <v>1457</v>
      </c>
      <c r="B890" t="s">
        <v>1451</v>
      </c>
      <c r="C890">
        <f t="shared" si="35"/>
        <v>1</v>
      </c>
    </row>
    <row r="891" spans="1:3" x14ac:dyDescent="0.2">
      <c r="A891" t="s">
        <v>1458</v>
      </c>
      <c r="B891" t="s">
        <v>1459</v>
      </c>
      <c r="C891">
        <f t="shared" si="35"/>
        <v>1</v>
      </c>
    </row>
    <row r="892" spans="1:3" x14ac:dyDescent="0.2">
      <c r="A892" t="s">
        <v>1460</v>
      </c>
      <c r="B892" t="s">
        <v>1459</v>
      </c>
      <c r="C892">
        <f t="shared" si="35"/>
        <v>1</v>
      </c>
    </row>
    <row r="893" spans="1:3" x14ac:dyDescent="0.2">
      <c r="A893" t="s">
        <v>1461</v>
      </c>
      <c r="B893" t="s">
        <v>1459</v>
      </c>
      <c r="C893">
        <f t="shared" si="35"/>
        <v>1</v>
      </c>
    </row>
    <row r="894" spans="1:3" x14ac:dyDescent="0.2">
      <c r="A894" t="s">
        <v>1462</v>
      </c>
      <c r="B894" t="s">
        <v>1462</v>
      </c>
      <c r="C894">
        <f>VALUE("0")</f>
        <v>0</v>
      </c>
    </row>
    <row r="895" spans="1:3" x14ac:dyDescent="0.2">
      <c r="A895" t="s">
        <v>1463</v>
      </c>
      <c r="B895" t="s">
        <v>1464</v>
      </c>
      <c r="C895">
        <f t="shared" ref="C895:C905" si="36">VALUE("1")</f>
        <v>1</v>
      </c>
    </row>
    <row r="896" spans="1:3" x14ac:dyDescent="0.2">
      <c r="A896" t="s">
        <v>1465</v>
      </c>
      <c r="B896" t="s">
        <v>1465</v>
      </c>
      <c r="C896">
        <f t="shared" si="36"/>
        <v>1</v>
      </c>
    </row>
    <row r="897" spans="1:3" x14ac:dyDescent="0.2">
      <c r="A897" t="s">
        <v>1466</v>
      </c>
      <c r="B897" t="s">
        <v>1467</v>
      </c>
      <c r="C897">
        <f t="shared" si="36"/>
        <v>1</v>
      </c>
    </row>
    <row r="898" spans="1:3" x14ac:dyDescent="0.2">
      <c r="A898" t="s">
        <v>1467</v>
      </c>
      <c r="B898" t="s">
        <v>1467</v>
      </c>
      <c r="C898">
        <f t="shared" si="36"/>
        <v>1</v>
      </c>
    </row>
    <row r="899" spans="1:3" x14ac:dyDescent="0.2">
      <c r="A899" t="s">
        <v>1468</v>
      </c>
      <c r="B899" t="s">
        <v>1467</v>
      </c>
      <c r="C899">
        <f t="shared" si="36"/>
        <v>1</v>
      </c>
    </row>
    <row r="900" spans="1:3" x14ac:dyDescent="0.2">
      <c r="A900" t="s">
        <v>1469</v>
      </c>
      <c r="B900" t="s">
        <v>1469</v>
      </c>
      <c r="C900">
        <f t="shared" si="36"/>
        <v>1</v>
      </c>
    </row>
    <row r="901" spans="1:3" x14ac:dyDescent="0.2">
      <c r="A901" t="s">
        <v>1470</v>
      </c>
      <c r="B901" t="s">
        <v>1470</v>
      </c>
      <c r="C901">
        <f t="shared" si="36"/>
        <v>1</v>
      </c>
    </row>
    <row r="902" spans="1:3" x14ac:dyDescent="0.2">
      <c r="A902" t="s">
        <v>1471</v>
      </c>
      <c r="B902" t="s">
        <v>1471</v>
      </c>
      <c r="C902">
        <f t="shared" si="36"/>
        <v>1</v>
      </c>
    </row>
    <row r="903" spans="1:3" x14ac:dyDescent="0.2">
      <c r="A903" t="s">
        <v>1472</v>
      </c>
      <c r="B903" t="s">
        <v>1473</v>
      </c>
      <c r="C903">
        <f t="shared" si="36"/>
        <v>1</v>
      </c>
    </row>
    <row r="904" spans="1:3" x14ac:dyDescent="0.2">
      <c r="A904" t="s">
        <v>1474</v>
      </c>
      <c r="B904" t="s">
        <v>1473</v>
      </c>
      <c r="C904">
        <f t="shared" si="36"/>
        <v>1</v>
      </c>
    </row>
    <row r="905" spans="1:3" x14ac:dyDescent="0.2">
      <c r="A905" t="s">
        <v>1475</v>
      </c>
      <c r="B905" t="s">
        <v>1473</v>
      </c>
      <c r="C905">
        <f t="shared" si="36"/>
        <v>1</v>
      </c>
    </row>
    <row r="906" spans="1:3" x14ac:dyDescent="0.2">
      <c r="A906" t="s">
        <v>1476</v>
      </c>
      <c r="B906" t="s">
        <v>1477</v>
      </c>
      <c r="C906">
        <f>VALUE("0")</f>
        <v>0</v>
      </c>
    </row>
    <row r="907" spans="1:3" x14ac:dyDescent="0.2">
      <c r="A907" t="s">
        <v>1478</v>
      </c>
      <c r="B907" t="s">
        <v>1478</v>
      </c>
      <c r="C907">
        <f>VALUE("1")</f>
        <v>1</v>
      </c>
    </row>
    <row r="908" spans="1:3" x14ac:dyDescent="0.2">
      <c r="A908" t="s">
        <v>1479</v>
      </c>
      <c r="B908" t="s">
        <v>1479</v>
      </c>
      <c r="C908">
        <f>VALUE("1")</f>
        <v>1</v>
      </c>
    </row>
    <row r="909" spans="1:3" x14ac:dyDescent="0.2">
      <c r="A909" t="s">
        <v>1480</v>
      </c>
      <c r="B909" t="s">
        <v>1481</v>
      </c>
      <c r="C909">
        <f>VALUE("0")</f>
        <v>0</v>
      </c>
    </row>
    <row r="910" spans="1:3" x14ac:dyDescent="0.2">
      <c r="A910" t="s">
        <v>1482</v>
      </c>
      <c r="B910" t="s">
        <v>1483</v>
      </c>
      <c r="C910">
        <f>VALUE("0")</f>
        <v>0</v>
      </c>
    </row>
    <row r="911" spans="1:3" x14ac:dyDescent="0.2">
      <c r="A911" t="s">
        <v>1484</v>
      </c>
      <c r="B911" t="s">
        <v>1484</v>
      </c>
      <c r="C911">
        <f>VALUE("1")</f>
        <v>1</v>
      </c>
    </row>
    <row r="912" spans="1:3" x14ac:dyDescent="0.2">
      <c r="A912" t="s">
        <v>1485</v>
      </c>
      <c r="B912" t="s">
        <v>1486</v>
      </c>
      <c r="C912">
        <f>VALUE("0")</f>
        <v>0</v>
      </c>
    </row>
    <row r="913" spans="1:3" x14ac:dyDescent="0.2">
      <c r="A913" t="s">
        <v>1487</v>
      </c>
      <c r="B913" t="s">
        <v>1487</v>
      </c>
      <c r="C913">
        <f>VALUE("1")</f>
        <v>1</v>
      </c>
    </row>
    <row r="914" spans="1:3" x14ac:dyDescent="0.2">
      <c r="A914" t="s">
        <v>1488</v>
      </c>
      <c r="B914" t="s">
        <v>1489</v>
      </c>
      <c r="C914">
        <f>VALUE("0")</f>
        <v>0</v>
      </c>
    </row>
    <row r="915" spans="1:3" x14ac:dyDescent="0.2">
      <c r="A915" t="s">
        <v>1490</v>
      </c>
      <c r="B915" t="s">
        <v>1491</v>
      </c>
      <c r="C915">
        <f>VALUE("0")</f>
        <v>0</v>
      </c>
    </row>
    <row r="916" spans="1:3" x14ac:dyDescent="0.2">
      <c r="A916" t="s">
        <v>1492</v>
      </c>
      <c r="B916" t="s">
        <v>1493</v>
      </c>
      <c r="C916">
        <f>VALUE("0")</f>
        <v>0</v>
      </c>
    </row>
    <row r="917" spans="1:3" x14ac:dyDescent="0.2">
      <c r="A917" t="s">
        <v>1494</v>
      </c>
      <c r="B917" t="s">
        <v>1494</v>
      </c>
      <c r="C917">
        <f t="shared" ref="C917:C944" si="37">VALUE("1")</f>
        <v>1</v>
      </c>
    </row>
    <row r="918" spans="1:3" x14ac:dyDescent="0.2">
      <c r="A918" t="s">
        <v>1495</v>
      </c>
      <c r="B918" t="s">
        <v>1496</v>
      </c>
      <c r="C918">
        <f t="shared" si="37"/>
        <v>1</v>
      </c>
    </row>
    <row r="919" spans="1:3" x14ac:dyDescent="0.2">
      <c r="A919" t="s">
        <v>1497</v>
      </c>
      <c r="B919" t="s">
        <v>1497</v>
      </c>
      <c r="C919">
        <f t="shared" si="37"/>
        <v>1</v>
      </c>
    </row>
    <row r="920" spans="1:3" x14ac:dyDescent="0.2">
      <c r="A920" t="s">
        <v>1498</v>
      </c>
      <c r="B920" t="s">
        <v>1498</v>
      </c>
      <c r="C920">
        <f t="shared" si="37"/>
        <v>1</v>
      </c>
    </row>
    <row r="921" spans="1:3" x14ac:dyDescent="0.2">
      <c r="A921" t="s">
        <v>1499</v>
      </c>
      <c r="B921" t="s">
        <v>1500</v>
      </c>
      <c r="C921">
        <f t="shared" si="37"/>
        <v>1</v>
      </c>
    </row>
    <row r="922" spans="1:3" x14ac:dyDescent="0.2">
      <c r="A922" t="s">
        <v>1501</v>
      </c>
      <c r="B922" t="s">
        <v>1500</v>
      </c>
      <c r="C922">
        <f t="shared" si="37"/>
        <v>1</v>
      </c>
    </row>
    <row r="923" spans="1:3" x14ac:dyDescent="0.2">
      <c r="A923" t="s">
        <v>1502</v>
      </c>
      <c r="B923" t="s">
        <v>1500</v>
      </c>
      <c r="C923">
        <f t="shared" si="37"/>
        <v>1</v>
      </c>
    </row>
    <row r="924" spans="1:3" x14ac:dyDescent="0.2">
      <c r="A924" t="s">
        <v>1503</v>
      </c>
      <c r="B924" t="s">
        <v>1500</v>
      </c>
      <c r="C924">
        <f t="shared" si="37"/>
        <v>1</v>
      </c>
    </row>
    <row r="925" spans="1:3" x14ac:dyDescent="0.2">
      <c r="A925" t="s">
        <v>1504</v>
      </c>
      <c r="B925" t="s">
        <v>1500</v>
      </c>
      <c r="C925">
        <f t="shared" si="37"/>
        <v>1</v>
      </c>
    </row>
    <row r="926" spans="1:3" x14ac:dyDescent="0.2">
      <c r="A926" t="s">
        <v>1505</v>
      </c>
      <c r="B926" t="s">
        <v>1500</v>
      </c>
      <c r="C926">
        <f t="shared" si="37"/>
        <v>1</v>
      </c>
    </row>
    <row r="927" spans="1:3" x14ac:dyDescent="0.2">
      <c r="A927" t="s">
        <v>1506</v>
      </c>
      <c r="B927" t="s">
        <v>1500</v>
      </c>
      <c r="C927">
        <f t="shared" si="37"/>
        <v>1</v>
      </c>
    </row>
    <row r="928" spans="1:3" x14ac:dyDescent="0.2">
      <c r="A928" t="s">
        <v>1507</v>
      </c>
      <c r="B928" t="s">
        <v>1500</v>
      </c>
      <c r="C928">
        <f t="shared" si="37"/>
        <v>1</v>
      </c>
    </row>
    <row r="929" spans="1:3" x14ac:dyDescent="0.2">
      <c r="A929" t="s">
        <v>1508</v>
      </c>
      <c r="B929" t="s">
        <v>1500</v>
      </c>
      <c r="C929">
        <f t="shared" si="37"/>
        <v>1</v>
      </c>
    </row>
    <row r="930" spans="1:3" x14ac:dyDescent="0.2">
      <c r="A930" t="s">
        <v>1509</v>
      </c>
      <c r="B930" t="s">
        <v>1510</v>
      </c>
      <c r="C930">
        <f t="shared" si="37"/>
        <v>1</v>
      </c>
    </row>
    <row r="931" spans="1:3" x14ac:dyDescent="0.2">
      <c r="A931" t="s">
        <v>1511</v>
      </c>
      <c r="B931" t="s">
        <v>1510</v>
      </c>
      <c r="C931">
        <f t="shared" si="37"/>
        <v>1</v>
      </c>
    </row>
    <row r="932" spans="1:3" x14ac:dyDescent="0.2">
      <c r="A932" t="s">
        <v>1512</v>
      </c>
      <c r="B932" t="s">
        <v>1510</v>
      </c>
      <c r="C932">
        <f t="shared" si="37"/>
        <v>1</v>
      </c>
    </row>
    <row r="933" spans="1:3" x14ac:dyDescent="0.2">
      <c r="A933" t="s">
        <v>1513</v>
      </c>
      <c r="B933" t="s">
        <v>1510</v>
      </c>
      <c r="C933">
        <f t="shared" si="37"/>
        <v>1</v>
      </c>
    </row>
    <row r="934" spans="1:3" x14ac:dyDescent="0.2">
      <c r="A934" t="s">
        <v>1514</v>
      </c>
      <c r="B934" t="s">
        <v>1510</v>
      </c>
      <c r="C934">
        <f t="shared" si="37"/>
        <v>1</v>
      </c>
    </row>
    <row r="935" spans="1:3" x14ac:dyDescent="0.2">
      <c r="A935" t="s">
        <v>1515</v>
      </c>
      <c r="B935" t="s">
        <v>1510</v>
      </c>
      <c r="C935">
        <f t="shared" si="37"/>
        <v>1</v>
      </c>
    </row>
    <row r="936" spans="1:3" x14ac:dyDescent="0.2">
      <c r="A936" t="s">
        <v>1516</v>
      </c>
      <c r="B936" t="s">
        <v>1510</v>
      </c>
      <c r="C936">
        <f t="shared" si="37"/>
        <v>1</v>
      </c>
    </row>
    <row r="937" spans="1:3" x14ac:dyDescent="0.2">
      <c r="A937" t="s">
        <v>1517</v>
      </c>
      <c r="B937" t="s">
        <v>1510</v>
      </c>
      <c r="C937">
        <f t="shared" si="37"/>
        <v>1</v>
      </c>
    </row>
    <row r="938" spans="1:3" x14ac:dyDescent="0.2">
      <c r="A938" t="s">
        <v>1518</v>
      </c>
      <c r="B938" t="s">
        <v>1510</v>
      </c>
      <c r="C938">
        <f t="shared" si="37"/>
        <v>1</v>
      </c>
    </row>
    <row r="939" spans="1:3" x14ac:dyDescent="0.2">
      <c r="A939" t="s">
        <v>1519</v>
      </c>
      <c r="B939" t="s">
        <v>1510</v>
      </c>
      <c r="C939">
        <f t="shared" si="37"/>
        <v>1</v>
      </c>
    </row>
    <row r="940" spans="1:3" x14ac:dyDescent="0.2">
      <c r="A940" t="s">
        <v>1520</v>
      </c>
      <c r="B940" t="s">
        <v>1521</v>
      </c>
      <c r="C940">
        <f t="shared" si="37"/>
        <v>1</v>
      </c>
    </row>
    <row r="941" spans="1:3" x14ac:dyDescent="0.2">
      <c r="A941" t="s">
        <v>1522</v>
      </c>
      <c r="B941" t="s">
        <v>1521</v>
      </c>
      <c r="C941">
        <f t="shared" si="37"/>
        <v>1</v>
      </c>
    </row>
    <row r="942" spans="1:3" x14ac:dyDescent="0.2">
      <c r="A942" t="s">
        <v>1523</v>
      </c>
      <c r="B942" t="s">
        <v>1521</v>
      </c>
      <c r="C942">
        <f t="shared" si="37"/>
        <v>1</v>
      </c>
    </row>
    <row r="943" spans="1:3" x14ac:dyDescent="0.2">
      <c r="A943" t="s">
        <v>1524</v>
      </c>
      <c r="B943" t="s">
        <v>1521</v>
      </c>
      <c r="C943">
        <f t="shared" si="37"/>
        <v>1</v>
      </c>
    </row>
    <row r="944" spans="1:3" x14ac:dyDescent="0.2">
      <c r="A944" t="s">
        <v>1525</v>
      </c>
      <c r="B944" t="s">
        <v>1521</v>
      </c>
      <c r="C944">
        <f t="shared" si="37"/>
        <v>1</v>
      </c>
    </row>
    <row r="945" spans="1:3" x14ac:dyDescent="0.2">
      <c r="A945" t="s">
        <v>1526</v>
      </c>
      <c r="B945" t="s">
        <v>1527</v>
      </c>
      <c r="C945">
        <f>VALUE("0")</f>
        <v>0</v>
      </c>
    </row>
    <row r="946" spans="1:3" x14ac:dyDescent="0.2">
      <c r="A946" t="s">
        <v>1528</v>
      </c>
      <c r="B946" t="s">
        <v>1529</v>
      </c>
      <c r="C946">
        <f>VALUE("1")</f>
        <v>1</v>
      </c>
    </row>
    <row r="947" spans="1:3" x14ac:dyDescent="0.2">
      <c r="A947" t="s">
        <v>1530</v>
      </c>
      <c r="B947" t="s">
        <v>1531</v>
      </c>
      <c r="C947">
        <f>VALUE("0")</f>
        <v>0</v>
      </c>
    </row>
    <row r="948" spans="1:3" x14ac:dyDescent="0.2">
      <c r="A948" t="s">
        <v>1532</v>
      </c>
      <c r="B948" t="s">
        <v>1533</v>
      </c>
      <c r="C948">
        <f>VALUE("1")</f>
        <v>1</v>
      </c>
    </row>
    <row r="949" spans="1:3" x14ac:dyDescent="0.2">
      <c r="A949" t="s">
        <v>1534</v>
      </c>
      <c r="B949" t="s">
        <v>1535</v>
      </c>
      <c r="C949">
        <f>VALUE("0")</f>
        <v>0</v>
      </c>
    </row>
    <row r="950" spans="1:3" x14ac:dyDescent="0.2">
      <c r="A950" t="s">
        <v>1536</v>
      </c>
      <c r="B950" t="s">
        <v>1536</v>
      </c>
      <c r="C950">
        <f t="shared" ref="C950:C981" si="38">VALUE("1")</f>
        <v>1</v>
      </c>
    </row>
    <row r="951" spans="1:3" x14ac:dyDescent="0.2">
      <c r="A951" t="s">
        <v>1537</v>
      </c>
      <c r="B951" t="s">
        <v>1538</v>
      </c>
      <c r="C951">
        <f t="shared" si="38"/>
        <v>1</v>
      </c>
    </row>
    <row r="952" spans="1:3" x14ac:dyDescent="0.2">
      <c r="A952" t="s">
        <v>1539</v>
      </c>
      <c r="B952" t="s">
        <v>1540</v>
      </c>
      <c r="C952">
        <f t="shared" si="38"/>
        <v>1</v>
      </c>
    </row>
    <row r="953" spans="1:3" x14ac:dyDescent="0.2">
      <c r="A953" t="s">
        <v>1541</v>
      </c>
      <c r="B953" t="s">
        <v>1542</v>
      </c>
      <c r="C953">
        <f t="shared" si="38"/>
        <v>1</v>
      </c>
    </row>
    <row r="954" spans="1:3" x14ac:dyDescent="0.2">
      <c r="A954" t="s">
        <v>1543</v>
      </c>
      <c r="B954" t="s">
        <v>1542</v>
      </c>
      <c r="C954">
        <f t="shared" si="38"/>
        <v>1</v>
      </c>
    </row>
    <row r="955" spans="1:3" x14ac:dyDescent="0.2">
      <c r="A955" t="s">
        <v>1544</v>
      </c>
      <c r="B955" t="s">
        <v>1545</v>
      </c>
      <c r="C955">
        <f t="shared" si="38"/>
        <v>1</v>
      </c>
    </row>
    <row r="956" spans="1:3" x14ac:dyDescent="0.2">
      <c r="A956" t="s">
        <v>1546</v>
      </c>
      <c r="B956" t="s">
        <v>1545</v>
      </c>
      <c r="C956">
        <f t="shared" si="38"/>
        <v>1</v>
      </c>
    </row>
    <row r="957" spans="1:3" x14ac:dyDescent="0.2">
      <c r="A957" t="s">
        <v>1547</v>
      </c>
      <c r="B957" t="s">
        <v>1545</v>
      </c>
      <c r="C957">
        <f t="shared" si="38"/>
        <v>1</v>
      </c>
    </row>
    <row r="958" spans="1:3" x14ac:dyDescent="0.2">
      <c r="A958" t="s">
        <v>1548</v>
      </c>
      <c r="B958" t="s">
        <v>1545</v>
      </c>
      <c r="C958">
        <f t="shared" si="38"/>
        <v>1</v>
      </c>
    </row>
    <row r="959" spans="1:3" x14ac:dyDescent="0.2">
      <c r="A959" t="s">
        <v>1549</v>
      </c>
      <c r="B959" t="s">
        <v>1545</v>
      </c>
      <c r="C959">
        <f t="shared" si="38"/>
        <v>1</v>
      </c>
    </row>
    <row r="960" spans="1:3" x14ac:dyDescent="0.2">
      <c r="A960" t="s">
        <v>1550</v>
      </c>
      <c r="B960" t="s">
        <v>1545</v>
      </c>
      <c r="C960">
        <f t="shared" si="38"/>
        <v>1</v>
      </c>
    </row>
    <row r="961" spans="1:3" x14ac:dyDescent="0.2">
      <c r="A961" t="s">
        <v>1545</v>
      </c>
      <c r="B961" t="s">
        <v>1545</v>
      </c>
      <c r="C961">
        <f t="shared" si="38"/>
        <v>1</v>
      </c>
    </row>
    <row r="962" spans="1:3" x14ac:dyDescent="0.2">
      <c r="A962" t="s">
        <v>1551</v>
      </c>
      <c r="B962" t="s">
        <v>1552</v>
      </c>
      <c r="C962">
        <f t="shared" si="38"/>
        <v>1</v>
      </c>
    </row>
    <row r="963" spans="1:3" x14ac:dyDescent="0.2">
      <c r="A963" t="s">
        <v>1553</v>
      </c>
      <c r="B963" t="s">
        <v>1554</v>
      </c>
      <c r="C963">
        <f t="shared" si="38"/>
        <v>1</v>
      </c>
    </row>
    <row r="964" spans="1:3" x14ac:dyDescent="0.2">
      <c r="A964" t="s">
        <v>1555</v>
      </c>
      <c r="B964" t="s">
        <v>1554</v>
      </c>
      <c r="C964">
        <f t="shared" si="38"/>
        <v>1</v>
      </c>
    </row>
    <row r="965" spans="1:3" x14ac:dyDescent="0.2">
      <c r="A965" t="s">
        <v>1556</v>
      </c>
      <c r="B965" t="s">
        <v>1554</v>
      </c>
      <c r="C965">
        <f t="shared" si="38"/>
        <v>1</v>
      </c>
    </row>
    <row r="966" spans="1:3" x14ac:dyDescent="0.2">
      <c r="A966" t="s">
        <v>1557</v>
      </c>
      <c r="B966" t="s">
        <v>1554</v>
      </c>
      <c r="C966">
        <f t="shared" si="38"/>
        <v>1</v>
      </c>
    </row>
    <row r="967" spans="1:3" x14ac:dyDescent="0.2">
      <c r="A967" t="s">
        <v>1558</v>
      </c>
      <c r="B967" t="s">
        <v>1554</v>
      </c>
      <c r="C967">
        <f t="shared" si="38"/>
        <v>1</v>
      </c>
    </row>
    <row r="968" spans="1:3" x14ac:dyDescent="0.2">
      <c r="A968" t="s">
        <v>1559</v>
      </c>
      <c r="B968" t="s">
        <v>1554</v>
      </c>
      <c r="C968">
        <f t="shared" si="38"/>
        <v>1</v>
      </c>
    </row>
    <row r="969" spans="1:3" x14ac:dyDescent="0.2">
      <c r="A969" t="s">
        <v>1560</v>
      </c>
      <c r="B969" t="s">
        <v>1561</v>
      </c>
      <c r="C969">
        <f t="shared" si="38"/>
        <v>1</v>
      </c>
    </row>
    <row r="970" spans="1:3" x14ac:dyDescent="0.2">
      <c r="A970" t="s">
        <v>1562</v>
      </c>
      <c r="B970" t="s">
        <v>1561</v>
      </c>
      <c r="C970">
        <f t="shared" si="38"/>
        <v>1</v>
      </c>
    </row>
    <row r="971" spans="1:3" x14ac:dyDescent="0.2">
      <c r="A971" t="s">
        <v>1563</v>
      </c>
      <c r="B971" t="s">
        <v>1561</v>
      </c>
      <c r="C971">
        <f t="shared" si="38"/>
        <v>1</v>
      </c>
    </row>
    <row r="972" spans="1:3" x14ac:dyDescent="0.2">
      <c r="A972" t="s">
        <v>1564</v>
      </c>
      <c r="B972" t="s">
        <v>1561</v>
      </c>
      <c r="C972">
        <f t="shared" si="38"/>
        <v>1</v>
      </c>
    </row>
    <row r="973" spans="1:3" x14ac:dyDescent="0.2">
      <c r="A973" t="s">
        <v>1561</v>
      </c>
      <c r="B973" t="s">
        <v>1561</v>
      </c>
      <c r="C973">
        <f t="shared" si="38"/>
        <v>1</v>
      </c>
    </row>
    <row r="974" spans="1:3" x14ac:dyDescent="0.2">
      <c r="A974" t="s">
        <v>1565</v>
      </c>
      <c r="B974" t="s">
        <v>1565</v>
      </c>
      <c r="C974">
        <f t="shared" si="38"/>
        <v>1</v>
      </c>
    </row>
    <row r="975" spans="1:3" x14ac:dyDescent="0.2">
      <c r="A975" t="s">
        <v>1566</v>
      </c>
      <c r="B975" t="s">
        <v>1566</v>
      </c>
      <c r="C975">
        <f t="shared" si="38"/>
        <v>1</v>
      </c>
    </row>
    <row r="976" spans="1:3" x14ac:dyDescent="0.2">
      <c r="A976" t="s">
        <v>1567</v>
      </c>
      <c r="B976" t="s">
        <v>1567</v>
      </c>
      <c r="C976">
        <f t="shared" si="38"/>
        <v>1</v>
      </c>
    </row>
    <row r="977" spans="1:3" x14ac:dyDescent="0.2">
      <c r="A977" t="s">
        <v>1568</v>
      </c>
      <c r="B977" t="s">
        <v>1569</v>
      </c>
      <c r="C977">
        <f t="shared" si="38"/>
        <v>1</v>
      </c>
    </row>
    <row r="978" spans="1:3" x14ac:dyDescent="0.2">
      <c r="A978" t="s">
        <v>1570</v>
      </c>
      <c r="B978" t="s">
        <v>1569</v>
      </c>
      <c r="C978">
        <f t="shared" si="38"/>
        <v>1</v>
      </c>
    </row>
    <row r="979" spans="1:3" x14ac:dyDescent="0.2">
      <c r="A979" t="s">
        <v>1571</v>
      </c>
      <c r="B979" t="s">
        <v>1569</v>
      </c>
      <c r="C979">
        <f t="shared" si="38"/>
        <v>1</v>
      </c>
    </row>
    <row r="980" spans="1:3" x14ac:dyDescent="0.2">
      <c r="A980" t="s">
        <v>1572</v>
      </c>
      <c r="B980" t="s">
        <v>1569</v>
      </c>
      <c r="C980">
        <f t="shared" si="38"/>
        <v>1</v>
      </c>
    </row>
    <row r="981" spans="1:3" x14ac:dyDescent="0.2">
      <c r="A981" t="s">
        <v>1573</v>
      </c>
      <c r="B981" t="s">
        <v>1569</v>
      </c>
      <c r="C981">
        <f t="shared" si="38"/>
        <v>1</v>
      </c>
    </row>
    <row r="982" spans="1:3" x14ac:dyDescent="0.2">
      <c r="A982" t="s">
        <v>1574</v>
      </c>
      <c r="B982" t="s">
        <v>1575</v>
      </c>
      <c r="C982">
        <f t="shared" ref="C982:C1017" si="39">VALUE("1")</f>
        <v>1</v>
      </c>
    </row>
    <row r="983" spans="1:3" x14ac:dyDescent="0.2">
      <c r="A983" t="s">
        <v>1576</v>
      </c>
      <c r="B983" t="s">
        <v>1575</v>
      </c>
      <c r="C983">
        <f t="shared" si="39"/>
        <v>1</v>
      </c>
    </row>
    <row r="984" spans="1:3" x14ac:dyDescent="0.2">
      <c r="A984" t="s">
        <v>1577</v>
      </c>
      <c r="B984" t="s">
        <v>1575</v>
      </c>
      <c r="C984">
        <f t="shared" si="39"/>
        <v>1</v>
      </c>
    </row>
    <row r="985" spans="1:3" x14ac:dyDescent="0.2">
      <c r="A985" t="s">
        <v>1578</v>
      </c>
      <c r="B985" t="s">
        <v>1579</v>
      </c>
      <c r="C985">
        <f t="shared" si="39"/>
        <v>1</v>
      </c>
    </row>
    <row r="986" spans="1:3" x14ac:dyDescent="0.2">
      <c r="A986" t="s">
        <v>1580</v>
      </c>
      <c r="B986" t="s">
        <v>1579</v>
      </c>
      <c r="C986">
        <f t="shared" si="39"/>
        <v>1</v>
      </c>
    </row>
    <row r="987" spans="1:3" x14ac:dyDescent="0.2">
      <c r="A987" t="s">
        <v>1581</v>
      </c>
      <c r="B987" t="s">
        <v>1582</v>
      </c>
      <c r="C987">
        <f t="shared" si="39"/>
        <v>1</v>
      </c>
    </row>
    <row r="988" spans="1:3" x14ac:dyDescent="0.2">
      <c r="A988" t="s">
        <v>1583</v>
      </c>
      <c r="B988" t="s">
        <v>1582</v>
      </c>
      <c r="C988">
        <f t="shared" si="39"/>
        <v>1</v>
      </c>
    </row>
    <row r="989" spans="1:3" x14ac:dyDescent="0.2">
      <c r="A989" t="s">
        <v>1584</v>
      </c>
      <c r="B989" t="s">
        <v>1584</v>
      </c>
      <c r="C989">
        <f t="shared" si="39"/>
        <v>1</v>
      </c>
    </row>
    <row r="990" spans="1:3" x14ac:dyDescent="0.2">
      <c r="A990" t="s">
        <v>1585</v>
      </c>
      <c r="B990" t="s">
        <v>1585</v>
      </c>
      <c r="C990">
        <f t="shared" si="39"/>
        <v>1</v>
      </c>
    </row>
    <row r="991" spans="1:3" x14ac:dyDescent="0.2">
      <c r="A991" t="s">
        <v>1586</v>
      </c>
      <c r="B991" t="s">
        <v>1586</v>
      </c>
      <c r="C991">
        <f t="shared" si="39"/>
        <v>1</v>
      </c>
    </row>
    <row r="992" spans="1:3" x14ac:dyDescent="0.2">
      <c r="A992" t="s">
        <v>1587</v>
      </c>
      <c r="B992" t="s">
        <v>1588</v>
      </c>
      <c r="C992">
        <f t="shared" si="39"/>
        <v>1</v>
      </c>
    </row>
    <row r="993" spans="1:3" x14ac:dyDescent="0.2">
      <c r="A993" t="s">
        <v>1589</v>
      </c>
      <c r="B993" t="s">
        <v>1588</v>
      </c>
      <c r="C993">
        <f t="shared" si="39"/>
        <v>1</v>
      </c>
    </row>
    <row r="994" spans="1:3" x14ac:dyDescent="0.2">
      <c r="A994" t="s">
        <v>1590</v>
      </c>
      <c r="B994" t="s">
        <v>1588</v>
      </c>
      <c r="C994">
        <f t="shared" si="39"/>
        <v>1</v>
      </c>
    </row>
    <row r="995" spans="1:3" x14ac:dyDescent="0.2">
      <c r="A995" t="s">
        <v>1591</v>
      </c>
      <c r="B995" t="s">
        <v>1588</v>
      </c>
      <c r="C995">
        <f t="shared" si="39"/>
        <v>1</v>
      </c>
    </row>
    <row r="996" spans="1:3" x14ac:dyDescent="0.2">
      <c r="A996" t="s">
        <v>1592</v>
      </c>
      <c r="B996" t="s">
        <v>1588</v>
      </c>
      <c r="C996">
        <f t="shared" si="39"/>
        <v>1</v>
      </c>
    </row>
    <row r="997" spans="1:3" x14ac:dyDescent="0.2">
      <c r="A997" t="s">
        <v>1593</v>
      </c>
      <c r="B997" t="s">
        <v>1588</v>
      </c>
      <c r="C997">
        <f t="shared" si="39"/>
        <v>1</v>
      </c>
    </row>
    <row r="998" spans="1:3" x14ac:dyDescent="0.2">
      <c r="A998" t="s">
        <v>1594</v>
      </c>
      <c r="B998" t="s">
        <v>1588</v>
      </c>
      <c r="C998">
        <f t="shared" si="39"/>
        <v>1</v>
      </c>
    </row>
    <row r="999" spans="1:3" x14ac:dyDescent="0.2">
      <c r="A999" t="s">
        <v>1595</v>
      </c>
      <c r="B999" t="s">
        <v>1596</v>
      </c>
      <c r="C999">
        <f t="shared" si="39"/>
        <v>1</v>
      </c>
    </row>
    <row r="1000" spans="1:3" x14ac:dyDescent="0.2">
      <c r="A1000" t="s">
        <v>1597</v>
      </c>
      <c r="B1000" t="s">
        <v>1596</v>
      </c>
      <c r="C1000">
        <f t="shared" si="39"/>
        <v>1</v>
      </c>
    </row>
    <row r="1001" spans="1:3" x14ac:dyDescent="0.2">
      <c r="A1001" t="s">
        <v>1598</v>
      </c>
      <c r="B1001" t="s">
        <v>1596</v>
      </c>
      <c r="C1001">
        <f t="shared" si="39"/>
        <v>1</v>
      </c>
    </row>
    <row r="1002" spans="1:3" x14ac:dyDescent="0.2">
      <c r="A1002" t="s">
        <v>1599</v>
      </c>
      <c r="B1002" t="s">
        <v>1596</v>
      </c>
      <c r="C1002">
        <f t="shared" si="39"/>
        <v>1</v>
      </c>
    </row>
    <row r="1003" spans="1:3" x14ac:dyDescent="0.2">
      <c r="A1003" t="s">
        <v>1600</v>
      </c>
      <c r="B1003" t="s">
        <v>1596</v>
      </c>
      <c r="C1003">
        <f t="shared" si="39"/>
        <v>1</v>
      </c>
    </row>
    <row r="1004" spans="1:3" x14ac:dyDescent="0.2">
      <c r="A1004" t="s">
        <v>1601</v>
      </c>
      <c r="B1004" t="s">
        <v>1596</v>
      </c>
      <c r="C1004">
        <f t="shared" si="39"/>
        <v>1</v>
      </c>
    </row>
    <row r="1005" spans="1:3" x14ac:dyDescent="0.2">
      <c r="A1005" t="s">
        <v>1602</v>
      </c>
      <c r="B1005" t="s">
        <v>1596</v>
      </c>
      <c r="C1005">
        <f t="shared" si="39"/>
        <v>1</v>
      </c>
    </row>
    <row r="1006" spans="1:3" x14ac:dyDescent="0.2">
      <c r="A1006" t="s">
        <v>1603</v>
      </c>
      <c r="B1006" t="s">
        <v>1596</v>
      </c>
      <c r="C1006">
        <f t="shared" si="39"/>
        <v>1</v>
      </c>
    </row>
    <row r="1007" spans="1:3" x14ac:dyDescent="0.2">
      <c r="A1007" t="s">
        <v>1604</v>
      </c>
      <c r="B1007" t="s">
        <v>1596</v>
      </c>
      <c r="C1007">
        <f t="shared" si="39"/>
        <v>1</v>
      </c>
    </row>
    <row r="1008" spans="1:3" x14ac:dyDescent="0.2">
      <c r="A1008" t="s">
        <v>1605</v>
      </c>
      <c r="B1008" t="s">
        <v>1596</v>
      </c>
      <c r="C1008">
        <f t="shared" si="39"/>
        <v>1</v>
      </c>
    </row>
    <row r="1009" spans="1:3" x14ac:dyDescent="0.2">
      <c r="A1009" t="s">
        <v>1606</v>
      </c>
      <c r="B1009" t="s">
        <v>1596</v>
      </c>
      <c r="C1009">
        <f t="shared" si="39"/>
        <v>1</v>
      </c>
    </row>
    <row r="1010" spans="1:3" x14ac:dyDescent="0.2">
      <c r="A1010" t="s">
        <v>1607</v>
      </c>
      <c r="B1010" t="s">
        <v>1596</v>
      </c>
      <c r="C1010">
        <f t="shared" si="39"/>
        <v>1</v>
      </c>
    </row>
    <row r="1011" spans="1:3" x14ac:dyDescent="0.2">
      <c r="A1011" t="s">
        <v>1608</v>
      </c>
      <c r="B1011" t="s">
        <v>1596</v>
      </c>
      <c r="C1011">
        <f t="shared" si="39"/>
        <v>1</v>
      </c>
    </row>
    <row r="1012" spans="1:3" x14ac:dyDescent="0.2">
      <c r="A1012" t="s">
        <v>1609</v>
      </c>
      <c r="B1012" t="s">
        <v>1609</v>
      </c>
      <c r="C1012">
        <f t="shared" si="39"/>
        <v>1</v>
      </c>
    </row>
    <row r="1013" spans="1:3" x14ac:dyDescent="0.2">
      <c r="A1013" t="s">
        <v>1610</v>
      </c>
      <c r="B1013" t="s">
        <v>1610</v>
      </c>
      <c r="C1013">
        <f t="shared" si="39"/>
        <v>1</v>
      </c>
    </row>
    <row r="1014" spans="1:3" x14ac:dyDescent="0.2">
      <c r="A1014" t="s">
        <v>1611</v>
      </c>
      <c r="B1014" t="s">
        <v>1612</v>
      </c>
      <c r="C1014">
        <f t="shared" si="39"/>
        <v>1</v>
      </c>
    </row>
    <row r="1015" spans="1:3" x14ac:dyDescent="0.2">
      <c r="A1015" t="s">
        <v>1613</v>
      </c>
      <c r="B1015" t="s">
        <v>1613</v>
      </c>
      <c r="C1015">
        <f t="shared" si="39"/>
        <v>1</v>
      </c>
    </row>
    <row r="1016" spans="1:3" x14ac:dyDescent="0.2">
      <c r="A1016" t="s">
        <v>1614</v>
      </c>
      <c r="B1016" t="s">
        <v>1613</v>
      </c>
      <c r="C1016">
        <f t="shared" si="39"/>
        <v>1</v>
      </c>
    </row>
    <row r="1017" spans="1:3" x14ac:dyDescent="0.2">
      <c r="A1017" t="s">
        <v>1615</v>
      </c>
      <c r="B1017" t="s">
        <v>1613</v>
      </c>
      <c r="C1017">
        <f t="shared" si="39"/>
        <v>1</v>
      </c>
    </row>
    <row r="1018" spans="1:3" x14ac:dyDescent="0.2">
      <c r="A1018" t="s">
        <v>1616</v>
      </c>
      <c r="B1018" t="s">
        <v>1617</v>
      </c>
      <c r="C1018">
        <f t="shared" ref="C1018:C1023" si="40">VALUE("0")</f>
        <v>0</v>
      </c>
    </row>
    <row r="1019" spans="1:3" x14ac:dyDescent="0.2">
      <c r="A1019" t="s">
        <v>1618</v>
      </c>
      <c r="B1019" t="s">
        <v>1617</v>
      </c>
      <c r="C1019">
        <f t="shared" si="40"/>
        <v>0</v>
      </c>
    </row>
    <row r="1020" spans="1:3" x14ac:dyDescent="0.2">
      <c r="A1020" t="s">
        <v>1619</v>
      </c>
      <c r="B1020" t="s">
        <v>1617</v>
      </c>
      <c r="C1020">
        <f t="shared" si="40"/>
        <v>0</v>
      </c>
    </row>
    <row r="1021" spans="1:3" x14ac:dyDescent="0.2">
      <c r="A1021" t="s">
        <v>1620</v>
      </c>
      <c r="B1021" t="s">
        <v>1617</v>
      </c>
      <c r="C1021">
        <f t="shared" si="40"/>
        <v>0</v>
      </c>
    </row>
    <row r="1022" spans="1:3" x14ac:dyDescent="0.2">
      <c r="A1022" t="s">
        <v>1621</v>
      </c>
      <c r="B1022" t="s">
        <v>1617</v>
      </c>
      <c r="C1022">
        <f t="shared" si="40"/>
        <v>0</v>
      </c>
    </row>
    <row r="1023" spans="1:3" x14ac:dyDescent="0.2">
      <c r="A1023" t="s">
        <v>1622</v>
      </c>
      <c r="B1023" t="s">
        <v>1617</v>
      </c>
      <c r="C1023">
        <f t="shared" si="40"/>
        <v>0</v>
      </c>
    </row>
    <row r="1024" spans="1:3" x14ac:dyDescent="0.2">
      <c r="A1024" t="s">
        <v>1623</v>
      </c>
      <c r="B1024" t="s">
        <v>1624</v>
      </c>
      <c r="C1024">
        <f t="shared" ref="C1024:C1055" si="41">VALUE("1")</f>
        <v>1</v>
      </c>
    </row>
    <row r="1025" spans="1:3" x14ac:dyDescent="0.2">
      <c r="A1025" t="s">
        <v>1625</v>
      </c>
      <c r="B1025" t="s">
        <v>1624</v>
      </c>
      <c r="C1025">
        <f t="shared" si="41"/>
        <v>1</v>
      </c>
    </row>
    <row r="1026" spans="1:3" x14ac:dyDescent="0.2">
      <c r="A1026" t="s">
        <v>1626</v>
      </c>
      <c r="B1026" t="s">
        <v>1624</v>
      </c>
      <c r="C1026">
        <f t="shared" si="41"/>
        <v>1</v>
      </c>
    </row>
    <row r="1027" spans="1:3" x14ac:dyDescent="0.2">
      <c r="A1027" t="s">
        <v>1627</v>
      </c>
      <c r="B1027" t="s">
        <v>1624</v>
      </c>
      <c r="C1027">
        <f t="shared" si="41"/>
        <v>1</v>
      </c>
    </row>
    <row r="1028" spans="1:3" x14ac:dyDescent="0.2">
      <c r="A1028" t="s">
        <v>1628</v>
      </c>
      <c r="B1028" t="s">
        <v>1624</v>
      </c>
      <c r="C1028">
        <f t="shared" si="41"/>
        <v>1</v>
      </c>
    </row>
    <row r="1029" spans="1:3" x14ac:dyDescent="0.2">
      <c r="A1029" t="s">
        <v>1629</v>
      </c>
      <c r="B1029" t="s">
        <v>1624</v>
      </c>
      <c r="C1029">
        <f t="shared" si="41"/>
        <v>1</v>
      </c>
    </row>
    <row r="1030" spans="1:3" x14ac:dyDescent="0.2">
      <c r="A1030" t="s">
        <v>1630</v>
      </c>
      <c r="B1030" t="s">
        <v>1624</v>
      </c>
      <c r="C1030">
        <f t="shared" si="41"/>
        <v>1</v>
      </c>
    </row>
    <row r="1031" spans="1:3" x14ac:dyDescent="0.2">
      <c r="A1031" t="s">
        <v>1631</v>
      </c>
      <c r="B1031" t="s">
        <v>1624</v>
      </c>
      <c r="C1031">
        <f t="shared" si="41"/>
        <v>1</v>
      </c>
    </row>
    <row r="1032" spans="1:3" x14ac:dyDescent="0.2">
      <c r="A1032" t="s">
        <v>1632</v>
      </c>
      <c r="B1032" t="s">
        <v>1624</v>
      </c>
      <c r="C1032">
        <f t="shared" si="41"/>
        <v>1</v>
      </c>
    </row>
    <row r="1033" spans="1:3" x14ac:dyDescent="0.2">
      <c r="A1033" t="s">
        <v>1633</v>
      </c>
      <c r="B1033" t="s">
        <v>1624</v>
      </c>
      <c r="C1033">
        <f t="shared" si="41"/>
        <v>1</v>
      </c>
    </row>
    <row r="1034" spans="1:3" x14ac:dyDescent="0.2">
      <c r="A1034" t="s">
        <v>1634</v>
      </c>
      <c r="B1034" t="s">
        <v>1624</v>
      </c>
      <c r="C1034">
        <f t="shared" si="41"/>
        <v>1</v>
      </c>
    </row>
    <row r="1035" spans="1:3" x14ac:dyDescent="0.2">
      <c r="A1035" t="s">
        <v>1635</v>
      </c>
      <c r="B1035" t="s">
        <v>1636</v>
      </c>
      <c r="C1035">
        <f t="shared" si="41"/>
        <v>1</v>
      </c>
    </row>
    <row r="1036" spans="1:3" x14ac:dyDescent="0.2">
      <c r="A1036" t="s">
        <v>1637</v>
      </c>
      <c r="B1036" t="s">
        <v>1636</v>
      </c>
      <c r="C1036">
        <f t="shared" si="41"/>
        <v>1</v>
      </c>
    </row>
    <row r="1037" spans="1:3" x14ac:dyDescent="0.2">
      <c r="A1037" t="s">
        <v>1638</v>
      </c>
      <c r="B1037" t="s">
        <v>1636</v>
      </c>
      <c r="C1037">
        <f t="shared" si="41"/>
        <v>1</v>
      </c>
    </row>
    <row r="1038" spans="1:3" x14ac:dyDescent="0.2">
      <c r="A1038" t="s">
        <v>1639</v>
      </c>
      <c r="B1038" t="s">
        <v>1636</v>
      </c>
      <c r="C1038">
        <f t="shared" si="41"/>
        <v>1</v>
      </c>
    </row>
    <row r="1039" spans="1:3" x14ac:dyDescent="0.2">
      <c r="A1039" t="s">
        <v>1640</v>
      </c>
      <c r="B1039" t="s">
        <v>1636</v>
      </c>
      <c r="C1039">
        <f t="shared" si="41"/>
        <v>1</v>
      </c>
    </row>
    <row r="1040" spans="1:3" x14ac:dyDescent="0.2">
      <c r="A1040" t="s">
        <v>1641</v>
      </c>
      <c r="B1040" t="s">
        <v>1642</v>
      </c>
      <c r="C1040">
        <f t="shared" si="41"/>
        <v>1</v>
      </c>
    </row>
    <row r="1041" spans="1:3" x14ac:dyDescent="0.2">
      <c r="A1041" t="s">
        <v>1643</v>
      </c>
      <c r="B1041" t="s">
        <v>1642</v>
      </c>
      <c r="C1041">
        <f t="shared" si="41"/>
        <v>1</v>
      </c>
    </row>
    <row r="1042" spans="1:3" x14ac:dyDescent="0.2">
      <c r="A1042" t="s">
        <v>1644</v>
      </c>
      <c r="B1042" t="s">
        <v>1642</v>
      </c>
      <c r="C1042">
        <f t="shared" si="41"/>
        <v>1</v>
      </c>
    </row>
    <row r="1043" spans="1:3" x14ac:dyDescent="0.2">
      <c r="A1043" t="s">
        <v>1645</v>
      </c>
      <c r="B1043" t="s">
        <v>1642</v>
      </c>
      <c r="C1043">
        <f t="shared" si="41"/>
        <v>1</v>
      </c>
    </row>
    <row r="1044" spans="1:3" x14ac:dyDescent="0.2">
      <c r="A1044" t="s">
        <v>1646</v>
      </c>
      <c r="B1044" t="s">
        <v>1642</v>
      </c>
      <c r="C1044">
        <f t="shared" si="41"/>
        <v>1</v>
      </c>
    </row>
    <row r="1045" spans="1:3" x14ac:dyDescent="0.2">
      <c r="A1045" t="s">
        <v>1647</v>
      </c>
      <c r="B1045" t="s">
        <v>1648</v>
      </c>
      <c r="C1045">
        <f t="shared" si="41"/>
        <v>1</v>
      </c>
    </row>
    <row r="1046" spans="1:3" x14ac:dyDescent="0.2">
      <c r="A1046" t="s">
        <v>1649</v>
      </c>
      <c r="B1046" t="s">
        <v>1650</v>
      </c>
      <c r="C1046">
        <f t="shared" si="41"/>
        <v>1</v>
      </c>
    </row>
    <row r="1047" spans="1:3" x14ac:dyDescent="0.2">
      <c r="A1047" t="s">
        <v>1651</v>
      </c>
      <c r="B1047" t="s">
        <v>1650</v>
      </c>
      <c r="C1047">
        <f t="shared" si="41"/>
        <v>1</v>
      </c>
    </row>
    <row r="1048" spans="1:3" x14ac:dyDescent="0.2">
      <c r="A1048" t="s">
        <v>1652</v>
      </c>
      <c r="B1048" t="s">
        <v>1653</v>
      </c>
      <c r="C1048">
        <f t="shared" si="41"/>
        <v>1</v>
      </c>
    </row>
    <row r="1049" spans="1:3" x14ac:dyDescent="0.2">
      <c r="A1049" t="s">
        <v>1654</v>
      </c>
      <c r="B1049" t="s">
        <v>1655</v>
      </c>
      <c r="C1049">
        <f t="shared" si="41"/>
        <v>1</v>
      </c>
    </row>
    <row r="1050" spans="1:3" x14ac:dyDescent="0.2">
      <c r="A1050" t="s">
        <v>1656</v>
      </c>
      <c r="B1050" t="s">
        <v>1656</v>
      </c>
      <c r="C1050">
        <f t="shared" si="41"/>
        <v>1</v>
      </c>
    </row>
    <row r="1051" spans="1:3" x14ac:dyDescent="0.2">
      <c r="A1051" t="s">
        <v>1657</v>
      </c>
      <c r="B1051" t="s">
        <v>1657</v>
      </c>
      <c r="C1051">
        <f t="shared" si="41"/>
        <v>1</v>
      </c>
    </row>
    <row r="1052" spans="1:3" x14ac:dyDescent="0.2">
      <c r="A1052" t="s">
        <v>1658</v>
      </c>
      <c r="B1052" t="s">
        <v>1659</v>
      </c>
      <c r="C1052">
        <f t="shared" si="41"/>
        <v>1</v>
      </c>
    </row>
    <row r="1053" spans="1:3" x14ac:dyDescent="0.2">
      <c r="A1053" t="s">
        <v>1660</v>
      </c>
      <c r="B1053" t="s">
        <v>1659</v>
      </c>
      <c r="C1053">
        <f t="shared" si="41"/>
        <v>1</v>
      </c>
    </row>
    <row r="1054" spans="1:3" x14ac:dyDescent="0.2">
      <c r="A1054" t="s">
        <v>1661</v>
      </c>
      <c r="B1054" t="s">
        <v>1659</v>
      </c>
      <c r="C1054">
        <f t="shared" si="41"/>
        <v>1</v>
      </c>
    </row>
    <row r="1055" spans="1:3" x14ac:dyDescent="0.2">
      <c r="A1055" t="s">
        <v>1662</v>
      </c>
      <c r="B1055" t="s">
        <v>1659</v>
      </c>
      <c r="C1055">
        <f t="shared" si="41"/>
        <v>1</v>
      </c>
    </row>
    <row r="1056" spans="1:3" x14ac:dyDescent="0.2">
      <c r="A1056" t="s">
        <v>1663</v>
      </c>
      <c r="B1056" t="s">
        <v>1659</v>
      </c>
      <c r="C1056">
        <f t="shared" ref="C1056:C1088" si="42">VALUE("1")</f>
        <v>1</v>
      </c>
    </row>
    <row r="1057" spans="1:3" x14ac:dyDescent="0.2">
      <c r="A1057" t="s">
        <v>1664</v>
      </c>
      <c r="B1057" t="s">
        <v>1659</v>
      </c>
      <c r="C1057">
        <f t="shared" si="42"/>
        <v>1</v>
      </c>
    </row>
    <row r="1058" spans="1:3" x14ac:dyDescent="0.2">
      <c r="A1058" t="s">
        <v>1665</v>
      </c>
      <c r="B1058" t="s">
        <v>1659</v>
      </c>
      <c r="C1058">
        <f t="shared" si="42"/>
        <v>1</v>
      </c>
    </row>
    <row r="1059" spans="1:3" x14ac:dyDescent="0.2">
      <c r="A1059" t="s">
        <v>1666</v>
      </c>
      <c r="B1059" t="s">
        <v>1659</v>
      </c>
      <c r="C1059">
        <f t="shared" si="42"/>
        <v>1</v>
      </c>
    </row>
    <row r="1060" spans="1:3" x14ac:dyDescent="0.2">
      <c r="A1060" t="s">
        <v>1667</v>
      </c>
      <c r="B1060" t="s">
        <v>1659</v>
      </c>
      <c r="C1060">
        <f t="shared" si="42"/>
        <v>1</v>
      </c>
    </row>
    <row r="1061" spans="1:3" x14ac:dyDescent="0.2">
      <c r="A1061" t="s">
        <v>1668</v>
      </c>
      <c r="B1061" t="s">
        <v>1659</v>
      </c>
      <c r="C1061">
        <f t="shared" si="42"/>
        <v>1</v>
      </c>
    </row>
    <row r="1062" spans="1:3" x14ac:dyDescent="0.2">
      <c r="A1062" t="s">
        <v>1669</v>
      </c>
      <c r="B1062" t="s">
        <v>1659</v>
      </c>
      <c r="C1062">
        <f t="shared" si="42"/>
        <v>1</v>
      </c>
    </row>
    <row r="1063" spans="1:3" x14ac:dyDescent="0.2">
      <c r="A1063" t="s">
        <v>1670</v>
      </c>
      <c r="B1063" t="s">
        <v>1659</v>
      </c>
      <c r="C1063">
        <f t="shared" si="42"/>
        <v>1</v>
      </c>
    </row>
    <row r="1064" spans="1:3" x14ac:dyDescent="0.2">
      <c r="A1064" t="s">
        <v>1671</v>
      </c>
      <c r="B1064" t="s">
        <v>1659</v>
      </c>
      <c r="C1064">
        <f t="shared" si="42"/>
        <v>1</v>
      </c>
    </row>
    <row r="1065" spans="1:3" x14ac:dyDescent="0.2">
      <c r="A1065" t="s">
        <v>1672</v>
      </c>
      <c r="B1065" t="s">
        <v>1659</v>
      </c>
      <c r="C1065">
        <f t="shared" si="42"/>
        <v>1</v>
      </c>
    </row>
    <row r="1066" spans="1:3" x14ac:dyDescent="0.2">
      <c r="A1066" t="s">
        <v>1673</v>
      </c>
      <c r="B1066" t="s">
        <v>1659</v>
      </c>
      <c r="C1066">
        <f t="shared" si="42"/>
        <v>1</v>
      </c>
    </row>
    <row r="1067" spans="1:3" x14ac:dyDescent="0.2">
      <c r="A1067" t="s">
        <v>1674</v>
      </c>
      <c r="B1067" t="s">
        <v>1659</v>
      </c>
      <c r="C1067">
        <f t="shared" si="42"/>
        <v>1</v>
      </c>
    </row>
    <row r="1068" spans="1:3" x14ac:dyDescent="0.2">
      <c r="A1068" t="s">
        <v>1675</v>
      </c>
      <c r="B1068" t="s">
        <v>1659</v>
      </c>
      <c r="C1068">
        <f t="shared" si="42"/>
        <v>1</v>
      </c>
    </row>
    <row r="1069" spans="1:3" x14ac:dyDescent="0.2">
      <c r="A1069" t="s">
        <v>1676</v>
      </c>
      <c r="B1069" t="s">
        <v>1659</v>
      </c>
      <c r="C1069">
        <f t="shared" si="42"/>
        <v>1</v>
      </c>
    </row>
    <row r="1070" spans="1:3" x14ac:dyDescent="0.2">
      <c r="A1070" t="s">
        <v>1677</v>
      </c>
      <c r="B1070" t="s">
        <v>1678</v>
      </c>
      <c r="C1070">
        <f t="shared" si="42"/>
        <v>1</v>
      </c>
    </row>
    <row r="1071" spans="1:3" x14ac:dyDescent="0.2">
      <c r="A1071" t="s">
        <v>1679</v>
      </c>
      <c r="B1071" t="s">
        <v>1678</v>
      </c>
      <c r="C1071">
        <f t="shared" si="42"/>
        <v>1</v>
      </c>
    </row>
    <row r="1072" spans="1:3" x14ac:dyDescent="0.2">
      <c r="A1072" t="s">
        <v>1680</v>
      </c>
      <c r="B1072" t="s">
        <v>1678</v>
      </c>
      <c r="C1072">
        <f t="shared" si="42"/>
        <v>1</v>
      </c>
    </row>
    <row r="1073" spans="1:3" x14ac:dyDescent="0.2">
      <c r="A1073" t="s">
        <v>1681</v>
      </c>
      <c r="B1073" t="s">
        <v>1678</v>
      </c>
      <c r="C1073">
        <f t="shared" si="42"/>
        <v>1</v>
      </c>
    </row>
    <row r="1074" spans="1:3" x14ac:dyDescent="0.2">
      <c r="A1074" t="s">
        <v>1682</v>
      </c>
      <c r="B1074" t="s">
        <v>1683</v>
      </c>
      <c r="C1074">
        <f t="shared" si="42"/>
        <v>1</v>
      </c>
    </row>
    <row r="1075" spans="1:3" x14ac:dyDescent="0.2">
      <c r="A1075" t="s">
        <v>1684</v>
      </c>
      <c r="B1075" t="s">
        <v>1683</v>
      </c>
      <c r="C1075">
        <f t="shared" si="42"/>
        <v>1</v>
      </c>
    </row>
    <row r="1076" spans="1:3" x14ac:dyDescent="0.2">
      <c r="A1076" t="s">
        <v>1685</v>
      </c>
      <c r="B1076" t="s">
        <v>1683</v>
      </c>
      <c r="C1076">
        <f t="shared" si="42"/>
        <v>1</v>
      </c>
    </row>
    <row r="1077" spans="1:3" x14ac:dyDescent="0.2">
      <c r="A1077" t="s">
        <v>1686</v>
      </c>
      <c r="B1077" t="s">
        <v>1683</v>
      </c>
      <c r="C1077">
        <f t="shared" si="42"/>
        <v>1</v>
      </c>
    </row>
    <row r="1078" spans="1:3" x14ac:dyDescent="0.2">
      <c r="A1078" t="s">
        <v>1687</v>
      </c>
      <c r="B1078" t="s">
        <v>1683</v>
      </c>
      <c r="C1078">
        <f t="shared" si="42"/>
        <v>1</v>
      </c>
    </row>
    <row r="1079" spans="1:3" x14ac:dyDescent="0.2">
      <c r="A1079" t="s">
        <v>1688</v>
      </c>
      <c r="B1079" t="s">
        <v>1683</v>
      </c>
      <c r="C1079">
        <f t="shared" si="42"/>
        <v>1</v>
      </c>
    </row>
    <row r="1080" spans="1:3" x14ac:dyDescent="0.2">
      <c r="A1080" t="s">
        <v>1689</v>
      </c>
      <c r="B1080" t="s">
        <v>1683</v>
      </c>
      <c r="C1080">
        <f t="shared" si="42"/>
        <v>1</v>
      </c>
    </row>
    <row r="1081" spans="1:3" x14ac:dyDescent="0.2">
      <c r="A1081" t="s">
        <v>1690</v>
      </c>
      <c r="B1081" t="s">
        <v>1683</v>
      </c>
      <c r="C1081">
        <f t="shared" si="42"/>
        <v>1</v>
      </c>
    </row>
    <row r="1082" spans="1:3" x14ac:dyDescent="0.2">
      <c r="A1082" t="s">
        <v>1691</v>
      </c>
      <c r="B1082" t="s">
        <v>1692</v>
      </c>
      <c r="C1082">
        <f t="shared" si="42"/>
        <v>1</v>
      </c>
    </row>
    <row r="1083" spans="1:3" x14ac:dyDescent="0.2">
      <c r="A1083" t="s">
        <v>1693</v>
      </c>
      <c r="B1083" t="s">
        <v>1692</v>
      </c>
      <c r="C1083">
        <f t="shared" si="42"/>
        <v>1</v>
      </c>
    </row>
    <row r="1084" spans="1:3" x14ac:dyDescent="0.2">
      <c r="A1084" t="s">
        <v>1694</v>
      </c>
      <c r="B1084" t="s">
        <v>1695</v>
      </c>
      <c r="C1084">
        <f t="shared" si="42"/>
        <v>1</v>
      </c>
    </row>
    <row r="1085" spans="1:3" x14ac:dyDescent="0.2">
      <c r="A1085" t="s">
        <v>1696</v>
      </c>
      <c r="B1085" t="s">
        <v>1697</v>
      </c>
      <c r="C1085">
        <f t="shared" si="42"/>
        <v>1</v>
      </c>
    </row>
    <row r="1086" spans="1:3" x14ac:dyDescent="0.2">
      <c r="A1086" t="s">
        <v>1698</v>
      </c>
      <c r="B1086" t="s">
        <v>1697</v>
      </c>
      <c r="C1086">
        <f t="shared" si="42"/>
        <v>1</v>
      </c>
    </row>
    <row r="1087" spans="1:3" x14ac:dyDescent="0.2">
      <c r="A1087" t="s">
        <v>1699</v>
      </c>
      <c r="B1087" t="s">
        <v>1697</v>
      </c>
      <c r="C1087">
        <f t="shared" si="42"/>
        <v>1</v>
      </c>
    </row>
    <row r="1088" spans="1:3" x14ac:dyDescent="0.2">
      <c r="A1088" t="s">
        <v>1700</v>
      </c>
      <c r="B1088" t="s">
        <v>1700</v>
      </c>
      <c r="C1088">
        <f t="shared" si="42"/>
        <v>1</v>
      </c>
    </row>
    <row r="1089" spans="1:3" x14ac:dyDescent="0.2">
      <c r="A1089" t="s">
        <v>1701</v>
      </c>
      <c r="B1089" t="s">
        <v>1701</v>
      </c>
      <c r="C1089">
        <f>VALUE("0")</f>
        <v>0</v>
      </c>
    </row>
    <row r="1090" spans="1:3" x14ac:dyDescent="0.2">
      <c r="A1090" t="s">
        <v>1702</v>
      </c>
      <c r="B1090" t="s">
        <v>1703</v>
      </c>
      <c r="C1090">
        <f>VALUE("1")</f>
        <v>1</v>
      </c>
    </row>
    <row r="1091" spans="1:3" x14ac:dyDescent="0.2">
      <c r="A1091" t="s">
        <v>1704</v>
      </c>
      <c r="B1091" t="s">
        <v>1704</v>
      </c>
      <c r="C1091">
        <f>VALUE("1")</f>
        <v>1</v>
      </c>
    </row>
    <row r="1092" spans="1:3" x14ac:dyDescent="0.2">
      <c r="A1092" t="s">
        <v>1705</v>
      </c>
      <c r="B1092" t="s">
        <v>1705</v>
      </c>
      <c r="C1092">
        <f>VALUE("1")</f>
        <v>1</v>
      </c>
    </row>
    <row r="1093" spans="1:3" x14ac:dyDescent="0.2">
      <c r="A1093" t="s">
        <v>1706</v>
      </c>
      <c r="B1093" t="s">
        <v>1707</v>
      </c>
      <c r="C1093">
        <f>VALUE("1")</f>
        <v>1</v>
      </c>
    </row>
    <row r="1094" spans="1:3" x14ac:dyDescent="0.2">
      <c r="A1094" t="s">
        <v>1708</v>
      </c>
      <c r="B1094" t="s">
        <v>1708</v>
      </c>
      <c r="C1094">
        <f>VALUE("1")</f>
        <v>1</v>
      </c>
    </row>
    <row r="1095" spans="1:3" x14ac:dyDescent="0.2">
      <c r="A1095" t="s">
        <v>1709</v>
      </c>
      <c r="B1095" t="s">
        <v>1710</v>
      </c>
      <c r="C1095">
        <f>VALUE("0")</f>
        <v>0</v>
      </c>
    </row>
    <row r="1096" spans="1:3" x14ac:dyDescent="0.2">
      <c r="A1096" t="s">
        <v>1711</v>
      </c>
      <c r="B1096" t="s">
        <v>1712</v>
      </c>
      <c r="C1096">
        <f>VALUE("0")</f>
        <v>0</v>
      </c>
    </row>
    <row r="1097" spans="1:3" x14ac:dyDescent="0.2">
      <c r="A1097" t="s">
        <v>1713</v>
      </c>
      <c r="B1097" t="s">
        <v>1712</v>
      </c>
      <c r="C1097">
        <f>VALUE("0")</f>
        <v>0</v>
      </c>
    </row>
    <row r="1098" spans="1:3" x14ac:dyDescent="0.2">
      <c r="A1098" t="s">
        <v>1714</v>
      </c>
      <c r="B1098" t="s">
        <v>1712</v>
      </c>
      <c r="C1098">
        <f>VALUE("0")</f>
        <v>0</v>
      </c>
    </row>
    <row r="1099" spans="1:3" x14ac:dyDescent="0.2">
      <c r="A1099" t="s">
        <v>1715</v>
      </c>
      <c r="B1099" t="s">
        <v>1715</v>
      </c>
      <c r="C1099">
        <f t="shared" ref="C1099:C1139" si="43">VALUE("1")</f>
        <v>1</v>
      </c>
    </row>
    <row r="1100" spans="1:3" x14ac:dyDescent="0.2">
      <c r="A1100" t="s">
        <v>1716</v>
      </c>
      <c r="B1100" t="s">
        <v>1717</v>
      </c>
      <c r="C1100">
        <f t="shared" si="43"/>
        <v>1</v>
      </c>
    </row>
    <row r="1101" spans="1:3" x14ac:dyDescent="0.2">
      <c r="A1101" t="s">
        <v>1718</v>
      </c>
      <c r="B1101" t="s">
        <v>1717</v>
      </c>
      <c r="C1101">
        <f t="shared" si="43"/>
        <v>1</v>
      </c>
    </row>
    <row r="1102" spans="1:3" x14ac:dyDescent="0.2">
      <c r="A1102" t="s">
        <v>1719</v>
      </c>
      <c r="B1102" t="s">
        <v>1717</v>
      </c>
      <c r="C1102">
        <f t="shared" si="43"/>
        <v>1</v>
      </c>
    </row>
    <row r="1103" spans="1:3" x14ac:dyDescent="0.2">
      <c r="A1103" t="s">
        <v>1720</v>
      </c>
      <c r="B1103" t="s">
        <v>1721</v>
      </c>
      <c r="C1103">
        <f t="shared" si="43"/>
        <v>1</v>
      </c>
    </row>
    <row r="1104" spans="1:3" x14ac:dyDescent="0.2">
      <c r="A1104" t="s">
        <v>1722</v>
      </c>
      <c r="B1104" t="s">
        <v>1721</v>
      </c>
      <c r="C1104">
        <f t="shared" si="43"/>
        <v>1</v>
      </c>
    </row>
    <row r="1105" spans="1:3" x14ac:dyDescent="0.2">
      <c r="A1105" t="s">
        <v>1723</v>
      </c>
      <c r="B1105" t="s">
        <v>1721</v>
      </c>
      <c r="C1105">
        <f t="shared" si="43"/>
        <v>1</v>
      </c>
    </row>
    <row r="1106" spans="1:3" x14ac:dyDescent="0.2">
      <c r="A1106" t="s">
        <v>1724</v>
      </c>
      <c r="B1106" t="s">
        <v>1721</v>
      </c>
      <c r="C1106">
        <f t="shared" si="43"/>
        <v>1</v>
      </c>
    </row>
    <row r="1107" spans="1:3" x14ac:dyDescent="0.2">
      <c r="A1107" t="s">
        <v>1725</v>
      </c>
      <c r="B1107" t="s">
        <v>1721</v>
      </c>
      <c r="C1107">
        <f t="shared" si="43"/>
        <v>1</v>
      </c>
    </row>
    <row r="1108" spans="1:3" x14ac:dyDescent="0.2">
      <c r="A1108" t="s">
        <v>1726</v>
      </c>
      <c r="B1108" t="s">
        <v>1721</v>
      </c>
      <c r="C1108">
        <f t="shared" si="43"/>
        <v>1</v>
      </c>
    </row>
    <row r="1109" spans="1:3" x14ac:dyDescent="0.2">
      <c r="A1109" t="s">
        <v>1727</v>
      </c>
      <c r="B1109" t="s">
        <v>1721</v>
      </c>
      <c r="C1109">
        <f t="shared" si="43"/>
        <v>1</v>
      </c>
    </row>
    <row r="1110" spans="1:3" x14ac:dyDescent="0.2">
      <c r="A1110" t="s">
        <v>1728</v>
      </c>
      <c r="B1110" t="s">
        <v>1721</v>
      </c>
      <c r="C1110">
        <f t="shared" si="43"/>
        <v>1</v>
      </c>
    </row>
    <row r="1111" spans="1:3" x14ac:dyDescent="0.2">
      <c r="A1111" t="s">
        <v>1729</v>
      </c>
      <c r="B1111" t="s">
        <v>1721</v>
      </c>
      <c r="C1111">
        <f t="shared" si="43"/>
        <v>1</v>
      </c>
    </row>
    <row r="1112" spans="1:3" x14ac:dyDescent="0.2">
      <c r="A1112" t="s">
        <v>1730</v>
      </c>
      <c r="B1112" t="s">
        <v>1721</v>
      </c>
      <c r="C1112">
        <f t="shared" si="43"/>
        <v>1</v>
      </c>
    </row>
    <row r="1113" spans="1:3" x14ac:dyDescent="0.2">
      <c r="A1113" t="s">
        <v>1731</v>
      </c>
      <c r="B1113" t="s">
        <v>1721</v>
      </c>
      <c r="C1113">
        <f t="shared" si="43"/>
        <v>1</v>
      </c>
    </row>
    <row r="1114" spans="1:3" x14ac:dyDescent="0.2">
      <c r="A1114" t="s">
        <v>1732</v>
      </c>
      <c r="B1114" t="s">
        <v>1721</v>
      </c>
      <c r="C1114">
        <f t="shared" si="43"/>
        <v>1</v>
      </c>
    </row>
    <row r="1115" spans="1:3" x14ac:dyDescent="0.2">
      <c r="A1115" t="s">
        <v>1733</v>
      </c>
      <c r="B1115" t="s">
        <v>1721</v>
      </c>
      <c r="C1115">
        <f t="shared" si="43"/>
        <v>1</v>
      </c>
    </row>
    <row r="1116" spans="1:3" x14ac:dyDescent="0.2">
      <c r="A1116" t="s">
        <v>1734</v>
      </c>
      <c r="B1116" t="s">
        <v>1735</v>
      </c>
      <c r="C1116">
        <f t="shared" si="43"/>
        <v>1</v>
      </c>
    </row>
    <row r="1117" spans="1:3" x14ac:dyDescent="0.2">
      <c r="A1117" t="s">
        <v>1736</v>
      </c>
      <c r="B1117" t="s">
        <v>1735</v>
      </c>
      <c r="C1117">
        <f t="shared" si="43"/>
        <v>1</v>
      </c>
    </row>
    <row r="1118" spans="1:3" x14ac:dyDescent="0.2">
      <c r="A1118" t="s">
        <v>1737</v>
      </c>
      <c r="B1118" t="s">
        <v>1735</v>
      </c>
      <c r="C1118">
        <f t="shared" si="43"/>
        <v>1</v>
      </c>
    </row>
    <row r="1119" spans="1:3" x14ac:dyDescent="0.2">
      <c r="A1119" t="s">
        <v>1738</v>
      </c>
      <c r="B1119" t="s">
        <v>1735</v>
      </c>
      <c r="C1119">
        <f t="shared" si="43"/>
        <v>1</v>
      </c>
    </row>
    <row r="1120" spans="1:3" x14ac:dyDescent="0.2">
      <c r="A1120" t="s">
        <v>1739</v>
      </c>
      <c r="B1120" t="s">
        <v>1740</v>
      </c>
      <c r="C1120">
        <f t="shared" si="43"/>
        <v>1</v>
      </c>
    </row>
    <row r="1121" spans="1:3" x14ac:dyDescent="0.2">
      <c r="A1121" t="s">
        <v>1741</v>
      </c>
      <c r="B1121" t="s">
        <v>1741</v>
      </c>
      <c r="C1121">
        <f t="shared" si="43"/>
        <v>1</v>
      </c>
    </row>
    <row r="1122" spans="1:3" x14ac:dyDescent="0.2">
      <c r="A1122" t="s">
        <v>1742</v>
      </c>
      <c r="B1122" t="s">
        <v>1742</v>
      </c>
      <c r="C1122">
        <f t="shared" si="43"/>
        <v>1</v>
      </c>
    </row>
    <row r="1123" spans="1:3" x14ac:dyDescent="0.2">
      <c r="A1123" t="s">
        <v>1743</v>
      </c>
      <c r="B1123" t="s">
        <v>1744</v>
      </c>
      <c r="C1123">
        <f t="shared" si="43"/>
        <v>1</v>
      </c>
    </row>
    <row r="1124" spans="1:3" x14ac:dyDescent="0.2">
      <c r="A1124" t="s">
        <v>1745</v>
      </c>
      <c r="B1124" t="s">
        <v>1744</v>
      </c>
      <c r="C1124">
        <f t="shared" si="43"/>
        <v>1</v>
      </c>
    </row>
    <row r="1125" spans="1:3" x14ac:dyDescent="0.2">
      <c r="A1125" t="s">
        <v>1746</v>
      </c>
      <c r="B1125" t="s">
        <v>1744</v>
      </c>
      <c r="C1125">
        <f t="shared" si="43"/>
        <v>1</v>
      </c>
    </row>
    <row r="1126" spans="1:3" x14ac:dyDescent="0.2">
      <c r="A1126" t="s">
        <v>1747</v>
      </c>
      <c r="B1126" t="s">
        <v>1744</v>
      </c>
      <c r="C1126">
        <f t="shared" si="43"/>
        <v>1</v>
      </c>
    </row>
    <row r="1127" spans="1:3" x14ac:dyDescent="0.2">
      <c r="A1127" t="s">
        <v>1748</v>
      </c>
      <c r="B1127" t="s">
        <v>1744</v>
      </c>
      <c r="C1127">
        <f t="shared" si="43"/>
        <v>1</v>
      </c>
    </row>
    <row r="1128" spans="1:3" x14ac:dyDescent="0.2">
      <c r="A1128" t="s">
        <v>1749</v>
      </c>
      <c r="B1128" t="s">
        <v>1744</v>
      </c>
      <c r="C1128">
        <f t="shared" si="43"/>
        <v>1</v>
      </c>
    </row>
    <row r="1129" spans="1:3" x14ac:dyDescent="0.2">
      <c r="A1129" t="s">
        <v>1750</v>
      </c>
      <c r="B1129" t="s">
        <v>1744</v>
      </c>
      <c r="C1129">
        <f t="shared" si="43"/>
        <v>1</v>
      </c>
    </row>
    <row r="1130" spans="1:3" x14ac:dyDescent="0.2">
      <c r="A1130" t="s">
        <v>1751</v>
      </c>
      <c r="B1130" t="s">
        <v>1744</v>
      </c>
      <c r="C1130">
        <f t="shared" si="43"/>
        <v>1</v>
      </c>
    </row>
    <row r="1131" spans="1:3" x14ac:dyDescent="0.2">
      <c r="A1131" t="s">
        <v>1752</v>
      </c>
      <c r="B1131" t="s">
        <v>1753</v>
      </c>
      <c r="C1131">
        <f t="shared" si="43"/>
        <v>1</v>
      </c>
    </row>
    <row r="1132" spans="1:3" x14ac:dyDescent="0.2">
      <c r="A1132" t="s">
        <v>1754</v>
      </c>
      <c r="B1132" t="s">
        <v>1753</v>
      </c>
      <c r="C1132">
        <f t="shared" si="43"/>
        <v>1</v>
      </c>
    </row>
    <row r="1133" spans="1:3" x14ac:dyDescent="0.2">
      <c r="A1133" t="s">
        <v>1755</v>
      </c>
      <c r="B1133" t="s">
        <v>1753</v>
      </c>
      <c r="C1133">
        <f t="shared" si="43"/>
        <v>1</v>
      </c>
    </row>
    <row r="1134" spans="1:3" x14ac:dyDescent="0.2">
      <c r="A1134" t="s">
        <v>1756</v>
      </c>
      <c r="B1134" t="s">
        <v>1753</v>
      </c>
      <c r="C1134">
        <f t="shared" si="43"/>
        <v>1</v>
      </c>
    </row>
    <row r="1135" spans="1:3" x14ac:dyDescent="0.2">
      <c r="A1135" t="s">
        <v>1757</v>
      </c>
      <c r="B1135" t="s">
        <v>1753</v>
      </c>
      <c r="C1135">
        <f t="shared" si="43"/>
        <v>1</v>
      </c>
    </row>
    <row r="1136" spans="1:3" x14ac:dyDescent="0.2">
      <c r="A1136" t="s">
        <v>1758</v>
      </c>
      <c r="B1136" t="s">
        <v>1753</v>
      </c>
      <c r="C1136">
        <f t="shared" si="43"/>
        <v>1</v>
      </c>
    </row>
    <row r="1137" spans="1:3" x14ac:dyDescent="0.2">
      <c r="A1137" t="s">
        <v>1759</v>
      </c>
      <c r="B1137" t="s">
        <v>1753</v>
      </c>
      <c r="C1137">
        <f t="shared" si="43"/>
        <v>1</v>
      </c>
    </row>
    <row r="1138" spans="1:3" x14ac:dyDescent="0.2">
      <c r="A1138" t="s">
        <v>1760</v>
      </c>
      <c r="B1138" t="s">
        <v>1753</v>
      </c>
      <c r="C1138">
        <f t="shared" si="43"/>
        <v>1</v>
      </c>
    </row>
    <row r="1139" spans="1:3" x14ac:dyDescent="0.2">
      <c r="A1139" t="s">
        <v>1761</v>
      </c>
      <c r="B1139" t="s">
        <v>1762</v>
      </c>
      <c r="C1139">
        <f t="shared" si="43"/>
        <v>1</v>
      </c>
    </row>
    <row r="1140" spans="1:3" x14ac:dyDescent="0.2">
      <c r="A1140" t="s">
        <v>1763</v>
      </c>
      <c r="B1140" t="s">
        <v>1763</v>
      </c>
      <c r="C1140">
        <f>VALUE("0")</f>
        <v>0</v>
      </c>
    </row>
    <row r="1141" spans="1:3" x14ac:dyDescent="0.2">
      <c r="A1141" t="s">
        <v>1764</v>
      </c>
      <c r="B1141" t="s">
        <v>1765</v>
      </c>
      <c r="C1141">
        <f>VALUE("0")</f>
        <v>0</v>
      </c>
    </row>
    <row r="1142" spans="1:3" x14ac:dyDescent="0.2">
      <c r="A1142" t="s">
        <v>1766</v>
      </c>
      <c r="B1142" t="s">
        <v>1767</v>
      </c>
      <c r="C1142">
        <f t="shared" ref="C1142:C1173" si="44">VALUE("1")</f>
        <v>1</v>
      </c>
    </row>
    <row r="1143" spans="1:3" x14ac:dyDescent="0.2">
      <c r="A1143" t="s">
        <v>1768</v>
      </c>
      <c r="B1143" t="s">
        <v>1767</v>
      </c>
      <c r="C1143">
        <f t="shared" si="44"/>
        <v>1</v>
      </c>
    </row>
    <row r="1144" spans="1:3" x14ac:dyDescent="0.2">
      <c r="A1144" t="s">
        <v>1769</v>
      </c>
      <c r="B1144" t="s">
        <v>1770</v>
      </c>
      <c r="C1144">
        <f t="shared" si="44"/>
        <v>1</v>
      </c>
    </row>
    <row r="1145" spans="1:3" x14ac:dyDescent="0.2">
      <c r="A1145" t="s">
        <v>1771</v>
      </c>
      <c r="B1145" t="s">
        <v>1770</v>
      </c>
      <c r="C1145">
        <f t="shared" si="44"/>
        <v>1</v>
      </c>
    </row>
    <row r="1146" spans="1:3" x14ac:dyDescent="0.2">
      <c r="A1146" t="s">
        <v>1772</v>
      </c>
      <c r="B1146" t="s">
        <v>1770</v>
      </c>
      <c r="C1146">
        <f t="shared" si="44"/>
        <v>1</v>
      </c>
    </row>
    <row r="1147" spans="1:3" x14ac:dyDescent="0.2">
      <c r="A1147" t="s">
        <v>1773</v>
      </c>
      <c r="B1147" t="s">
        <v>1770</v>
      </c>
      <c r="C1147">
        <f t="shared" si="44"/>
        <v>1</v>
      </c>
    </row>
    <row r="1148" spans="1:3" x14ac:dyDescent="0.2">
      <c r="A1148" t="s">
        <v>1774</v>
      </c>
      <c r="B1148" t="s">
        <v>1770</v>
      </c>
      <c r="C1148">
        <f t="shared" si="44"/>
        <v>1</v>
      </c>
    </row>
    <row r="1149" spans="1:3" x14ac:dyDescent="0.2">
      <c r="A1149" t="s">
        <v>1775</v>
      </c>
      <c r="B1149" t="s">
        <v>1775</v>
      </c>
      <c r="C1149">
        <f t="shared" si="44"/>
        <v>1</v>
      </c>
    </row>
    <row r="1150" spans="1:3" x14ac:dyDescent="0.2">
      <c r="A1150" t="s">
        <v>1776</v>
      </c>
      <c r="B1150" t="s">
        <v>1776</v>
      </c>
      <c r="C1150">
        <f t="shared" si="44"/>
        <v>1</v>
      </c>
    </row>
    <row r="1151" spans="1:3" x14ac:dyDescent="0.2">
      <c r="A1151" t="s">
        <v>1777</v>
      </c>
      <c r="B1151" t="s">
        <v>1778</v>
      </c>
      <c r="C1151">
        <f t="shared" si="44"/>
        <v>1</v>
      </c>
    </row>
    <row r="1152" spans="1:3" x14ac:dyDescent="0.2">
      <c r="A1152" t="s">
        <v>1779</v>
      </c>
      <c r="B1152" t="s">
        <v>1780</v>
      </c>
      <c r="C1152">
        <f t="shared" si="44"/>
        <v>1</v>
      </c>
    </row>
    <row r="1153" spans="1:3" x14ac:dyDescent="0.2">
      <c r="A1153" t="s">
        <v>1780</v>
      </c>
      <c r="B1153" t="s">
        <v>1780</v>
      </c>
      <c r="C1153">
        <f t="shared" si="44"/>
        <v>1</v>
      </c>
    </row>
    <row r="1154" spans="1:3" x14ac:dyDescent="0.2">
      <c r="A1154" t="s">
        <v>1781</v>
      </c>
      <c r="B1154" t="s">
        <v>1781</v>
      </c>
      <c r="C1154">
        <f t="shared" si="44"/>
        <v>1</v>
      </c>
    </row>
    <row r="1155" spans="1:3" x14ac:dyDescent="0.2">
      <c r="A1155" t="s">
        <v>1782</v>
      </c>
      <c r="B1155" t="s">
        <v>1783</v>
      </c>
      <c r="C1155">
        <f t="shared" si="44"/>
        <v>1</v>
      </c>
    </row>
    <row r="1156" spans="1:3" x14ac:dyDescent="0.2">
      <c r="A1156" t="s">
        <v>1784</v>
      </c>
      <c r="B1156" t="s">
        <v>1783</v>
      </c>
      <c r="C1156">
        <f t="shared" si="44"/>
        <v>1</v>
      </c>
    </row>
    <row r="1157" spans="1:3" x14ac:dyDescent="0.2">
      <c r="A1157" t="s">
        <v>1785</v>
      </c>
      <c r="B1157" t="s">
        <v>1783</v>
      </c>
      <c r="C1157">
        <f t="shared" si="44"/>
        <v>1</v>
      </c>
    </row>
    <row r="1158" spans="1:3" x14ac:dyDescent="0.2">
      <c r="A1158" t="s">
        <v>1786</v>
      </c>
      <c r="B1158" t="s">
        <v>1783</v>
      </c>
      <c r="C1158">
        <f t="shared" si="44"/>
        <v>1</v>
      </c>
    </row>
    <row r="1159" spans="1:3" x14ac:dyDescent="0.2">
      <c r="A1159" t="s">
        <v>1787</v>
      </c>
      <c r="B1159" t="s">
        <v>1783</v>
      </c>
      <c r="C1159">
        <f t="shared" si="44"/>
        <v>1</v>
      </c>
    </row>
    <row r="1160" spans="1:3" x14ac:dyDescent="0.2">
      <c r="A1160" t="s">
        <v>1788</v>
      </c>
      <c r="B1160" t="s">
        <v>1783</v>
      </c>
      <c r="C1160">
        <f t="shared" si="44"/>
        <v>1</v>
      </c>
    </row>
    <row r="1161" spans="1:3" x14ac:dyDescent="0.2">
      <c r="A1161" t="s">
        <v>1789</v>
      </c>
      <c r="B1161" t="s">
        <v>1783</v>
      </c>
      <c r="C1161">
        <f t="shared" si="44"/>
        <v>1</v>
      </c>
    </row>
    <row r="1162" spans="1:3" x14ac:dyDescent="0.2">
      <c r="A1162" t="s">
        <v>1790</v>
      </c>
      <c r="B1162" t="s">
        <v>1783</v>
      </c>
      <c r="C1162">
        <f t="shared" si="44"/>
        <v>1</v>
      </c>
    </row>
    <row r="1163" spans="1:3" x14ac:dyDescent="0.2">
      <c r="A1163" t="s">
        <v>1791</v>
      </c>
      <c r="B1163" t="s">
        <v>1783</v>
      </c>
      <c r="C1163">
        <f t="shared" si="44"/>
        <v>1</v>
      </c>
    </row>
    <row r="1164" spans="1:3" x14ac:dyDescent="0.2">
      <c r="A1164" t="s">
        <v>1792</v>
      </c>
      <c r="B1164" t="s">
        <v>1783</v>
      </c>
      <c r="C1164">
        <f t="shared" si="44"/>
        <v>1</v>
      </c>
    </row>
    <row r="1165" spans="1:3" x14ac:dyDescent="0.2">
      <c r="A1165" t="s">
        <v>1793</v>
      </c>
      <c r="B1165" t="s">
        <v>1783</v>
      </c>
      <c r="C1165">
        <f t="shared" si="44"/>
        <v>1</v>
      </c>
    </row>
    <row r="1166" spans="1:3" x14ac:dyDescent="0.2">
      <c r="A1166" t="s">
        <v>1794</v>
      </c>
      <c r="B1166" t="s">
        <v>1783</v>
      </c>
      <c r="C1166">
        <f t="shared" si="44"/>
        <v>1</v>
      </c>
    </row>
    <row r="1167" spans="1:3" x14ac:dyDescent="0.2">
      <c r="A1167" t="s">
        <v>1795</v>
      </c>
      <c r="B1167" t="s">
        <v>1783</v>
      </c>
      <c r="C1167">
        <f t="shared" si="44"/>
        <v>1</v>
      </c>
    </row>
    <row r="1168" spans="1:3" x14ac:dyDescent="0.2">
      <c r="A1168" t="s">
        <v>1796</v>
      </c>
      <c r="B1168" t="s">
        <v>1783</v>
      </c>
      <c r="C1168">
        <f t="shared" si="44"/>
        <v>1</v>
      </c>
    </row>
    <row r="1169" spans="1:3" x14ac:dyDescent="0.2">
      <c r="A1169" t="s">
        <v>1797</v>
      </c>
      <c r="B1169" t="s">
        <v>1783</v>
      </c>
      <c r="C1169">
        <f t="shared" si="44"/>
        <v>1</v>
      </c>
    </row>
    <row r="1170" spans="1:3" x14ac:dyDescent="0.2">
      <c r="A1170" t="s">
        <v>1798</v>
      </c>
      <c r="B1170" t="s">
        <v>1783</v>
      </c>
      <c r="C1170">
        <f t="shared" si="44"/>
        <v>1</v>
      </c>
    </row>
    <row r="1171" spans="1:3" x14ac:dyDescent="0.2">
      <c r="A1171" t="s">
        <v>1799</v>
      </c>
      <c r="B1171" t="s">
        <v>1783</v>
      </c>
      <c r="C1171">
        <f t="shared" si="44"/>
        <v>1</v>
      </c>
    </row>
    <row r="1172" spans="1:3" x14ac:dyDescent="0.2">
      <c r="A1172" t="s">
        <v>1800</v>
      </c>
      <c r="B1172" t="s">
        <v>1801</v>
      </c>
      <c r="C1172">
        <f t="shared" si="44"/>
        <v>1</v>
      </c>
    </row>
    <row r="1173" spans="1:3" x14ac:dyDescent="0.2">
      <c r="A1173" t="s">
        <v>1802</v>
      </c>
      <c r="B1173" t="s">
        <v>1801</v>
      </c>
      <c r="C1173">
        <f t="shared" si="44"/>
        <v>1</v>
      </c>
    </row>
    <row r="1174" spans="1:3" x14ac:dyDescent="0.2">
      <c r="A1174" t="s">
        <v>1801</v>
      </c>
      <c r="B1174" t="s">
        <v>1801</v>
      </c>
      <c r="C1174">
        <f t="shared" ref="C1174:C1200" si="45">VALUE("1")</f>
        <v>1</v>
      </c>
    </row>
    <row r="1175" spans="1:3" x14ac:dyDescent="0.2">
      <c r="A1175" t="s">
        <v>1803</v>
      </c>
      <c r="B1175" t="s">
        <v>1801</v>
      </c>
      <c r="C1175">
        <f t="shared" si="45"/>
        <v>1</v>
      </c>
    </row>
    <row r="1176" spans="1:3" x14ac:dyDescent="0.2">
      <c r="A1176" t="s">
        <v>1804</v>
      </c>
      <c r="B1176" t="s">
        <v>1801</v>
      </c>
      <c r="C1176">
        <f t="shared" si="45"/>
        <v>1</v>
      </c>
    </row>
    <row r="1177" spans="1:3" x14ac:dyDescent="0.2">
      <c r="A1177" t="s">
        <v>1805</v>
      </c>
      <c r="B1177" t="s">
        <v>1801</v>
      </c>
      <c r="C1177">
        <f t="shared" si="45"/>
        <v>1</v>
      </c>
    </row>
    <row r="1178" spans="1:3" x14ac:dyDescent="0.2">
      <c r="A1178" t="s">
        <v>1806</v>
      </c>
      <c r="B1178" t="s">
        <v>1801</v>
      </c>
      <c r="C1178">
        <f t="shared" si="45"/>
        <v>1</v>
      </c>
    </row>
    <row r="1179" spans="1:3" x14ac:dyDescent="0.2">
      <c r="A1179" t="s">
        <v>1807</v>
      </c>
      <c r="B1179" t="s">
        <v>1801</v>
      </c>
      <c r="C1179">
        <f t="shared" si="45"/>
        <v>1</v>
      </c>
    </row>
    <row r="1180" spans="1:3" x14ac:dyDescent="0.2">
      <c r="A1180" t="s">
        <v>1808</v>
      </c>
      <c r="B1180" t="s">
        <v>1801</v>
      </c>
      <c r="C1180">
        <f t="shared" si="45"/>
        <v>1</v>
      </c>
    </row>
    <row r="1181" spans="1:3" x14ac:dyDescent="0.2">
      <c r="A1181" t="s">
        <v>1809</v>
      </c>
      <c r="B1181" t="s">
        <v>1801</v>
      </c>
      <c r="C1181">
        <f t="shared" si="45"/>
        <v>1</v>
      </c>
    </row>
    <row r="1182" spans="1:3" x14ac:dyDescent="0.2">
      <c r="A1182" t="s">
        <v>1810</v>
      </c>
      <c r="B1182" t="s">
        <v>1801</v>
      </c>
      <c r="C1182">
        <f t="shared" si="45"/>
        <v>1</v>
      </c>
    </row>
    <row r="1183" spans="1:3" x14ac:dyDescent="0.2">
      <c r="A1183" t="s">
        <v>1811</v>
      </c>
      <c r="B1183" t="s">
        <v>1801</v>
      </c>
      <c r="C1183">
        <f t="shared" si="45"/>
        <v>1</v>
      </c>
    </row>
    <row r="1184" spans="1:3" x14ac:dyDescent="0.2">
      <c r="A1184" t="s">
        <v>1812</v>
      </c>
      <c r="B1184" t="s">
        <v>1801</v>
      </c>
      <c r="C1184">
        <f t="shared" si="45"/>
        <v>1</v>
      </c>
    </row>
    <row r="1185" spans="1:3" x14ac:dyDescent="0.2">
      <c r="A1185" t="s">
        <v>1813</v>
      </c>
      <c r="B1185" t="s">
        <v>1814</v>
      </c>
      <c r="C1185">
        <f t="shared" si="45"/>
        <v>1</v>
      </c>
    </row>
    <row r="1186" spans="1:3" x14ac:dyDescent="0.2">
      <c r="A1186" t="s">
        <v>1815</v>
      </c>
      <c r="B1186" t="s">
        <v>1815</v>
      </c>
      <c r="C1186">
        <f t="shared" si="45"/>
        <v>1</v>
      </c>
    </row>
    <row r="1187" spans="1:3" x14ac:dyDescent="0.2">
      <c r="A1187" t="s">
        <v>1816</v>
      </c>
      <c r="B1187" t="s">
        <v>1817</v>
      </c>
      <c r="C1187">
        <f t="shared" si="45"/>
        <v>1</v>
      </c>
    </row>
    <row r="1188" spans="1:3" x14ac:dyDescent="0.2">
      <c r="A1188" t="s">
        <v>1818</v>
      </c>
      <c r="B1188" t="s">
        <v>1819</v>
      </c>
      <c r="C1188">
        <f t="shared" si="45"/>
        <v>1</v>
      </c>
    </row>
    <row r="1189" spans="1:3" x14ac:dyDescent="0.2">
      <c r="A1189" t="s">
        <v>1820</v>
      </c>
      <c r="B1189" t="s">
        <v>1819</v>
      </c>
      <c r="C1189">
        <f t="shared" si="45"/>
        <v>1</v>
      </c>
    </row>
    <row r="1190" spans="1:3" x14ac:dyDescent="0.2">
      <c r="A1190" t="s">
        <v>1821</v>
      </c>
      <c r="B1190" t="s">
        <v>1822</v>
      </c>
      <c r="C1190">
        <f t="shared" si="45"/>
        <v>1</v>
      </c>
    </row>
    <row r="1191" spans="1:3" x14ac:dyDescent="0.2">
      <c r="A1191" t="s">
        <v>1823</v>
      </c>
      <c r="B1191" t="s">
        <v>1822</v>
      </c>
      <c r="C1191">
        <f t="shared" si="45"/>
        <v>1</v>
      </c>
    </row>
    <row r="1192" spans="1:3" x14ac:dyDescent="0.2">
      <c r="A1192" t="s">
        <v>1824</v>
      </c>
      <c r="B1192" t="s">
        <v>1824</v>
      </c>
      <c r="C1192">
        <f t="shared" si="45"/>
        <v>1</v>
      </c>
    </row>
    <row r="1193" spans="1:3" x14ac:dyDescent="0.2">
      <c r="A1193" t="s">
        <v>1825</v>
      </c>
      <c r="B1193" t="s">
        <v>1825</v>
      </c>
      <c r="C1193">
        <f t="shared" si="45"/>
        <v>1</v>
      </c>
    </row>
    <row r="1194" spans="1:3" x14ac:dyDescent="0.2">
      <c r="A1194" t="s">
        <v>1826</v>
      </c>
      <c r="B1194" t="s">
        <v>1827</v>
      </c>
      <c r="C1194">
        <f t="shared" si="45"/>
        <v>1</v>
      </c>
    </row>
    <row r="1195" spans="1:3" x14ac:dyDescent="0.2">
      <c r="A1195" t="s">
        <v>1827</v>
      </c>
      <c r="B1195" t="s">
        <v>1827</v>
      </c>
      <c r="C1195">
        <f t="shared" si="45"/>
        <v>1</v>
      </c>
    </row>
    <row r="1196" spans="1:3" x14ac:dyDescent="0.2">
      <c r="A1196" t="s">
        <v>1828</v>
      </c>
      <c r="B1196" t="s">
        <v>1828</v>
      </c>
      <c r="C1196">
        <f t="shared" si="45"/>
        <v>1</v>
      </c>
    </row>
    <row r="1197" spans="1:3" x14ac:dyDescent="0.2">
      <c r="A1197" t="s">
        <v>1829</v>
      </c>
      <c r="B1197" t="s">
        <v>1829</v>
      </c>
      <c r="C1197">
        <f t="shared" si="45"/>
        <v>1</v>
      </c>
    </row>
    <row r="1198" spans="1:3" x14ac:dyDescent="0.2">
      <c r="A1198" t="s">
        <v>1830</v>
      </c>
      <c r="B1198" t="s">
        <v>1831</v>
      </c>
      <c r="C1198">
        <f t="shared" si="45"/>
        <v>1</v>
      </c>
    </row>
    <row r="1199" spans="1:3" x14ac:dyDescent="0.2">
      <c r="A1199" t="s">
        <v>1832</v>
      </c>
      <c r="B1199" t="s">
        <v>1831</v>
      </c>
      <c r="C1199">
        <f t="shared" si="45"/>
        <v>1</v>
      </c>
    </row>
    <row r="1200" spans="1:3" x14ac:dyDescent="0.2">
      <c r="A1200" t="s">
        <v>1833</v>
      </c>
      <c r="B1200" t="s">
        <v>1831</v>
      </c>
      <c r="C1200">
        <f t="shared" si="45"/>
        <v>1</v>
      </c>
    </row>
    <row r="1201" spans="1:3" x14ac:dyDescent="0.2">
      <c r="A1201" t="s">
        <v>1834</v>
      </c>
      <c r="B1201" t="s">
        <v>1834</v>
      </c>
      <c r="C1201">
        <f>VALUE("0")</f>
        <v>0</v>
      </c>
    </row>
    <row r="1202" spans="1:3" x14ac:dyDescent="0.2">
      <c r="A1202" t="s">
        <v>1835</v>
      </c>
      <c r="B1202" t="s">
        <v>1836</v>
      </c>
      <c r="C1202">
        <f t="shared" ref="C1202:C1213" si="46">VALUE("1")</f>
        <v>1</v>
      </c>
    </row>
    <row r="1203" spans="1:3" x14ac:dyDescent="0.2">
      <c r="A1203" t="s">
        <v>1837</v>
      </c>
      <c r="B1203" t="s">
        <v>1836</v>
      </c>
      <c r="C1203">
        <f t="shared" si="46"/>
        <v>1</v>
      </c>
    </row>
    <row r="1204" spans="1:3" x14ac:dyDescent="0.2">
      <c r="A1204" t="s">
        <v>1838</v>
      </c>
      <c r="B1204" t="s">
        <v>1836</v>
      </c>
      <c r="C1204">
        <f t="shared" si="46"/>
        <v>1</v>
      </c>
    </row>
    <row r="1205" spans="1:3" x14ac:dyDescent="0.2">
      <c r="A1205" t="s">
        <v>1839</v>
      </c>
      <c r="B1205" t="s">
        <v>1836</v>
      </c>
      <c r="C1205">
        <f t="shared" si="46"/>
        <v>1</v>
      </c>
    </row>
    <row r="1206" spans="1:3" x14ac:dyDescent="0.2">
      <c r="A1206" t="s">
        <v>1840</v>
      </c>
      <c r="B1206" t="s">
        <v>1836</v>
      </c>
      <c r="C1206">
        <f t="shared" si="46"/>
        <v>1</v>
      </c>
    </row>
    <row r="1207" spans="1:3" x14ac:dyDescent="0.2">
      <c r="A1207" t="s">
        <v>1841</v>
      </c>
      <c r="B1207" t="s">
        <v>1836</v>
      </c>
      <c r="C1207">
        <f t="shared" si="46"/>
        <v>1</v>
      </c>
    </row>
    <row r="1208" spans="1:3" x14ac:dyDescent="0.2">
      <c r="A1208" t="s">
        <v>1842</v>
      </c>
      <c r="B1208" t="s">
        <v>1836</v>
      </c>
      <c r="C1208">
        <f t="shared" si="46"/>
        <v>1</v>
      </c>
    </row>
    <row r="1209" spans="1:3" x14ac:dyDescent="0.2">
      <c r="A1209" t="s">
        <v>1843</v>
      </c>
      <c r="B1209" t="s">
        <v>1836</v>
      </c>
      <c r="C1209">
        <f t="shared" si="46"/>
        <v>1</v>
      </c>
    </row>
    <row r="1210" spans="1:3" x14ac:dyDescent="0.2">
      <c r="A1210" t="s">
        <v>1844</v>
      </c>
      <c r="B1210" t="s">
        <v>1836</v>
      </c>
      <c r="C1210">
        <f t="shared" si="46"/>
        <v>1</v>
      </c>
    </row>
    <row r="1211" spans="1:3" x14ac:dyDescent="0.2">
      <c r="A1211" t="s">
        <v>1845</v>
      </c>
      <c r="B1211" t="s">
        <v>1836</v>
      </c>
      <c r="C1211">
        <f t="shared" si="46"/>
        <v>1</v>
      </c>
    </row>
    <row r="1212" spans="1:3" x14ac:dyDescent="0.2">
      <c r="A1212" t="s">
        <v>1846</v>
      </c>
      <c r="B1212" t="s">
        <v>1836</v>
      </c>
      <c r="C1212">
        <f t="shared" si="46"/>
        <v>1</v>
      </c>
    </row>
    <row r="1213" spans="1:3" x14ac:dyDescent="0.2">
      <c r="A1213" t="s">
        <v>1847</v>
      </c>
      <c r="B1213" t="s">
        <v>1836</v>
      </c>
      <c r="C1213">
        <f t="shared" si="46"/>
        <v>1</v>
      </c>
    </row>
    <row r="1214" spans="1:3" x14ac:dyDescent="0.2">
      <c r="A1214" t="s">
        <v>1848</v>
      </c>
      <c r="B1214" t="s">
        <v>1848</v>
      </c>
      <c r="C1214">
        <f>VALUE("0")</f>
        <v>0</v>
      </c>
    </row>
    <row r="1215" spans="1:3" x14ac:dyDescent="0.2">
      <c r="A1215" t="s">
        <v>1849</v>
      </c>
      <c r="B1215" t="s">
        <v>1850</v>
      </c>
      <c r="C1215">
        <f t="shared" ref="C1215:C1260" si="47">VALUE("1")</f>
        <v>1</v>
      </c>
    </row>
    <row r="1216" spans="1:3" x14ac:dyDescent="0.2">
      <c r="A1216" t="s">
        <v>1851</v>
      </c>
      <c r="B1216" t="s">
        <v>1852</v>
      </c>
      <c r="C1216">
        <f t="shared" si="47"/>
        <v>1</v>
      </c>
    </row>
    <row r="1217" spans="1:3" x14ac:dyDescent="0.2">
      <c r="A1217" t="s">
        <v>1853</v>
      </c>
      <c r="B1217" t="s">
        <v>1852</v>
      </c>
      <c r="C1217">
        <f t="shared" si="47"/>
        <v>1</v>
      </c>
    </row>
    <row r="1218" spans="1:3" x14ac:dyDescent="0.2">
      <c r="A1218" t="s">
        <v>1854</v>
      </c>
      <c r="B1218" t="s">
        <v>1855</v>
      </c>
      <c r="C1218">
        <f t="shared" si="47"/>
        <v>1</v>
      </c>
    </row>
    <row r="1219" spans="1:3" x14ac:dyDescent="0.2">
      <c r="A1219" t="s">
        <v>1856</v>
      </c>
      <c r="B1219" t="s">
        <v>1855</v>
      </c>
      <c r="C1219">
        <f t="shared" si="47"/>
        <v>1</v>
      </c>
    </row>
    <row r="1220" spans="1:3" x14ac:dyDescent="0.2">
      <c r="A1220" t="s">
        <v>1857</v>
      </c>
      <c r="B1220" t="s">
        <v>1855</v>
      </c>
      <c r="C1220">
        <f t="shared" si="47"/>
        <v>1</v>
      </c>
    </row>
    <row r="1221" spans="1:3" x14ac:dyDescent="0.2">
      <c r="A1221" t="s">
        <v>1858</v>
      </c>
      <c r="B1221" t="s">
        <v>1855</v>
      </c>
      <c r="C1221">
        <f t="shared" si="47"/>
        <v>1</v>
      </c>
    </row>
    <row r="1222" spans="1:3" x14ac:dyDescent="0.2">
      <c r="A1222" t="s">
        <v>1859</v>
      </c>
      <c r="B1222" t="s">
        <v>1860</v>
      </c>
      <c r="C1222">
        <f t="shared" si="47"/>
        <v>1</v>
      </c>
    </row>
    <row r="1223" spans="1:3" x14ac:dyDescent="0.2">
      <c r="A1223" t="s">
        <v>1861</v>
      </c>
      <c r="B1223" t="s">
        <v>1860</v>
      </c>
      <c r="C1223">
        <f t="shared" si="47"/>
        <v>1</v>
      </c>
    </row>
    <row r="1224" spans="1:3" x14ac:dyDescent="0.2">
      <c r="A1224" t="s">
        <v>1862</v>
      </c>
      <c r="B1224" t="s">
        <v>1863</v>
      </c>
      <c r="C1224">
        <f t="shared" si="47"/>
        <v>1</v>
      </c>
    </row>
    <row r="1225" spans="1:3" x14ac:dyDescent="0.2">
      <c r="A1225" t="s">
        <v>1864</v>
      </c>
      <c r="B1225" t="s">
        <v>1863</v>
      </c>
      <c r="C1225">
        <f t="shared" si="47"/>
        <v>1</v>
      </c>
    </row>
    <row r="1226" spans="1:3" x14ac:dyDescent="0.2">
      <c r="A1226" t="s">
        <v>1865</v>
      </c>
      <c r="B1226" t="s">
        <v>1863</v>
      </c>
      <c r="C1226">
        <f t="shared" si="47"/>
        <v>1</v>
      </c>
    </row>
    <row r="1227" spans="1:3" x14ac:dyDescent="0.2">
      <c r="A1227" t="s">
        <v>1866</v>
      </c>
      <c r="B1227" t="s">
        <v>1863</v>
      </c>
      <c r="C1227">
        <f t="shared" si="47"/>
        <v>1</v>
      </c>
    </row>
    <row r="1228" spans="1:3" x14ac:dyDescent="0.2">
      <c r="A1228" t="s">
        <v>1867</v>
      </c>
      <c r="B1228" t="s">
        <v>1863</v>
      </c>
      <c r="C1228">
        <f t="shared" si="47"/>
        <v>1</v>
      </c>
    </row>
    <row r="1229" spans="1:3" x14ac:dyDescent="0.2">
      <c r="A1229" t="s">
        <v>1868</v>
      </c>
      <c r="B1229" t="s">
        <v>1863</v>
      </c>
      <c r="C1229">
        <f t="shared" si="47"/>
        <v>1</v>
      </c>
    </row>
    <row r="1230" spans="1:3" x14ac:dyDescent="0.2">
      <c r="A1230" t="s">
        <v>1869</v>
      </c>
      <c r="B1230" t="s">
        <v>1863</v>
      </c>
      <c r="C1230">
        <f t="shared" si="47"/>
        <v>1</v>
      </c>
    </row>
    <row r="1231" spans="1:3" x14ac:dyDescent="0.2">
      <c r="A1231" t="s">
        <v>1870</v>
      </c>
      <c r="B1231" t="s">
        <v>1863</v>
      </c>
      <c r="C1231">
        <f t="shared" si="47"/>
        <v>1</v>
      </c>
    </row>
    <row r="1232" spans="1:3" x14ac:dyDescent="0.2">
      <c r="A1232" t="s">
        <v>1871</v>
      </c>
      <c r="B1232" t="s">
        <v>1863</v>
      </c>
      <c r="C1232">
        <f t="shared" si="47"/>
        <v>1</v>
      </c>
    </row>
    <row r="1233" spans="1:3" x14ac:dyDescent="0.2">
      <c r="A1233" t="s">
        <v>1872</v>
      </c>
      <c r="B1233" t="s">
        <v>1863</v>
      </c>
      <c r="C1233">
        <f t="shared" si="47"/>
        <v>1</v>
      </c>
    </row>
    <row r="1234" spans="1:3" x14ac:dyDescent="0.2">
      <c r="A1234" t="s">
        <v>1873</v>
      </c>
      <c r="B1234" t="s">
        <v>1863</v>
      </c>
      <c r="C1234">
        <f t="shared" si="47"/>
        <v>1</v>
      </c>
    </row>
    <row r="1235" spans="1:3" x14ac:dyDescent="0.2">
      <c r="A1235" t="s">
        <v>1874</v>
      </c>
      <c r="B1235" t="s">
        <v>1863</v>
      </c>
      <c r="C1235">
        <f t="shared" si="47"/>
        <v>1</v>
      </c>
    </row>
    <row r="1236" spans="1:3" x14ac:dyDescent="0.2">
      <c r="A1236" t="s">
        <v>1875</v>
      </c>
      <c r="B1236" t="s">
        <v>1863</v>
      </c>
      <c r="C1236">
        <f t="shared" si="47"/>
        <v>1</v>
      </c>
    </row>
    <row r="1237" spans="1:3" x14ac:dyDescent="0.2">
      <c r="A1237" t="s">
        <v>1876</v>
      </c>
      <c r="B1237" t="s">
        <v>1863</v>
      </c>
      <c r="C1237">
        <f t="shared" si="47"/>
        <v>1</v>
      </c>
    </row>
    <row r="1238" spans="1:3" x14ac:dyDescent="0.2">
      <c r="A1238" t="s">
        <v>1877</v>
      </c>
      <c r="B1238" t="s">
        <v>1863</v>
      </c>
      <c r="C1238">
        <f t="shared" si="47"/>
        <v>1</v>
      </c>
    </row>
    <row r="1239" spans="1:3" x14ac:dyDescent="0.2">
      <c r="A1239" t="s">
        <v>1878</v>
      </c>
      <c r="B1239" t="s">
        <v>1863</v>
      </c>
      <c r="C1239">
        <f t="shared" si="47"/>
        <v>1</v>
      </c>
    </row>
    <row r="1240" spans="1:3" x14ac:dyDescent="0.2">
      <c r="A1240" t="s">
        <v>1879</v>
      </c>
      <c r="B1240" t="s">
        <v>1863</v>
      </c>
      <c r="C1240">
        <f t="shared" si="47"/>
        <v>1</v>
      </c>
    </row>
    <row r="1241" spans="1:3" x14ac:dyDescent="0.2">
      <c r="A1241" t="s">
        <v>1880</v>
      </c>
      <c r="B1241" t="s">
        <v>1863</v>
      </c>
      <c r="C1241">
        <f t="shared" si="47"/>
        <v>1</v>
      </c>
    </row>
    <row r="1242" spans="1:3" x14ac:dyDescent="0.2">
      <c r="A1242" t="s">
        <v>1881</v>
      </c>
      <c r="B1242" t="s">
        <v>1863</v>
      </c>
      <c r="C1242">
        <f t="shared" si="47"/>
        <v>1</v>
      </c>
    </row>
    <row r="1243" spans="1:3" x14ac:dyDescent="0.2">
      <c r="A1243" t="s">
        <v>1882</v>
      </c>
      <c r="B1243" t="s">
        <v>1883</v>
      </c>
      <c r="C1243">
        <f t="shared" si="47"/>
        <v>1</v>
      </c>
    </row>
    <row r="1244" spans="1:3" x14ac:dyDescent="0.2">
      <c r="A1244" t="s">
        <v>1884</v>
      </c>
      <c r="B1244" t="s">
        <v>1883</v>
      </c>
      <c r="C1244">
        <f t="shared" si="47"/>
        <v>1</v>
      </c>
    </row>
    <row r="1245" spans="1:3" x14ac:dyDescent="0.2">
      <c r="A1245" t="s">
        <v>1885</v>
      </c>
      <c r="B1245" t="s">
        <v>1883</v>
      </c>
      <c r="C1245">
        <f t="shared" si="47"/>
        <v>1</v>
      </c>
    </row>
    <row r="1246" spans="1:3" x14ac:dyDescent="0.2">
      <c r="A1246" t="s">
        <v>1886</v>
      </c>
      <c r="B1246" t="s">
        <v>1883</v>
      </c>
      <c r="C1246">
        <f t="shared" si="47"/>
        <v>1</v>
      </c>
    </row>
    <row r="1247" spans="1:3" x14ac:dyDescent="0.2">
      <c r="A1247" t="s">
        <v>1887</v>
      </c>
      <c r="B1247" t="s">
        <v>1888</v>
      </c>
      <c r="C1247">
        <f t="shared" si="47"/>
        <v>1</v>
      </c>
    </row>
    <row r="1248" spans="1:3" x14ac:dyDescent="0.2">
      <c r="A1248" t="s">
        <v>1889</v>
      </c>
      <c r="B1248" t="s">
        <v>1888</v>
      </c>
      <c r="C1248">
        <f t="shared" si="47"/>
        <v>1</v>
      </c>
    </row>
    <row r="1249" spans="1:3" x14ac:dyDescent="0.2">
      <c r="A1249" t="s">
        <v>1890</v>
      </c>
      <c r="B1249" t="s">
        <v>1888</v>
      </c>
      <c r="C1249">
        <f t="shared" si="47"/>
        <v>1</v>
      </c>
    </row>
    <row r="1250" spans="1:3" x14ac:dyDescent="0.2">
      <c r="A1250" t="s">
        <v>1891</v>
      </c>
      <c r="B1250" t="s">
        <v>1888</v>
      </c>
      <c r="C1250">
        <f t="shared" si="47"/>
        <v>1</v>
      </c>
    </row>
    <row r="1251" spans="1:3" x14ac:dyDescent="0.2">
      <c r="A1251" t="s">
        <v>1892</v>
      </c>
      <c r="B1251" t="s">
        <v>1888</v>
      </c>
      <c r="C1251">
        <f t="shared" si="47"/>
        <v>1</v>
      </c>
    </row>
    <row r="1252" spans="1:3" x14ac:dyDescent="0.2">
      <c r="A1252" t="s">
        <v>1893</v>
      </c>
      <c r="B1252" t="s">
        <v>1893</v>
      </c>
      <c r="C1252">
        <f t="shared" si="47"/>
        <v>1</v>
      </c>
    </row>
    <row r="1253" spans="1:3" x14ac:dyDescent="0.2">
      <c r="A1253" t="s">
        <v>1894</v>
      </c>
      <c r="B1253" t="s">
        <v>1895</v>
      </c>
      <c r="C1253">
        <f t="shared" si="47"/>
        <v>1</v>
      </c>
    </row>
    <row r="1254" spans="1:3" x14ac:dyDescent="0.2">
      <c r="A1254" t="s">
        <v>1895</v>
      </c>
      <c r="B1254" t="s">
        <v>1895</v>
      </c>
      <c r="C1254">
        <f t="shared" si="47"/>
        <v>1</v>
      </c>
    </row>
    <row r="1255" spans="1:3" x14ac:dyDescent="0.2">
      <c r="A1255" t="s">
        <v>1896</v>
      </c>
      <c r="B1255" t="s">
        <v>1895</v>
      </c>
      <c r="C1255">
        <f t="shared" si="47"/>
        <v>1</v>
      </c>
    </row>
    <row r="1256" spans="1:3" x14ac:dyDescent="0.2">
      <c r="A1256" t="s">
        <v>1897</v>
      </c>
      <c r="B1256" t="s">
        <v>1898</v>
      </c>
      <c r="C1256">
        <f t="shared" si="47"/>
        <v>1</v>
      </c>
    </row>
    <row r="1257" spans="1:3" x14ac:dyDescent="0.2">
      <c r="A1257" t="s">
        <v>1899</v>
      </c>
      <c r="B1257" t="s">
        <v>1900</v>
      </c>
      <c r="C1257">
        <f t="shared" si="47"/>
        <v>1</v>
      </c>
    </row>
    <row r="1258" spans="1:3" x14ac:dyDescent="0.2">
      <c r="A1258" t="s">
        <v>1901</v>
      </c>
      <c r="B1258" t="s">
        <v>1900</v>
      </c>
      <c r="C1258">
        <f t="shared" si="47"/>
        <v>1</v>
      </c>
    </row>
    <row r="1259" spans="1:3" x14ac:dyDescent="0.2">
      <c r="A1259" t="s">
        <v>1902</v>
      </c>
      <c r="B1259" t="s">
        <v>1900</v>
      </c>
      <c r="C1259">
        <f t="shared" si="47"/>
        <v>1</v>
      </c>
    </row>
    <row r="1260" spans="1:3" x14ac:dyDescent="0.2">
      <c r="A1260" t="s">
        <v>1903</v>
      </c>
      <c r="B1260" t="s">
        <v>1900</v>
      </c>
      <c r="C1260">
        <f t="shared" si="47"/>
        <v>1</v>
      </c>
    </row>
    <row r="1261" spans="1:3" x14ac:dyDescent="0.2">
      <c r="A1261" t="s">
        <v>1904</v>
      </c>
      <c r="B1261" t="s">
        <v>1905</v>
      </c>
      <c r="C1261">
        <f>VALUE("0")</f>
        <v>0</v>
      </c>
    </row>
    <row r="1262" spans="1:3" x14ac:dyDescent="0.2">
      <c r="A1262" t="s">
        <v>1906</v>
      </c>
      <c r="B1262" t="s">
        <v>1907</v>
      </c>
      <c r="C1262">
        <f t="shared" ref="C1262:C1275" si="48">VALUE("1")</f>
        <v>1</v>
      </c>
    </row>
    <row r="1263" spans="1:3" x14ac:dyDescent="0.2">
      <c r="A1263" t="s">
        <v>1908</v>
      </c>
      <c r="B1263" t="s">
        <v>1909</v>
      </c>
      <c r="C1263">
        <f t="shared" si="48"/>
        <v>1</v>
      </c>
    </row>
    <row r="1264" spans="1:3" x14ac:dyDescent="0.2">
      <c r="A1264" t="s">
        <v>1910</v>
      </c>
      <c r="B1264" t="s">
        <v>1909</v>
      </c>
      <c r="C1264">
        <f t="shared" si="48"/>
        <v>1</v>
      </c>
    </row>
    <row r="1265" spans="1:3" x14ac:dyDescent="0.2">
      <c r="A1265" t="s">
        <v>1911</v>
      </c>
      <c r="B1265" t="s">
        <v>1909</v>
      </c>
      <c r="C1265">
        <f t="shared" si="48"/>
        <v>1</v>
      </c>
    </row>
    <row r="1266" spans="1:3" x14ac:dyDescent="0.2">
      <c r="A1266" t="s">
        <v>1912</v>
      </c>
      <c r="B1266" t="s">
        <v>1909</v>
      </c>
      <c r="C1266">
        <f t="shared" si="48"/>
        <v>1</v>
      </c>
    </row>
    <row r="1267" spans="1:3" x14ac:dyDescent="0.2">
      <c r="A1267" t="s">
        <v>1913</v>
      </c>
      <c r="B1267" t="s">
        <v>1909</v>
      </c>
      <c r="C1267">
        <f t="shared" si="48"/>
        <v>1</v>
      </c>
    </row>
    <row r="1268" spans="1:3" x14ac:dyDescent="0.2">
      <c r="A1268" t="s">
        <v>1914</v>
      </c>
      <c r="B1268" t="s">
        <v>1909</v>
      </c>
      <c r="C1268">
        <f t="shared" si="48"/>
        <v>1</v>
      </c>
    </row>
    <row r="1269" spans="1:3" x14ac:dyDescent="0.2">
      <c r="A1269" t="s">
        <v>1915</v>
      </c>
      <c r="B1269" t="s">
        <v>1909</v>
      </c>
      <c r="C1269">
        <f t="shared" si="48"/>
        <v>1</v>
      </c>
    </row>
    <row r="1270" spans="1:3" x14ac:dyDescent="0.2">
      <c r="A1270" t="s">
        <v>1916</v>
      </c>
      <c r="B1270" t="s">
        <v>1909</v>
      </c>
      <c r="C1270">
        <f t="shared" si="48"/>
        <v>1</v>
      </c>
    </row>
    <row r="1271" spans="1:3" x14ac:dyDescent="0.2">
      <c r="A1271" t="s">
        <v>1917</v>
      </c>
      <c r="B1271" t="s">
        <v>1909</v>
      </c>
      <c r="C1271">
        <f t="shared" si="48"/>
        <v>1</v>
      </c>
    </row>
    <row r="1272" spans="1:3" x14ac:dyDescent="0.2">
      <c r="A1272" t="s">
        <v>1918</v>
      </c>
      <c r="B1272" t="s">
        <v>1909</v>
      </c>
      <c r="C1272">
        <f t="shared" si="48"/>
        <v>1</v>
      </c>
    </row>
    <row r="1273" spans="1:3" x14ac:dyDescent="0.2">
      <c r="A1273" t="s">
        <v>1909</v>
      </c>
      <c r="B1273" t="s">
        <v>1909</v>
      </c>
      <c r="C1273">
        <f t="shared" si="48"/>
        <v>1</v>
      </c>
    </row>
    <row r="1274" spans="1:3" x14ac:dyDescent="0.2">
      <c r="A1274" t="s">
        <v>1919</v>
      </c>
      <c r="B1274" t="s">
        <v>1909</v>
      </c>
      <c r="C1274">
        <f t="shared" si="48"/>
        <v>1</v>
      </c>
    </row>
    <row r="1275" spans="1:3" x14ac:dyDescent="0.2">
      <c r="A1275" t="s">
        <v>1920</v>
      </c>
      <c r="B1275" t="s">
        <v>1909</v>
      </c>
      <c r="C1275">
        <f t="shared" si="48"/>
        <v>1</v>
      </c>
    </row>
    <row r="1276" spans="1:3" x14ac:dyDescent="0.2">
      <c r="A1276" t="s">
        <v>1921</v>
      </c>
      <c r="B1276" t="s">
        <v>1922</v>
      </c>
      <c r="C1276">
        <f>VALUE("0")</f>
        <v>0</v>
      </c>
    </row>
    <row r="1277" spans="1:3" x14ac:dyDescent="0.2">
      <c r="A1277" t="s">
        <v>1923</v>
      </c>
      <c r="B1277" t="s">
        <v>1924</v>
      </c>
      <c r="C1277">
        <f t="shared" ref="C1277:C1307" si="49">VALUE("1")</f>
        <v>1</v>
      </c>
    </row>
    <row r="1278" spans="1:3" x14ac:dyDescent="0.2">
      <c r="A1278" t="s">
        <v>1924</v>
      </c>
      <c r="B1278" t="s">
        <v>1924</v>
      </c>
      <c r="C1278">
        <f t="shared" si="49"/>
        <v>1</v>
      </c>
    </row>
    <row r="1279" spans="1:3" x14ac:dyDescent="0.2">
      <c r="A1279" t="s">
        <v>1925</v>
      </c>
      <c r="B1279" t="s">
        <v>1926</v>
      </c>
      <c r="C1279">
        <f t="shared" si="49"/>
        <v>1</v>
      </c>
    </row>
    <row r="1280" spans="1:3" x14ac:dyDescent="0.2">
      <c r="A1280" t="s">
        <v>1927</v>
      </c>
      <c r="B1280" t="s">
        <v>1928</v>
      </c>
      <c r="C1280">
        <f t="shared" si="49"/>
        <v>1</v>
      </c>
    </row>
    <row r="1281" spans="1:3" x14ac:dyDescent="0.2">
      <c r="A1281" t="s">
        <v>1929</v>
      </c>
      <c r="B1281" t="s">
        <v>1928</v>
      </c>
      <c r="C1281">
        <f t="shared" si="49"/>
        <v>1</v>
      </c>
    </row>
    <row r="1282" spans="1:3" x14ac:dyDescent="0.2">
      <c r="A1282" t="s">
        <v>1930</v>
      </c>
      <c r="B1282" t="s">
        <v>1931</v>
      </c>
      <c r="C1282">
        <f t="shared" si="49"/>
        <v>1</v>
      </c>
    </row>
    <row r="1283" spans="1:3" x14ac:dyDescent="0.2">
      <c r="A1283" t="s">
        <v>1932</v>
      </c>
      <c r="B1283" t="s">
        <v>1931</v>
      </c>
      <c r="C1283">
        <f t="shared" si="49"/>
        <v>1</v>
      </c>
    </row>
    <row r="1284" spans="1:3" x14ac:dyDescent="0.2">
      <c r="A1284" t="s">
        <v>1933</v>
      </c>
      <c r="B1284" t="s">
        <v>1934</v>
      </c>
      <c r="C1284">
        <f t="shared" si="49"/>
        <v>1</v>
      </c>
    </row>
    <row r="1285" spans="1:3" x14ac:dyDescent="0.2">
      <c r="A1285" t="s">
        <v>1935</v>
      </c>
      <c r="B1285" t="s">
        <v>1934</v>
      </c>
      <c r="C1285">
        <f t="shared" si="49"/>
        <v>1</v>
      </c>
    </row>
    <row r="1286" spans="1:3" x14ac:dyDescent="0.2">
      <c r="A1286" t="s">
        <v>1936</v>
      </c>
      <c r="B1286" t="s">
        <v>1934</v>
      </c>
      <c r="C1286">
        <f t="shared" si="49"/>
        <v>1</v>
      </c>
    </row>
    <row r="1287" spans="1:3" x14ac:dyDescent="0.2">
      <c r="A1287" t="s">
        <v>1937</v>
      </c>
      <c r="B1287" t="s">
        <v>1934</v>
      </c>
      <c r="C1287">
        <f t="shared" si="49"/>
        <v>1</v>
      </c>
    </row>
    <row r="1288" spans="1:3" x14ac:dyDescent="0.2">
      <c r="A1288" t="s">
        <v>1938</v>
      </c>
      <c r="B1288" t="s">
        <v>1934</v>
      </c>
      <c r="C1288">
        <f t="shared" si="49"/>
        <v>1</v>
      </c>
    </row>
    <row r="1289" spans="1:3" x14ac:dyDescent="0.2">
      <c r="A1289" t="s">
        <v>1939</v>
      </c>
      <c r="B1289" t="s">
        <v>1934</v>
      </c>
      <c r="C1289">
        <f t="shared" si="49"/>
        <v>1</v>
      </c>
    </row>
    <row r="1290" spans="1:3" x14ac:dyDescent="0.2">
      <c r="A1290" t="s">
        <v>1940</v>
      </c>
      <c r="B1290" t="s">
        <v>1941</v>
      </c>
      <c r="C1290">
        <f t="shared" si="49"/>
        <v>1</v>
      </c>
    </row>
    <row r="1291" spans="1:3" x14ac:dyDescent="0.2">
      <c r="A1291" t="s">
        <v>1942</v>
      </c>
      <c r="B1291" t="s">
        <v>1018</v>
      </c>
      <c r="C1291">
        <f t="shared" si="49"/>
        <v>1</v>
      </c>
    </row>
    <row r="1292" spans="1:3" x14ac:dyDescent="0.2">
      <c r="A1292" t="s">
        <v>1943</v>
      </c>
      <c r="B1292" t="s">
        <v>1018</v>
      </c>
      <c r="C1292">
        <f t="shared" si="49"/>
        <v>1</v>
      </c>
    </row>
    <row r="1293" spans="1:3" x14ac:dyDescent="0.2">
      <c r="A1293" t="s">
        <v>1944</v>
      </c>
      <c r="B1293" t="s">
        <v>1945</v>
      </c>
      <c r="C1293">
        <f t="shared" si="49"/>
        <v>1</v>
      </c>
    </row>
    <row r="1294" spans="1:3" x14ac:dyDescent="0.2">
      <c r="A1294" t="s">
        <v>1946</v>
      </c>
      <c r="B1294" t="s">
        <v>1945</v>
      </c>
      <c r="C1294">
        <f t="shared" si="49"/>
        <v>1</v>
      </c>
    </row>
    <row r="1295" spans="1:3" x14ac:dyDescent="0.2">
      <c r="A1295" t="s">
        <v>1947</v>
      </c>
      <c r="B1295" t="s">
        <v>1945</v>
      </c>
      <c r="C1295">
        <f t="shared" si="49"/>
        <v>1</v>
      </c>
    </row>
    <row r="1296" spans="1:3" x14ac:dyDescent="0.2">
      <c r="A1296" t="s">
        <v>1948</v>
      </c>
      <c r="B1296" t="s">
        <v>1020</v>
      </c>
      <c r="C1296">
        <f t="shared" si="49"/>
        <v>1</v>
      </c>
    </row>
    <row r="1297" spans="1:3" x14ac:dyDescent="0.2">
      <c r="A1297" t="s">
        <v>1949</v>
      </c>
      <c r="B1297" t="s">
        <v>1020</v>
      </c>
      <c r="C1297">
        <f t="shared" si="49"/>
        <v>1</v>
      </c>
    </row>
    <row r="1298" spans="1:3" x14ac:dyDescent="0.2">
      <c r="A1298" t="s">
        <v>1950</v>
      </c>
      <c r="B1298" t="s">
        <v>1951</v>
      </c>
      <c r="C1298">
        <f t="shared" si="49"/>
        <v>1</v>
      </c>
    </row>
    <row r="1299" spans="1:3" x14ac:dyDescent="0.2">
      <c r="A1299" t="s">
        <v>1952</v>
      </c>
      <c r="B1299" t="s">
        <v>1952</v>
      </c>
      <c r="C1299">
        <f t="shared" si="49"/>
        <v>1</v>
      </c>
    </row>
    <row r="1300" spans="1:3" x14ac:dyDescent="0.2">
      <c r="A1300" t="s">
        <v>1953</v>
      </c>
      <c r="B1300" t="s">
        <v>1953</v>
      </c>
      <c r="C1300">
        <f t="shared" si="49"/>
        <v>1</v>
      </c>
    </row>
    <row r="1301" spans="1:3" x14ac:dyDescent="0.2">
      <c r="A1301" t="s">
        <v>1954</v>
      </c>
      <c r="B1301" t="s">
        <v>1954</v>
      </c>
      <c r="C1301">
        <f t="shared" si="49"/>
        <v>1</v>
      </c>
    </row>
    <row r="1302" spans="1:3" x14ac:dyDescent="0.2">
      <c r="A1302" t="s">
        <v>1955</v>
      </c>
      <c r="B1302" t="s">
        <v>1956</v>
      </c>
      <c r="C1302">
        <f t="shared" si="49"/>
        <v>1</v>
      </c>
    </row>
    <row r="1303" spans="1:3" x14ac:dyDescent="0.2">
      <c r="A1303" t="s">
        <v>1957</v>
      </c>
      <c r="B1303" t="s">
        <v>1958</v>
      </c>
      <c r="C1303">
        <f t="shared" si="49"/>
        <v>1</v>
      </c>
    </row>
    <row r="1304" spans="1:3" x14ac:dyDescent="0.2">
      <c r="A1304" t="s">
        <v>1959</v>
      </c>
      <c r="B1304" t="s">
        <v>1958</v>
      </c>
      <c r="C1304">
        <f t="shared" si="49"/>
        <v>1</v>
      </c>
    </row>
    <row r="1305" spans="1:3" x14ac:dyDescent="0.2">
      <c r="A1305" t="s">
        <v>1960</v>
      </c>
      <c r="B1305" t="s">
        <v>1958</v>
      </c>
      <c r="C1305">
        <f t="shared" si="49"/>
        <v>1</v>
      </c>
    </row>
    <row r="1306" spans="1:3" x14ac:dyDescent="0.2">
      <c r="A1306" t="s">
        <v>1961</v>
      </c>
      <c r="B1306" t="s">
        <v>1958</v>
      </c>
      <c r="C1306">
        <f t="shared" si="49"/>
        <v>1</v>
      </c>
    </row>
    <row r="1307" spans="1:3" x14ac:dyDescent="0.2">
      <c r="A1307" t="s">
        <v>1962</v>
      </c>
      <c r="B1307" t="s">
        <v>1958</v>
      </c>
      <c r="C1307">
        <f t="shared" si="49"/>
        <v>1</v>
      </c>
    </row>
    <row r="1308" spans="1:3" x14ac:dyDescent="0.2">
      <c r="A1308" t="s">
        <v>1963</v>
      </c>
      <c r="B1308" t="s">
        <v>1963</v>
      </c>
      <c r="C1308">
        <f>VALUE("0")</f>
        <v>0</v>
      </c>
    </row>
    <row r="1309" spans="1:3" x14ac:dyDescent="0.2">
      <c r="A1309" t="s">
        <v>1964</v>
      </c>
      <c r="B1309" t="s">
        <v>1965</v>
      </c>
      <c r="C1309">
        <f>VALUE("0")</f>
        <v>0</v>
      </c>
    </row>
    <row r="1310" spans="1:3" x14ac:dyDescent="0.2">
      <c r="A1310" t="s">
        <v>1966</v>
      </c>
      <c r="B1310" t="s">
        <v>1964</v>
      </c>
      <c r="C1310">
        <f>VALUE("1")</f>
        <v>1</v>
      </c>
    </row>
    <row r="1311" spans="1:3" x14ac:dyDescent="0.2">
      <c r="A1311" t="s">
        <v>1967</v>
      </c>
      <c r="B1311" t="s">
        <v>1968</v>
      </c>
      <c r="C1311">
        <f>VALUE("0")</f>
        <v>0</v>
      </c>
    </row>
    <row r="1312" spans="1:3" x14ac:dyDescent="0.2">
      <c r="A1312" t="s">
        <v>1969</v>
      </c>
      <c r="B1312" t="s">
        <v>1970</v>
      </c>
      <c r="C1312">
        <f t="shared" ref="C1312:C1340" si="50">VALUE("1")</f>
        <v>1</v>
      </c>
    </row>
    <row r="1313" spans="1:3" x14ac:dyDescent="0.2">
      <c r="A1313" t="s">
        <v>1971</v>
      </c>
      <c r="B1313" t="s">
        <v>1972</v>
      </c>
      <c r="C1313">
        <f t="shared" si="50"/>
        <v>1</v>
      </c>
    </row>
    <row r="1314" spans="1:3" x14ac:dyDescent="0.2">
      <c r="A1314" t="s">
        <v>1973</v>
      </c>
      <c r="B1314" t="s">
        <v>1974</v>
      </c>
      <c r="C1314">
        <f t="shared" si="50"/>
        <v>1</v>
      </c>
    </row>
    <row r="1315" spans="1:3" x14ac:dyDescent="0.2">
      <c r="A1315" t="s">
        <v>1975</v>
      </c>
      <c r="B1315" t="s">
        <v>1976</v>
      </c>
      <c r="C1315">
        <f t="shared" si="50"/>
        <v>1</v>
      </c>
    </row>
    <row r="1316" spans="1:3" x14ac:dyDescent="0.2">
      <c r="A1316" t="s">
        <v>1976</v>
      </c>
      <c r="B1316" t="s">
        <v>1976</v>
      </c>
      <c r="C1316">
        <f t="shared" si="50"/>
        <v>1</v>
      </c>
    </row>
    <row r="1317" spans="1:3" x14ac:dyDescent="0.2">
      <c r="A1317" t="s">
        <v>1977</v>
      </c>
      <c r="B1317" t="s">
        <v>1977</v>
      </c>
      <c r="C1317">
        <f t="shared" si="50"/>
        <v>1</v>
      </c>
    </row>
    <row r="1318" spans="1:3" x14ac:dyDescent="0.2">
      <c r="A1318" t="s">
        <v>1978</v>
      </c>
      <c r="B1318" t="s">
        <v>1979</v>
      </c>
      <c r="C1318">
        <f t="shared" si="50"/>
        <v>1</v>
      </c>
    </row>
    <row r="1319" spans="1:3" x14ac:dyDescent="0.2">
      <c r="A1319" t="s">
        <v>1980</v>
      </c>
      <c r="B1319" t="s">
        <v>1979</v>
      </c>
      <c r="C1319">
        <f t="shared" si="50"/>
        <v>1</v>
      </c>
    </row>
    <row r="1320" spans="1:3" x14ac:dyDescent="0.2">
      <c r="A1320" t="s">
        <v>1981</v>
      </c>
      <c r="B1320" t="s">
        <v>1979</v>
      </c>
      <c r="C1320">
        <f t="shared" si="50"/>
        <v>1</v>
      </c>
    </row>
    <row r="1321" spans="1:3" x14ac:dyDescent="0.2">
      <c r="A1321" t="s">
        <v>1982</v>
      </c>
      <c r="B1321" t="s">
        <v>1979</v>
      </c>
      <c r="C1321">
        <f t="shared" si="50"/>
        <v>1</v>
      </c>
    </row>
    <row r="1322" spans="1:3" x14ac:dyDescent="0.2">
      <c r="A1322" t="s">
        <v>1983</v>
      </c>
      <c r="B1322" t="s">
        <v>1979</v>
      </c>
      <c r="C1322">
        <f t="shared" si="50"/>
        <v>1</v>
      </c>
    </row>
    <row r="1323" spans="1:3" x14ac:dyDescent="0.2">
      <c r="A1323" t="s">
        <v>1984</v>
      </c>
      <c r="B1323" t="s">
        <v>1979</v>
      </c>
      <c r="C1323">
        <f t="shared" si="50"/>
        <v>1</v>
      </c>
    </row>
    <row r="1324" spans="1:3" x14ac:dyDescent="0.2">
      <c r="A1324" t="s">
        <v>1985</v>
      </c>
      <c r="B1324" t="s">
        <v>1979</v>
      </c>
      <c r="C1324">
        <f t="shared" si="50"/>
        <v>1</v>
      </c>
    </row>
    <row r="1325" spans="1:3" x14ac:dyDescent="0.2">
      <c r="A1325" t="s">
        <v>1986</v>
      </c>
      <c r="B1325" t="s">
        <v>1979</v>
      </c>
      <c r="C1325">
        <f t="shared" si="50"/>
        <v>1</v>
      </c>
    </row>
    <row r="1326" spans="1:3" x14ac:dyDescent="0.2">
      <c r="A1326" t="s">
        <v>1987</v>
      </c>
      <c r="B1326" t="s">
        <v>1979</v>
      </c>
      <c r="C1326">
        <f t="shared" si="50"/>
        <v>1</v>
      </c>
    </row>
    <row r="1327" spans="1:3" x14ac:dyDescent="0.2">
      <c r="A1327" t="s">
        <v>1988</v>
      </c>
      <c r="B1327" t="s">
        <v>1979</v>
      </c>
      <c r="C1327">
        <f t="shared" si="50"/>
        <v>1</v>
      </c>
    </row>
    <row r="1328" spans="1:3" x14ac:dyDescent="0.2">
      <c r="A1328" t="s">
        <v>1989</v>
      </c>
      <c r="B1328" t="s">
        <v>1979</v>
      </c>
      <c r="C1328">
        <f t="shared" si="50"/>
        <v>1</v>
      </c>
    </row>
    <row r="1329" spans="1:3" x14ac:dyDescent="0.2">
      <c r="A1329" t="s">
        <v>1990</v>
      </c>
      <c r="B1329" t="s">
        <v>1979</v>
      </c>
      <c r="C1329">
        <f t="shared" si="50"/>
        <v>1</v>
      </c>
    </row>
    <row r="1330" spans="1:3" x14ac:dyDescent="0.2">
      <c r="A1330" t="s">
        <v>1991</v>
      </c>
      <c r="B1330" t="s">
        <v>1979</v>
      </c>
      <c r="C1330">
        <f t="shared" si="50"/>
        <v>1</v>
      </c>
    </row>
    <row r="1331" spans="1:3" x14ac:dyDescent="0.2">
      <c r="A1331" t="s">
        <v>1992</v>
      </c>
      <c r="B1331" t="s">
        <v>1979</v>
      </c>
      <c r="C1331">
        <f t="shared" si="50"/>
        <v>1</v>
      </c>
    </row>
    <row r="1332" spans="1:3" x14ac:dyDescent="0.2">
      <c r="A1332" t="s">
        <v>1993</v>
      </c>
      <c r="B1332" t="s">
        <v>1979</v>
      </c>
      <c r="C1332">
        <f t="shared" si="50"/>
        <v>1</v>
      </c>
    </row>
    <row r="1333" spans="1:3" x14ac:dyDescent="0.2">
      <c r="A1333" t="s">
        <v>1994</v>
      </c>
      <c r="B1333" t="s">
        <v>1979</v>
      </c>
      <c r="C1333">
        <f t="shared" si="50"/>
        <v>1</v>
      </c>
    </row>
    <row r="1334" spans="1:3" x14ac:dyDescent="0.2">
      <c r="A1334" t="s">
        <v>1995</v>
      </c>
      <c r="B1334" t="s">
        <v>1979</v>
      </c>
      <c r="C1334">
        <f t="shared" si="50"/>
        <v>1</v>
      </c>
    </row>
    <row r="1335" spans="1:3" x14ac:dyDescent="0.2">
      <c r="A1335" t="s">
        <v>1996</v>
      </c>
      <c r="B1335" t="s">
        <v>1979</v>
      </c>
      <c r="C1335">
        <f t="shared" si="50"/>
        <v>1</v>
      </c>
    </row>
    <row r="1336" spans="1:3" x14ac:dyDescent="0.2">
      <c r="A1336" t="s">
        <v>1997</v>
      </c>
      <c r="B1336" t="s">
        <v>1979</v>
      </c>
      <c r="C1336">
        <f t="shared" si="50"/>
        <v>1</v>
      </c>
    </row>
    <row r="1337" spans="1:3" x14ac:dyDescent="0.2">
      <c r="A1337" t="s">
        <v>1998</v>
      </c>
      <c r="B1337" t="s">
        <v>1979</v>
      </c>
      <c r="C1337">
        <f t="shared" si="50"/>
        <v>1</v>
      </c>
    </row>
    <row r="1338" spans="1:3" x14ac:dyDescent="0.2">
      <c r="A1338" t="s">
        <v>1999</v>
      </c>
      <c r="B1338" t="s">
        <v>1979</v>
      </c>
      <c r="C1338">
        <f t="shared" si="50"/>
        <v>1</v>
      </c>
    </row>
    <row r="1339" spans="1:3" x14ac:dyDescent="0.2">
      <c r="A1339" t="s">
        <v>2000</v>
      </c>
      <c r="B1339" t="s">
        <v>1979</v>
      </c>
      <c r="C1339">
        <f t="shared" si="50"/>
        <v>1</v>
      </c>
    </row>
    <row r="1340" spans="1:3" x14ac:dyDescent="0.2">
      <c r="A1340" t="s">
        <v>2001</v>
      </c>
      <c r="B1340" t="s">
        <v>1979</v>
      </c>
      <c r="C1340">
        <f t="shared" si="50"/>
        <v>1</v>
      </c>
    </row>
    <row r="1341" spans="1:3" x14ac:dyDescent="0.2">
      <c r="A1341" t="s">
        <v>2002</v>
      </c>
      <c r="B1341" t="s">
        <v>2003</v>
      </c>
      <c r="C1341">
        <f>VALUE("0")</f>
        <v>0</v>
      </c>
    </row>
    <row r="1342" spans="1:3" x14ac:dyDescent="0.2">
      <c r="A1342" t="s">
        <v>2004</v>
      </c>
      <c r="B1342" t="s">
        <v>2005</v>
      </c>
      <c r="C1342">
        <f t="shared" ref="C1342:C1368" si="51">VALUE("1")</f>
        <v>1</v>
      </c>
    </row>
    <row r="1343" spans="1:3" x14ac:dyDescent="0.2">
      <c r="A1343" t="s">
        <v>2006</v>
      </c>
      <c r="B1343" t="s">
        <v>2007</v>
      </c>
      <c r="C1343">
        <f t="shared" si="51"/>
        <v>1</v>
      </c>
    </row>
    <row r="1344" spans="1:3" x14ac:dyDescent="0.2">
      <c r="A1344" t="s">
        <v>2008</v>
      </c>
      <c r="B1344" t="s">
        <v>2007</v>
      </c>
      <c r="C1344">
        <f t="shared" si="51"/>
        <v>1</v>
      </c>
    </row>
    <row r="1345" spans="1:3" x14ac:dyDescent="0.2">
      <c r="A1345" t="s">
        <v>2009</v>
      </c>
      <c r="B1345" t="s">
        <v>2007</v>
      </c>
      <c r="C1345">
        <f t="shared" si="51"/>
        <v>1</v>
      </c>
    </row>
    <row r="1346" spans="1:3" x14ac:dyDescent="0.2">
      <c r="A1346" t="s">
        <v>2010</v>
      </c>
      <c r="B1346" t="s">
        <v>2007</v>
      </c>
      <c r="C1346">
        <f t="shared" si="51"/>
        <v>1</v>
      </c>
    </row>
    <row r="1347" spans="1:3" x14ac:dyDescent="0.2">
      <c r="A1347" t="s">
        <v>2011</v>
      </c>
      <c r="B1347" t="s">
        <v>2007</v>
      </c>
      <c r="C1347">
        <f t="shared" si="51"/>
        <v>1</v>
      </c>
    </row>
    <row r="1348" spans="1:3" x14ac:dyDescent="0.2">
      <c r="A1348" t="s">
        <v>2012</v>
      </c>
      <c r="B1348" t="s">
        <v>2007</v>
      </c>
      <c r="C1348">
        <f t="shared" si="51"/>
        <v>1</v>
      </c>
    </row>
    <row r="1349" spans="1:3" x14ac:dyDescent="0.2">
      <c r="A1349" t="s">
        <v>2013</v>
      </c>
      <c r="B1349" t="s">
        <v>2007</v>
      </c>
      <c r="C1349">
        <f t="shared" si="51"/>
        <v>1</v>
      </c>
    </row>
    <row r="1350" spans="1:3" x14ac:dyDescent="0.2">
      <c r="A1350" t="s">
        <v>2014</v>
      </c>
      <c r="B1350" t="s">
        <v>2007</v>
      </c>
      <c r="C1350">
        <f t="shared" si="51"/>
        <v>1</v>
      </c>
    </row>
    <row r="1351" spans="1:3" x14ac:dyDescent="0.2">
      <c r="A1351" t="s">
        <v>2015</v>
      </c>
      <c r="B1351" t="s">
        <v>2007</v>
      </c>
      <c r="C1351">
        <f t="shared" si="51"/>
        <v>1</v>
      </c>
    </row>
    <row r="1352" spans="1:3" x14ac:dyDescent="0.2">
      <c r="A1352" t="s">
        <v>2016</v>
      </c>
      <c r="B1352" t="s">
        <v>2007</v>
      </c>
      <c r="C1352">
        <f t="shared" si="51"/>
        <v>1</v>
      </c>
    </row>
    <row r="1353" spans="1:3" x14ac:dyDescent="0.2">
      <c r="A1353" t="s">
        <v>2017</v>
      </c>
      <c r="B1353" t="s">
        <v>2007</v>
      </c>
      <c r="C1353">
        <f t="shared" si="51"/>
        <v>1</v>
      </c>
    </row>
    <row r="1354" spans="1:3" x14ac:dyDescent="0.2">
      <c r="A1354" t="s">
        <v>2018</v>
      </c>
      <c r="B1354" t="s">
        <v>2007</v>
      </c>
      <c r="C1354">
        <f t="shared" si="51"/>
        <v>1</v>
      </c>
    </row>
    <row r="1355" spans="1:3" x14ac:dyDescent="0.2">
      <c r="A1355" t="s">
        <v>2019</v>
      </c>
      <c r="B1355" t="s">
        <v>2007</v>
      </c>
      <c r="C1355">
        <f t="shared" si="51"/>
        <v>1</v>
      </c>
    </row>
    <row r="1356" spans="1:3" x14ac:dyDescent="0.2">
      <c r="A1356" t="s">
        <v>2020</v>
      </c>
      <c r="B1356" t="s">
        <v>2007</v>
      </c>
      <c r="C1356">
        <f t="shared" si="51"/>
        <v>1</v>
      </c>
    </row>
    <row r="1357" spans="1:3" x14ac:dyDescent="0.2">
      <c r="A1357" t="s">
        <v>2021</v>
      </c>
      <c r="B1357" t="s">
        <v>2007</v>
      </c>
      <c r="C1357">
        <f t="shared" si="51"/>
        <v>1</v>
      </c>
    </row>
    <row r="1358" spans="1:3" x14ac:dyDescent="0.2">
      <c r="A1358" t="s">
        <v>2022</v>
      </c>
      <c r="B1358" t="s">
        <v>2007</v>
      </c>
      <c r="C1358">
        <f t="shared" si="51"/>
        <v>1</v>
      </c>
    </row>
    <row r="1359" spans="1:3" x14ac:dyDescent="0.2">
      <c r="A1359" t="s">
        <v>2023</v>
      </c>
      <c r="B1359" t="s">
        <v>2007</v>
      </c>
      <c r="C1359">
        <f t="shared" si="51"/>
        <v>1</v>
      </c>
    </row>
    <row r="1360" spans="1:3" x14ac:dyDescent="0.2">
      <c r="A1360" t="s">
        <v>2024</v>
      </c>
      <c r="B1360" t="s">
        <v>2024</v>
      </c>
      <c r="C1360">
        <f t="shared" si="51"/>
        <v>1</v>
      </c>
    </row>
    <row r="1361" spans="1:3" x14ac:dyDescent="0.2">
      <c r="A1361" t="s">
        <v>2025</v>
      </c>
      <c r="B1361" t="s">
        <v>2025</v>
      </c>
      <c r="C1361">
        <f t="shared" si="51"/>
        <v>1</v>
      </c>
    </row>
    <row r="1362" spans="1:3" x14ac:dyDescent="0.2">
      <c r="A1362" t="s">
        <v>2026</v>
      </c>
      <c r="B1362" t="s">
        <v>548</v>
      </c>
      <c r="C1362">
        <f t="shared" si="51"/>
        <v>1</v>
      </c>
    </row>
    <row r="1363" spans="1:3" x14ac:dyDescent="0.2">
      <c r="A1363" t="s">
        <v>2027</v>
      </c>
      <c r="B1363" t="s">
        <v>2028</v>
      </c>
      <c r="C1363">
        <f t="shared" si="51"/>
        <v>1</v>
      </c>
    </row>
    <row r="1364" spans="1:3" x14ac:dyDescent="0.2">
      <c r="A1364" t="s">
        <v>2029</v>
      </c>
      <c r="B1364" t="s">
        <v>2030</v>
      </c>
      <c r="C1364">
        <f t="shared" si="51"/>
        <v>1</v>
      </c>
    </row>
    <row r="1365" spans="1:3" x14ac:dyDescent="0.2">
      <c r="A1365" t="s">
        <v>2031</v>
      </c>
      <c r="B1365" t="s">
        <v>2030</v>
      </c>
      <c r="C1365">
        <f t="shared" si="51"/>
        <v>1</v>
      </c>
    </row>
    <row r="1366" spans="1:3" x14ac:dyDescent="0.2">
      <c r="A1366" t="s">
        <v>2032</v>
      </c>
      <c r="B1366" t="s">
        <v>2033</v>
      </c>
      <c r="C1366">
        <f t="shared" si="51"/>
        <v>1</v>
      </c>
    </row>
    <row r="1367" spans="1:3" x14ac:dyDescent="0.2">
      <c r="A1367" t="s">
        <v>2034</v>
      </c>
      <c r="B1367" t="s">
        <v>2035</v>
      </c>
      <c r="C1367">
        <f t="shared" si="51"/>
        <v>1</v>
      </c>
    </row>
    <row r="1368" spans="1:3" x14ac:dyDescent="0.2">
      <c r="A1368" t="s">
        <v>2036</v>
      </c>
      <c r="B1368" t="s">
        <v>2035</v>
      </c>
      <c r="C1368">
        <f t="shared" si="51"/>
        <v>1</v>
      </c>
    </row>
    <row r="1369" spans="1:3" x14ac:dyDescent="0.2">
      <c r="A1369" t="s">
        <v>2037</v>
      </c>
      <c r="B1369" t="s">
        <v>2037</v>
      </c>
      <c r="C1369">
        <f>VALUE("0")</f>
        <v>0</v>
      </c>
    </row>
    <row r="1370" spans="1:3" x14ac:dyDescent="0.2">
      <c r="A1370" t="s">
        <v>2038</v>
      </c>
      <c r="B1370" t="s">
        <v>2039</v>
      </c>
      <c r="C1370">
        <f t="shared" ref="C1370:C1401" si="52">VALUE("1")</f>
        <v>1</v>
      </c>
    </row>
    <row r="1371" spans="1:3" x14ac:dyDescent="0.2">
      <c r="A1371" t="s">
        <v>2040</v>
      </c>
      <c r="B1371" t="s">
        <v>2040</v>
      </c>
      <c r="C1371">
        <f t="shared" si="52"/>
        <v>1</v>
      </c>
    </row>
    <row r="1372" spans="1:3" x14ac:dyDescent="0.2">
      <c r="A1372" t="s">
        <v>2041</v>
      </c>
      <c r="B1372" t="s">
        <v>2042</v>
      </c>
      <c r="C1372">
        <f t="shared" si="52"/>
        <v>1</v>
      </c>
    </row>
    <row r="1373" spans="1:3" x14ac:dyDescent="0.2">
      <c r="A1373" t="s">
        <v>2043</v>
      </c>
      <c r="B1373" t="s">
        <v>2042</v>
      </c>
      <c r="C1373">
        <f t="shared" si="52"/>
        <v>1</v>
      </c>
    </row>
    <row r="1374" spans="1:3" x14ac:dyDescent="0.2">
      <c r="A1374" t="s">
        <v>2044</v>
      </c>
      <c r="B1374" t="s">
        <v>2045</v>
      </c>
      <c r="C1374">
        <f t="shared" si="52"/>
        <v>1</v>
      </c>
    </row>
    <row r="1375" spans="1:3" x14ac:dyDescent="0.2">
      <c r="A1375" t="s">
        <v>2046</v>
      </c>
      <c r="B1375" t="s">
        <v>2045</v>
      </c>
      <c r="C1375">
        <f t="shared" si="52"/>
        <v>1</v>
      </c>
    </row>
    <row r="1376" spans="1:3" x14ac:dyDescent="0.2">
      <c r="A1376" t="s">
        <v>2047</v>
      </c>
      <c r="B1376" t="s">
        <v>2045</v>
      </c>
      <c r="C1376">
        <f t="shared" si="52"/>
        <v>1</v>
      </c>
    </row>
    <row r="1377" spans="1:3" x14ac:dyDescent="0.2">
      <c r="A1377" t="s">
        <v>2048</v>
      </c>
      <c r="B1377" t="s">
        <v>2045</v>
      </c>
      <c r="C1377">
        <f t="shared" si="52"/>
        <v>1</v>
      </c>
    </row>
    <row r="1378" spans="1:3" x14ac:dyDescent="0.2">
      <c r="A1378" t="s">
        <v>2045</v>
      </c>
      <c r="B1378" t="s">
        <v>2045</v>
      </c>
      <c r="C1378">
        <f t="shared" si="52"/>
        <v>1</v>
      </c>
    </row>
    <row r="1379" spans="1:3" x14ac:dyDescent="0.2">
      <c r="A1379" t="s">
        <v>2049</v>
      </c>
      <c r="B1379" t="s">
        <v>2045</v>
      </c>
      <c r="C1379">
        <f t="shared" si="52"/>
        <v>1</v>
      </c>
    </row>
    <row r="1380" spans="1:3" x14ac:dyDescent="0.2">
      <c r="A1380" t="s">
        <v>2050</v>
      </c>
      <c r="B1380" t="s">
        <v>2051</v>
      </c>
      <c r="C1380">
        <f t="shared" si="52"/>
        <v>1</v>
      </c>
    </row>
    <row r="1381" spans="1:3" x14ac:dyDescent="0.2">
      <c r="A1381" t="s">
        <v>2052</v>
      </c>
      <c r="B1381" t="s">
        <v>2051</v>
      </c>
      <c r="C1381">
        <f t="shared" si="52"/>
        <v>1</v>
      </c>
    </row>
    <row r="1382" spans="1:3" x14ac:dyDescent="0.2">
      <c r="A1382" t="s">
        <v>2053</v>
      </c>
      <c r="B1382" t="s">
        <v>2054</v>
      </c>
      <c r="C1382">
        <f t="shared" si="52"/>
        <v>1</v>
      </c>
    </row>
    <row r="1383" spans="1:3" x14ac:dyDescent="0.2">
      <c r="A1383" t="s">
        <v>2055</v>
      </c>
      <c r="B1383" t="s">
        <v>2054</v>
      </c>
      <c r="C1383">
        <f t="shared" si="52"/>
        <v>1</v>
      </c>
    </row>
    <row r="1384" spans="1:3" x14ac:dyDescent="0.2">
      <c r="A1384" t="s">
        <v>2056</v>
      </c>
      <c r="B1384" t="s">
        <v>2054</v>
      </c>
      <c r="C1384">
        <f t="shared" si="52"/>
        <v>1</v>
      </c>
    </row>
    <row r="1385" spans="1:3" x14ac:dyDescent="0.2">
      <c r="A1385" t="s">
        <v>2057</v>
      </c>
      <c r="B1385" t="s">
        <v>2057</v>
      </c>
      <c r="C1385">
        <f t="shared" si="52"/>
        <v>1</v>
      </c>
    </row>
    <row r="1386" spans="1:3" x14ac:dyDescent="0.2">
      <c r="A1386" t="s">
        <v>2058</v>
      </c>
      <c r="B1386" t="s">
        <v>2059</v>
      </c>
      <c r="C1386">
        <f t="shared" si="52"/>
        <v>1</v>
      </c>
    </row>
    <row r="1387" spans="1:3" x14ac:dyDescent="0.2">
      <c r="A1387" t="s">
        <v>2060</v>
      </c>
      <c r="B1387" t="s">
        <v>2059</v>
      </c>
      <c r="C1387">
        <f t="shared" si="52"/>
        <v>1</v>
      </c>
    </row>
    <row r="1388" spans="1:3" x14ac:dyDescent="0.2">
      <c r="A1388" t="s">
        <v>2061</v>
      </c>
      <c r="B1388" t="s">
        <v>2059</v>
      </c>
      <c r="C1388">
        <f t="shared" si="52"/>
        <v>1</v>
      </c>
    </row>
    <row r="1389" spans="1:3" x14ac:dyDescent="0.2">
      <c r="A1389" t="s">
        <v>2062</v>
      </c>
      <c r="B1389" t="s">
        <v>2059</v>
      </c>
      <c r="C1389">
        <f t="shared" si="52"/>
        <v>1</v>
      </c>
    </row>
    <row r="1390" spans="1:3" x14ac:dyDescent="0.2">
      <c r="A1390" t="s">
        <v>2063</v>
      </c>
      <c r="B1390" t="s">
        <v>2059</v>
      </c>
      <c r="C1390">
        <f t="shared" si="52"/>
        <v>1</v>
      </c>
    </row>
    <row r="1391" spans="1:3" x14ac:dyDescent="0.2">
      <c r="A1391" t="s">
        <v>2064</v>
      </c>
      <c r="B1391" t="s">
        <v>2064</v>
      </c>
      <c r="C1391">
        <f t="shared" si="52"/>
        <v>1</v>
      </c>
    </row>
    <row r="1392" spans="1:3" x14ac:dyDescent="0.2">
      <c r="A1392" t="s">
        <v>2065</v>
      </c>
      <c r="B1392" t="s">
        <v>2066</v>
      </c>
      <c r="C1392">
        <f t="shared" si="52"/>
        <v>1</v>
      </c>
    </row>
    <row r="1393" spans="1:3" x14ac:dyDescent="0.2">
      <c r="A1393" t="s">
        <v>2067</v>
      </c>
      <c r="B1393" t="s">
        <v>2066</v>
      </c>
      <c r="C1393">
        <f t="shared" si="52"/>
        <v>1</v>
      </c>
    </row>
    <row r="1394" spans="1:3" x14ac:dyDescent="0.2">
      <c r="A1394" t="s">
        <v>2068</v>
      </c>
      <c r="B1394" t="s">
        <v>2068</v>
      </c>
      <c r="C1394">
        <f t="shared" si="52"/>
        <v>1</v>
      </c>
    </row>
    <row r="1395" spans="1:3" x14ac:dyDescent="0.2">
      <c r="A1395" t="s">
        <v>2069</v>
      </c>
      <c r="B1395" t="s">
        <v>2070</v>
      </c>
      <c r="C1395">
        <f t="shared" si="52"/>
        <v>1</v>
      </c>
    </row>
    <row r="1396" spans="1:3" x14ac:dyDescent="0.2">
      <c r="A1396" t="s">
        <v>2071</v>
      </c>
      <c r="B1396" t="s">
        <v>2070</v>
      </c>
      <c r="C1396">
        <f t="shared" si="52"/>
        <v>1</v>
      </c>
    </row>
    <row r="1397" spans="1:3" x14ac:dyDescent="0.2">
      <c r="A1397" t="s">
        <v>2072</v>
      </c>
      <c r="B1397" t="s">
        <v>2070</v>
      </c>
      <c r="C1397">
        <f t="shared" si="52"/>
        <v>1</v>
      </c>
    </row>
    <row r="1398" spans="1:3" x14ac:dyDescent="0.2">
      <c r="A1398" t="s">
        <v>2073</v>
      </c>
      <c r="B1398" t="s">
        <v>2070</v>
      </c>
      <c r="C1398">
        <f t="shared" si="52"/>
        <v>1</v>
      </c>
    </row>
    <row r="1399" spans="1:3" x14ac:dyDescent="0.2">
      <c r="A1399" t="s">
        <v>2074</v>
      </c>
      <c r="B1399" t="s">
        <v>2070</v>
      </c>
      <c r="C1399">
        <f t="shared" si="52"/>
        <v>1</v>
      </c>
    </row>
    <row r="1400" spans="1:3" x14ac:dyDescent="0.2">
      <c r="A1400" t="s">
        <v>2075</v>
      </c>
      <c r="B1400" t="s">
        <v>2070</v>
      </c>
      <c r="C1400">
        <f t="shared" si="52"/>
        <v>1</v>
      </c>
    </row>
    <row r="1401" spans="1:3" x14ac:dyDescent="0.2">
      <c r="A1401" t="s">
        <v>2070</v>
      </c>
      <c r="B1401" t="s">
        <v>2070</v>
      </c>
      <c r="C1401">
        <f t="shared" si="52"/>
        <v>1</v>
      </c>
    </row>
    <row r="1402" spans="1:3" x14ac:dyDescent="0.2">
      <c r="A1402" t="s">
        <v>2076</v>
      </c>
      <c r="B1402" t="s">
        <v>2070</v>
      </c>
      <c r="C1402">
        <f t="shared" ref="C1402:C1423" si="53">VALUE("1")</f>
        <v>1</v>
      </c>
    </row>
    <row r="1403" spans="1:3" x14ac:dyDescent="0.2">
      <c r="A1403" t="s">
        <v>2077</v>
      </c>
      <c r="B1403" t="s">
        <v>2070</v>
      </c>
      <c r="C1403">
        <f t="shared" si="53"/>
        <v>1</v>
      </c>
    </row>
    <row r="1404" spans="1:3" x14ac:dyDescent="0.2">
      <c r="A1404" t="s">
        <v>2078</v>
      </c>
      <c r="B1404" t="s">
        <v>2070</v>
      </c>
      <c r="C1404">
        <f t="shared" si="53"/>
        <v>1</v>
      </c>
    </row>
    <row r="1405" spans="1:3" x14ac:dyDescent="0.2">
      <c r="A1405" t="s">
        <v>2079</v>
      </c>
      <c r="B1405" t="s">
        <v>2070</v>
      </c>
      <c r="C1405">
        <f t="shared" si="53"/>
        <v>1</v>
      </c>
    </row>
    <row r="1406" spans="1:3" x14ac:dyDescent="0.2">
      <c r="A1406" t="s">
        <v>2080</v>
      </c>
      <c r="B1406" t="s">
        <v>2070</v>
      </c>
      <c r="C1406">
        <f t="shared" si="53"/>
        <v>1</v>
      </c>
    </row>
    <row r="1407" spans="1:3" x14ac:dyDescent="0.2">
      <c r="A1407" t="s">
        <v>2081</v>
      </c>
      <c r="B1407" t="s">
        <v>2082</v>
      </c>
      <c r="C1407">
        <f t="shared" si="53"/>
        <v>1</v>
      </c>
    </row>
    <row r="1408" spans="1:3" x14ac:dyDescent="0.2">
      <c r="A1408" t="s">
        <v>2083</v>
      </c>
      <c r="B1408" t="s">
        <v>2084</v>
      </c>
      <c r="C1408">
        <f t="shared" si="53"/>
        <v>1</v>
      </c>
    </row>
    <row r="1409" spans="1:3" x14ac:dyDescent="0.2">
      <c r="A1409" t="s">
        <v>2085</v>
      </c>
      <c r="B1409" t="s">
        <v>2084</v>
      </c>
      <c r="C1409">
        <f t="shared" si="53"/>
        <v>1</v>
      </c>
    </row>
    <row r="1410" spans="1:3" x14ac:dyDescent="0.2">
      <c r="A1410" t="s">
        <v>2086</v>
      </c>
      <c r="B1410" t="s">
        <v>2084</v>
      </c>
      <c r="C1410">
        <f t="shared" si="53"/>
        <v>1</v>
      </c>
    </row>
    <row r="1411" spans="1:3" x14ac:dyDescent="0.2">
      <c r="A1411" t="s">
        <v>2084</v>
      </c>
      <c r="B1411" t="s">
        <v>2084</v>
      </c>
      <c r="C1411">
        <f t="shared" si="53"/>
        <v>1</v>
      </c>
    </row>
    <row r="1412" spans="1:3" x14ac:dyDescent="0.2">
      <c r="A1412" t="s">
        <v>2087</v>
      </c>
      <c r="B1412" t="s">
        <v>2088</v>
      </c>
      <c r="C1412">
        <f t="shared" si="53"/>
        <v>1</v>
      </c>
    </row>
    <row r="1413" spans="1:3" x14ac:dyDescent="0.2">
      <c r="A1413" t="s">
        <v>2089</v>
      </c>
      <c r="B1413" t="s">
        <v>2090</v>
      </c>
      <c r="C1413">
        <f t="shared" si="53"/>
        <v>1</v>
      </c>
    </row>
    <row r="1414" spans="1:3" x14ac:dyDescent="0.2">
      <c r="A1414" t="s">
        <v>2091</v>
      </c>
      <c r="B1414" t="s">
        <v>2090</v>
      </c>
      <c r="C1414">
        <f t="shared" si="53"/>
        <v>1</v>
      </c>
    </row>
    <row r="1415" spans="1:3" x14ac:dyDescent="0.2">
      <c r="A1415" t="s">
        <v>2092</v>
      </c>
      <c r="B1415" t="s">
        <v>2090</v>
      </c>
      <c r="C1415">
        <f t="shared" si="53"/>
        <v>1</v>
      </c>
    </row>
    <row r="1416" spans="1:3" x14ac:dyDescent="0.2">
      <c r="A1416" t="s">
        <v>2093</v>
      </c>
      <c r="B1416" t="s">
        <v>2090</v>
      </c>
      <c r="C1416">
        <f t="shared" si="53"/>
        <v>1</v>
      </c>
    </row>
    <row r="1417" spans="1:3" x14ac:dyDescent="0.2">
      <c r="A1417" t="s">
        <v>2094</v>
      </c>
      <c r="B1417" t="s">
        <v>2090</v>
      </c>
      <c r="C1417">
        <f t="shared" si="53"/>
        <v>1</v>
      </c>
    </row>
    <row r="1418" spans="1:3" x14ac:dyDescent="0.2">
      <c r="A1418" t="s">
        <v>2095</v>
      </c>
      <c r="B1418" t="s">
        <v>2090</v>
      </c>
      <c r="C1418">
        <f t="shared" si="53"/>
        <v>1</v>
      </c>
    </row>
    <row r="1419" spans="1:3" x14ac:dyDescent="0.2">
      <c r="A1419" t="s">
        <v>2096</v>
      </c>
      <c r="B1419" t="s">
        <v>2090</v>
      </c>
      <c r="C1419">
        <f t="shared" si="53"/>
        <v>1</v>
      </c>
    </row>
    <row r="1420" spans="1:3" x14ac:dyDescent="0.2">
      <c r="A1420" t="s">
        <v>2097</v>
      </c>
      <c r="B1420" t="s">
        <v>2090</v>
      </c>
      <c r="C1420">
        <f t="shared" si="53"/>
        <v>1</v>
      </c>
    </row>
    <row r="1421" spans="1:3" x14ac:dyDescent="0.2">
      <c r="A1421" t="s">
        <v>2098</v>
      </c>
      <c r="B1421" t="s">
        <v>2099</v>
      </c>
      <c r="C1421">
        <f t="shared" si="53"/>
        <v>1</v>
      </c>
    </row>
    <row r="1422" spans="1:3" x14ac:dyDescent="0.2">
      <c r="A1422" t="s">
        <v>2100</v>
      </c>
      <c r="B1422" t="s">
        <v>2099</v>
      </c>
      <c r="C1422">
        <f t="shared" si="53"/>
        <v>1</v>
      </c>
    </row>
    <row r="1423" spans="1:3" x14ac:dyDescent="0.2">
      <c r="A1423" t="s">
        <v>2101</v>
      </c>
      <c r="B1423" t="s">
        <v>2099</v>
      </c>
      <c r="C1423">
        <f t="shared" si="53"/>
        <v>1</v>
      </c>
    </row>
    <row r="1424" spans="1:3" x14ac:dyDescent="0.2">
      <c r="A1424" t="s">
        <v>2102</v>
      </c>
      <c r="B1424" t="s">
        <v>2102</v>
      </c>
      <c r="C1424">
        <f>VALUE("0")</f>
        <v>0</v>
      </c>
    </row>
    <row r="1425" spans="1:3" x14ac:dyDescent="0.2">
      <c r="A1425" t="s">
        <v>2103</v>
      </c>
      <c r="B1425" t="s">
        <v>2104</v>
      </c>
      <c r="C1425">
        <f>VALUE("1")</f>
        <v>1</v>
      </c>
    </row>
    <row r="1426" spans="1:3" x14ac:dyDescent="0.2">
      <c r="A1426" t="s">
        <v>2105</v>
      </c>
      <c r="B1426" t="s">
        <v>2105</v>
      </c>
      <c r="C1426">
        <f>VALUE("1")</f>
        <v>1</v>
      </c>
    </row>
    <row r="1427" spans="1:3" x14ac:dyDescent="0.2">
      <c r="A1427" t="s">
        <v>2106</v>
      </c>
      <c r="B1427" t="s">
        <v>2106</v>
      </c>
      <c r="C142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Title page</vt:lpstr>
      <vt:lpstr>Project</vt:lpstr>
      <vt:lpstr>invoer gegevens</vt:lpstr>
      <vt:lpstr>Researchers</vt:lpstr>
      <vt:lpstr>Costs</vt:lpstr>
      <vt:lpstr>Bestanden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CvB</dc:creator>
  <cp:lastModifiedBy>Oirschot, H. van (Hilde)</cp:lastModifiedBy>
  <cp:lastPrinted>2020-12-22T13:36:00Z</cp:lastPrinted>
  <dcterms:created xsi:type="dcterms:W3CDTF">2003-03-18T11:12:48Z</dcterms:created>
  <dcterms:modified xsi:type="dcterms:W3CDTF">2022-11-23T06:48:07Z</dcterms:modified>
</cp:coreProperties>
</file>