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445" windowHeight="9315" activeTab="2"/>
  </bookViews>
  <sheets>
    <sheet name="Toelichting" sheetId="1" r:id="rId1"/>
    <sheet name="Dataset" sheetId="2" r:id="rId2"/>
    <sheet name="Dashboard" sheetId="3" r:id="rId3"/>
  </sheets>
  <definedNames>
    <definedName name="_xlnm.Print_Area" localSheetId="2">'Dashboard'!$A$1:$AL$68</definedName>
    <definedName name="Dataset">'Dataset'!$A$1:$AM$38</definedName>
  </definedNames>
  <calcPr fullCalcOnLoad="1"/>
</workbook>
</file>

<file path=xl/sharedStrings.xml><?xml version="1.0" encoding="utf-8"?>
<sst xmlns="http://schemas.openxmlformats.org/spreadsheetml/2006/main" count="235" uniqueCount="188">
  <si>
    <t>Totaal</t>
  </si>
  <si>
    <t>EU-26</t>
  </si>
  <si>
    <t>Bulgarije</t>
  </si>
  <si>
    <t>Estland</t>
  </si>
  <si>
    <t>Hongarije</t>
  </si>
  <si>
    <t>Letland</t>
  </si>
  <si>
    <t>Litouwen</t>
  </si>
  <si>
    <t>Polen</t>
  </si>
  <si>
    <t>Roemenië</t>
  </si>
  <si>
    <t>Slovenië</t>
  </si>
  <si>
    <t>Slowakije</t>
  </si>
  <si>
    <t>Tsjechië</t>
  </si>
  <si>
    <t>België</t>
  </si>
  <si>
    <t>Cyprus</t>
  </si>
  <si>
    <t>Denemarken</t>
  </si>
  <si>
    <t>Duitsland</t>
  </si>
  <si>
    <t>Finland</t>
  </si>
  <si>
    <t>Frankrijk</t>
  </si>
  <si>
    <t>Griekenland</t>
  </si>
  <si>
    <t>Ierland</t>
  </si>
  <si>
    <t>Italië</t>
  </si>
  <si>
    <t>Luxemburg</t>
  </si>
  <si>
    <t>Malta</t>
  </si>
  <si>
    <t>Oostenrijk</t>
  </si>
  <si>
    <t>Portugal</t>
  </si>
  <si>
    <t>Spanje</t>
  </si>
  <si>
    <t>Zweden</t>
  </si>
  <si>
    <t>EU-10</t>
  </si>
  <si>
    <t>Kandidaat-lidstaten</t>
  </si>
  <si>
    <t>Kroatië</t>
  </si>
  <si>
    <t>IJsland</t>
  </si>
  <si>
    <t>Macedonië</t>
  </si>
  <si>
    <t>Montenegro</t>
  </si>
  <si>
    <t>Turkije</t>
  </si>
  <si>
    <t>Servië</t>
  </si>
  <si>
    <t>Verenigd Koninkrijk</t>
  </si>
  <si>
    <t xml:space="preserve"> </t>
  </si>
  <si>
    <t>Woonland</t>
  </si>
  <si>
    <t>Totaal alle landen</t>
  </si>
  <si>
    <t>Landnr</t>
  </si>
  <si>
    <t>Tabel 1</t>
  </si>
  <si>
    <t>Tabel 2</t>
  </si>
  <si>
    <t>Herkomstland</t>
  </si>
  <si>
    <t>Naam</t>
  </si>
  <si>
    <t>kandidaat-lidstaten</t>
  </si>
  <si>
    <t>overig woonland</t>
  </si>
  <si>
    <t>woonland Nederland</t>
  </si>
  <si>
    <t>autochtoon</t>
  </si>
  <si>
    <t>Herkomst 2009</t>
  </si>
  <si>
    <t>Woon 2009</t>
  </si>
  <si>
    <t>Herkomst 2010</t>
  </si>
  <si>
    <t>Herkomst 2011</t>
  </si>
  <si>
    <t>Herkomst 2012</t>
  </si>
  <si>
    <t>Woon 2010</t>
  </si>
  <si>
    <t>Woon 2011</t>
  </si>
  <si>
    <t>Woon 2012</t>
  </si>
  <si>
    <t>overig en onbekend</t>
  </si>
  <si>
    <t>export uitkering</t>
  </si>
  <si>
    <t>w.o.</t>
  </si>
  <si>
    <t xml:space="preserve">EU-10 </t>
  </si>
  <si>
    <t xml:space="preserve">kandidaat-lidstaten </t>
  </si>
  <si>
    <t>INVOER</t>
  </si>
  <si>
    <t>OVERZICHT</t>
  </si>
  <si>
    <t>Land *</t>
  </si>
  <si>
    <t>A</t>
  </si>
  <si>
    <t>B</t>
  </si>
  <si>
    <t>Zie ook Nederlandse uitkeringen naar herkomst en woonland fase 2*</t>
  </si>
  <si>
    <t>1) AKW is een kwartaalcijfer, het peilmoment is 1 oktober 2012.</t>
  </si>
  <si>
    <t>2) Herkomst is afgeleid uit de GBA. Er is hier gekeken naar de gehele GBA, niet op peilmoment.</t>
  </si>
  <si>
    <t>* Cijfers over 2009-2011 zijn gebaseerd op eerder onderzoek.</t>
  </si>
  <si>
    <t>Toelichting bij de tabellen</t>
  </si>
  <si>
    <t>Inleiding</t>
  </si>
  <si>
    <t>Het ministerie van Sociale Zaken en Werkgelegenheid (SZW) heeft het Centraal Bureau voor de Statistiek (CBS) gevraagd om cijfers te berekenen over migranten in Nederland die afkomstig zijn uit lidstaten van de Europese Unie (EU) exclusief Nederland (EU-26), of kandidaat-lidstaten van de EU. SZW wil weten om hoeveel personen het gaat en of zij hier werken, studeren en/of een werkende partner hebben.
Daarnaast wil het ministerie van SZW weten welke personen een uitkering ontvangen en hoeveel personen daarvan in het buitenland wonen (vanaf nu de exportuitkeringen genoemd). Daarbij ligt de focus ook weer op de personen met als herkomstland of woonland de EU-26 of een kandidaat-lidstaat (zie bijlage 1 voor een specificatie van de landen).
De cijfers betreffen een update van twee sets maatwerktabellen die het CBS eind 2012/ begin 2013 voor het ministerie van SZW heeft samengesteld. De onderzoeken ‘Migrantenmonitor’ en ‘Nederlandse uitkeringen naar herkomst en woonland’ zijn samengevoegd tot één publicatie voor de verslagjaren 2011 en 2012.</t>
  </si>
  <si>
    <t>Populatie</t>
  </si>
  <si>
    <r>
      <rPr>
        <i/>
        <u val="single"/>
        <sz val="10"/>
        <rFont val="Arial"/>
        <family val="2"/>
      </rPr>
      <t>Populatie tabel 1 en 2</t>
    </r>
    <r>
      <rPr>
        <sz val="10"/>
        <rFont val="Arial"/>
        <family val="2"/>
      </rPr>
      <t xml:space="preserve">
De populatie in tabel 1 en 2 bestaat uit personen die afkomstig zijn uit een van de EU-26 lidstaten of kandidaat-lidstaten en die op peilmoment of in de GBA stonden ingeschreven of een baan in loondienst hadden (werknemers). In tabel 1 is het peilmoment van de GBA 31 december 2011. Het peilmoment van de werknemers is de maand december 2011. In tabel 2 is het peilmoment van de GBA de laatste dag van de kwartalen in 2011 en 2012. Het peilmoment van de werknemers is de laatste maand van de kwartalen 2011 en 2012.</t>
    </r>
  </si>
  <si>
    <r>
      <rPr>
        <i/>
        <u val="single"/>
        <sz val="10"/>
        <rFont val="Arial"/>
        <family val="2"/>
      </rPr>
      <t>Populatie tabel 3 en 4</t>
    </r>
    <r>
      <rPr>
        <sz val="10"/>
        <rFont val="Arial"/>
        <family val="2"/>
      </rPr>
      <t xml:space="preserve">
De populatie in tabel 3 en 4 bestaat uit alle personen van 15 jaar en ouder die vanuit Nederland een uitkering ontvangen in december 2012. In tabel 3 worden de volgende uitkeringen meegenomen: WAO, WIA-Wga, WIA-Iva, Wajong, WAZ, WW, TW, WWB (w.o. 18 - 27 jarigen (vroeger de WIJ genoemd) en de WWB 65+ (vroeger de AIO genoemd)), IOAZ, IOAW, AOW en ANW). Tevens wordt op basis van bestanden die zijn opgevraagd bij het UWV onderscheid gemaakt naar personen die wel of geen exportuitkering hebben. Tabel 4 laat alleen de exportuitkeringen zien van de WAO, WIA-Wga, WIA-Iva, Wajong, WAZ, WW, TW, AOW en de ANW.</t>
    </r>
  </si>
  <si>
    <r>
      <rPr>
        <i/>
        <u val="single"/>
        <sz val="10"/>
        <rFont val="Arial"/>
        <family val="2"/>
      </rPr>
      <t>Populatie tabel 5</t>
    </r>
    <r>
      <rPr>
        <sz val="10"/>
        <rFont val="Arial"/>
        <family val="2"/>
      </rPr>
      <t xml:space="preserve">
De populatie in tabel 5 bestaat uit alle kinderen waarvoor AKW in Nederland is aangevraagd in het laatste kwartaal van 2012. De populatie kinderen is uitgesplitst naar de verschillende herkomstgroeperingen en de woonlanden van het kind zelf op 1 oktober 2012.</t>
    </r>
  </si>
  <si>
    <r>
      <rPr>
        <i/>
        <u val="single"/>
        <sz val="10"/>
        <rFont val="Arial"/>
        <family val="2"/>
      </rPr>
      <t>Populatie tabel 7</t>
    </r>
    <r>
      <rPr>
        <sz val="10"/>
        <rFont val="Arial"/>
        <family val="2"/>
      </rPr>
      <t xml:space="preserve">
De populatie in tabel 7 bestaat uit alle personen van 15 tot 65 jaar op 31 december 2012, uitgesplitst naar het hebben van een WW-uitkering en/of WWB/WIJ-uitkering en de herkomstgroepering. Alleen in deze tabel wordt onder herkomst zowel de eerste als de tweede generatie meegenomen.</t>
    </r>
  </si>
  <si>
    <t>Methode en operationalisering</t>
  </si>
  <si>
    <t>Voor dit onderzoek wordt gebruik gemaakt van het Sociaal Statistisch Bestand (SSB) en de polisadministratie 2012. Daarnaast leveren SVB en UWV extra bestanden (AKW, ZW en de exportbestanden). Voor alle cijfers over 2012 geldt dat het om voorlopige cijfers gaat. SVB en UWV zijn verantwoordelijk voor de cijfers over de ZW, de exportuitkeringen en de AKW. Deze cijfers zijn verder niet door het CBS geconfronteerd met andere CBS bronnen.</t>
  </si>
  <si>
    <t>Inschrijfduur GBA</t>
  </si>
  <si>
    <t>Periode waarin iemand is ingeschreven in de GBA. Hierbij wordt in dit onderzoek gekeken naar de eerste datum van inschrijving in de GBA. Personen die in die tussentijd meerdere keren in- en uitgeschreven zijn, worden dus de gehele periode meegeteld.</t>
  </si>
  <si>
    <t>EU-26 landen</t>
  </si>
  <si>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</si>
  <si>
    <t>EU-10 landen</t>
  </si>
  <si>
    <t>Alle EU uitbreidingslanden exclusief Cyprus en Malta: Bulgarije, Estland, Hongarije, Letland, Litouwen, Polen, Roemenië, Slovenië, Slowakije, Tsjechië en voormalig Tsjecho-Slowakije.</t>
  </si>
  <si>
    <t>Kandidaat lidstaten</t>
  </si>
  <si>
    <t>Een kandidaat-lidstaat is een land dat lid wil worden van de Europese Unie en waarvan de aanvraag officieel is aanvaard door de EU. Het betreft de landen: Kroatië, IJsland, Macedonië, Montenegro, Servië en Turkije.</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</si>
  <si>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</si>
  <si>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en in Nederland wonen en/of werken.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 Daarbij wordt de meest recente nationaliteit meegenomen. Tabel 7 vormt een uitzondering. Hierin wordt zowel de eerste als de tweede generatie meegenomen.</t>
  </si>
  <si>
    <t>Ooit ingeschreven in de GBA</t>
  </si>
  <si>
    <t>Personen die op peilmoment niet ingeschreven staan in de GBA, maar wel op een eerder of later tijdstip waardoor herkomstgroepering bekend is.</t>
  </si>
  <si>
    <t>Personen met een baan (werkenden)</t>
  </si>
  <si>
    <t>Personen met een baan in loondienst (werknemers)  of werkend als zelfstandige .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 zij als werknemer geteld om geen dubbeltellingen te krijgen.</t>
  </si>
  <si>
    <t>Personen met een uitkering</t>
  </si>
  <si>
    <t>Personen met een exportuitkering</t>
  </si>
  <si>
    <t>De exportuitkeringen zijn bepaald door het UWV. Zij hebben het CBS bestanden geleverd waarin personen staan die volgens het UWV in het buitenland woonden in de peilmaand waarop ze de uitkering kregen.</t>
  </si>
  <si>
    <t>Verschil met eerder onderzoek</t>
  </si>
  <si>
    <t>De cijfers betreffen een update van twee sets maatwerktabellen die het CBS eind 2012/ begin 2013 voor het ministerie van SZW heeft berekend. De onderzoeken ‘Migrantenmonitor’ en ‘Nederlandse uitkeringen naar herkomst en woonland’ zijn samengevoegd tot één publicatie voor de verslagjaren 2011 en 2012. Het grootste verschil met de eerdere onderzoeken is dat we voor alle kenmerken een peilmaand gebruiken in plaats van een peilmoment (de gehele maand december, of in het geval van tabel 2 de gehele laatste maand van het kwartaal in plaats van de laatste dag van de maand). Een uitzondering vormt de inschrijving in de GBA. Dit peilmoment is wel 31 december 2011 of 2012. Daarnaast zijn ook niet alle kenmerken meegenomen uit de vorige publicaties. Ook zijn de tabellen over uitkeringen alleen berekend op persoonsniveau en niet meer op uitkeringsniveau. Ten slotte zijn alleen uitkeringstabellen opgenomen met informatie over personen met een uitkering en niet over de uitkeringen zelf.</t>
  </si>
  <si>
    <t>Bronbestanden</t>
  </si>
  <si>
    <t>Zie bijlage 2 voor een overzicht van alle bronbestanden.</t>
  </si>
  <si>
    <t>Opmerkingen bij de tabellen</t>
  </si>
  <si>
    <t>Afronding</t>
  </si>
  <si>
    <t>In de tabellen zijn de absolute aantallen afgerond op tientallen.</t>
  </si>
  <si>
    <t>Jonge landen</t>
  </si>
  <si>
    <r>
      <t>Personen die geboren zijn in Slovenië, Servië,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Servië is in 2006 onafhankelijk geworden. Tussen 2003 en 2006 vormde Servië een confederatie met Montenegro, daarvoor hoorde het bij Joegoslavië. In dit onderzoek nemen we alleen Servië mee en laten we Servië - Montenegro buiten beschouwing. Hetzelfde principe geldt voor personen</t>
    </r>
    <r>
      <rPr>
        <sz val="10"/>
        <rFont val="Arial"/>
        <family val="2"/>
      </rPr>
      <t xml:space="preserve"> die</t>
    </r>
    <r>
      <rPr>
        <sz val="10"/>
        <rFont val="Arial"/>
        <family val="0"/>
      </rPr>
      <t xml:space="preserve"> zijn geboren in Estland, Letland of Litouwen voor 1991, want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 Hetzelfde geldt voor Servië-Montenegro.</t>
    </r>
  </si>
  <si>
    <t>Tabellen 1A tot en met 5A en 5B</t>
  </si>
  <si>
    <t>De tabellen 1A tot en met 5A en 5B zijn identiek aan de tabellen 1 tot en met 5, maar nu uitgesplitst naar land.</t>
  </si>
  <si>
    <t>Tabel 6</t>
  </si>
  <si>
    <t>Methode samenstellen ZW export bestand 2011 en 2012</t>
  </si>
  <si>
    <t>Voor 2011 is het woonland van personen op 31 december 2011 vastgesteld. Van een persoon die op dat moment woonachtig was in het buitenland, wordt verondersteld dat deze persoon enkel export uitkeringen heeft ontvangen in 2011. In 2012 is het woonland per maand vastgesteld. Hierdoor kan een persoon in één jaar zowel export als niet-export uitkeringen hebben ontvangen en kan een persoon binnen één jaar meerdere woonlanden hebben.</t>
  </si>
  <si>
    <t>Begrippen</t>
  </si>
  <si>
    <r>
      <t xml:space="preserve">AIO (WWB 65+) – </t>
    </r>
    <r>
      <rPr>
        <sz val="10"/>
        <rFont val="Arial"/>
        <family val="2"/>
      </rPr>
      <t xml:space="preserve"> Aanvullende inkomstenvoorziening ouderen (zie WWB).</t>
    </r>
  </si>
  <si>
    <r>
      <t xml:space="preserve">AKW-uitkering – </t>
    </r>
    <r>
      <rPr>
        <sz val="10"/>
        <rFont val="Arial,BoldItalic"/>
        <family val="0"/>
      </rPr>
      <t>Een uitkering die wordt verstrekt op grond van de algemene kinderbijslagwet. De kinderbijslag biedt een financiële tegemoetkoming in de kosten van het onderhoud van kinderen. Voor kinderen geboren voor 1 januari 1995, is de kinderbijslag afhankelijk van zowel de gezinsgrootte als van de leeftijd van de kinderen. Voor kinderen die geboren zijn op of na 1 januari 1995 krijgen de ouders een vast bedrag, afhankelijk van de leeftijd van het kind.</t>
    </r>
  </si>
  <si>
    <r>
      <t>Allochtoon</t>
    </r>
    <r>
      <rPr>
        <sz val="10"/>
        <rFont val="Arial"/>
        <family val="2"/>
      </rPr>
      <t xml:space="preserve"> – Persoon van wie ten minste één ouder in het buitenland is geboren.</t>
    </r>
  </si>
  <si>
    <r>
      <t xml:space="preserve">ANW-uitkering – </t>
    </r>
    <r>
      <rPr>
        <sz val="10"/>
        <rFont val="Arial,BoldItalic"/>
        <family val="0"/>
      </rPr>
      <t>Een uitkering die wordt verstrekt tegen de financiële gevolgen van overlijden.</t>
    </r>
  </si>
  <si>
    <r>
      <t xml:space="preserve">AO-uitkering - </t>
    </r>
    <r>
      <rPr>
        <sz val="10"/>
        <rFont val="Arial"/>
        <family val="2"/>
      </rPr>
      <t>Periodieke uitkering op grond van arbeidsongeschiktheidswetten (WAO, WIA, WAZ en de Wajong).</t>
    </r>
  </si>
  <si>
    <r>
      <t xml:space="preserve">AOW-uitkering – </t>
    </r>
    <r>
      <rPr>
        <sz val="10"/>
        <rFont val="Arial"/>
        <family val="2"/>
      </rPr>
      <t>Een uitkering die wordt verstrekt op grond van de algemene ouderdomswet. Een algemene, de gehele bevolking omvattende, verplichte verzekering die personen van 65 jaar en ouder een inkomen garandeert.</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</si>
  <si>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</si>
  <si>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</si>
  <si>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</si>
  <si>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</si>
  <si>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</si>
  <si>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</si>
  <si>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Exportuitkering - </t>
    </r>
    <r>
      <rPr>
        <sz val="10"/>
        <rFont val="Arial,BoldItalic"/>
        <family val="0"/>
      </rPr>
      <t>Uitkeringen aan personen die op de uitkeringsdatum in het buitenland woont.</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</si>
  <si>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</si>
  <si>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BoldItalic"/>
        <family val="0"/>
      </rPr>
      <t>Voor de indeling van personen naar etnische achtergrond is de CBS-indeling naar herkomstgroepering gebruikt. In dit onderzoek kan de herkomstgroepering alleen worden bepaald van personen die ingeschreven staan in de GBA. De herkomstgroepering van een persoon wordt vastgesteld aan de hand van diens geboorteland en dat van zijn ouders. 
De volgende categorieën van herkomstgroepering worden onderscheiden:
- Autochtoon. Persoon van wie de beide ouders in Nederland zijn geboren;
- Westerse allochtoon. Het land van herkomst is gelegen in Europa (met uitzondering van Nederland en Turkije), Noord-Amerika, Indonesië, Japan en Oceanië;
- Niet-westerse allochtoon. Het land van herkomst is Turkije of een land in Afrika, Azië (met uitzondering van Indonesië en Japan) of Latijns-Amerika.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</si>
  <si>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</si>
  <si>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</si>
  <si>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</si>
  <si>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</si>
  <si>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Kind – </t>
    </r>
    <r>
      <rPr>
        <sz val="10"/>
        <rFont val="Arial,BoldItalic"/>
        <family val="0"/>
      </rPr>
      <t>In dit onderzoek worden alleen de kinderen meegenomen voor wie AKW is aangevraagd.</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</si>
  <si>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</si>
  <si>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</si>
  <si>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Tweedegeneratie allochtoon – </t>
    </r>
    <r>
      <rPr>
        <sz val="10"/>
        <rFont val="Arial"/>
        <family val="2"/>
      </rPr>
      <t>Zie generatie en herkomstgroepering.</t>
    </r>
  </si>
  <si>
    <r>
      <t xml:space="preserve">TW-uitkering – </t>
    </r>
    <r>
      <rPr>
        <sz val="10"/>
        <rFont val="Arial"/>
        <family val="2"/>
      </rPr>
      <t>Een uitkering in het kader van de toeslagenwet. Personen van wie het inkomen lager is dan het sociaal minimum, kunnen recht hebben op een toeslag op hun WW of AO-uitkering.</t>
    </r>
  </si>
  <si>
    <r>
      <t>Wajong</t>
    </r>
    <r>
      <rPr>
        <sz val="10"/>
        <rFont val="Arial"/>
        <family val="2"/>
      </rPr>
      <t xml:space="preserve"> –  Een uitkering in het kader van de wet arbeidsongeschiktheidsvoorziening jonggehandicapten.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t>
    </r>
  </si>
  <si>
    <r>
      <t>WAO-uitkering</t>
    </r>
    <r>
      <rPr>
        <b/>
        <i/>
        <sz val="10"/>
        <rFont val="Arial,BoldItalic"/>
        <family val="0"/>
      </rPr>
      <t xml:space="preserve"> </t>
    </r>
    <r>
      <rPr>
        <sz val="10"/>
        <rFont val="Arial"/>
        <family val="2"/>
      </rPr>
      <t>– Een uitkering die wordt verstrekt op grond van de wet op de arbeidsongeschiktheidsverzekering. Dit is een wet die als doel heeft om personen in loondienst te verzekeren van een loonvervangende uitkering bij langdurige arbeidsongeschiktheid (langer dan een jaar). In 2006 is de WAO vervangen door de WIA, echter de huidige WAO blijft gelden voor bestaande gevallen.</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</si>
  <si>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</si>
  <si>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 </t>
    </r>
    <r>
      <rPr>
        <sz val="10"/>
        <rFont val="Arial"/>
        <family val="2"/>
      </rPr>
      <t>Persoon in loondienst. Een expliciete of impliciete arbeidsovereenkomst tussen een persoon en een economische eenheid waarin is vastgelegd dat arbeid zal worden verricht waartegen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</si>
  <si>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</si>
  <si>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WIA-Iva –</t>
    </r>
    <r>
      <rPr>
        <sz val="10"/>
        <rFont val="Arial"/>
        <family val="2"/>
      </rPr>
      <t xml:space="preserve"> Uitkering in het kader van de wet werk en inkomen naar arbeidsvermogen, regeling inkomensvoorziening volledig arbeidsongeschikten.</t>
    </r>
  </si>
  <si>
    <r>
      <t>WIA-Wga  –</t>
    </r>
    <r>
      <rPr>
        <sz val="10"/>
        <rFont val="Arial"/>
        <family val="2"/>
      </rPr>
      <t xml:space="preserve"> Uitkering in het kader van de wet werk en inkomen naar arbeidsvermogen, regeling werkhervatting gedeeltelijk arbeidsgeschikten.</t>
    </r>
  </si>
  <si>
    <r>
      <t xml:space="preserve">WIJ  –  </t>
    </r>
    <r>
      <rPr>
        <sz val="10"/>
        <rFont val="Arial"/>
        <family val="2"/>
      </rPr>
      <t>Uitkering in het kader van de wet investeren in jongeren (zie WWB).</t>
    </r>
  </si>
  <si>
    <r>
      <t xml:space="preserve">WW-uitkering – </t>
    </r>
    <r>
      <rPr>
        <sz val="10"/>
        <rFont val="Arial,BoldItalic"/>
        <family val="0"/>
      </rPr>
      <t>Een uitkering op basis van de Werkloosheidswet (WW).</t>
    </r>
  </si>
  <si>
    <r>
      <t xml:space="preserve">WWB – </t>
    </r>
    <r>
      <rPr>
        <sz val="10"/>
        <rFont val="Arial,BoldItalic"/>
        <family val="0"/>
      </rPr>
      <t>Een uitkering die wordt verstrekt in het kader van de Wet werk en bijstand
(WWB) waarbij vanaf 2010 ook een onderscheid mogelijk is naar de wet WIJ (voor personen van 18 tot 27 jaar) en de AIO (voor personen ouder dan 65 jaar).</t>
    </r>
  </si>
  <si>
    <r>
      <t xml:space="preserve">Zelfstandige – </t>
    </r>
    <r>
      <rPr>
        <sz val="10"/>
        <rFont val="Arial"/>
        <family val="2"/>
      </rPr>
      <t>Een persoon met als (hoofd)baan het verrichten van arbeid voor eigen rekening of risico in een eigen bedrijf of praktijk, of in het bedrijf of de praktijk van een gezinslid, of in een zelfstandig uitgeoefend beroep.</t>
    </r>
  </si>
  <si>
    <r>
      <t xml:space="preserve">Zw – </t>
    </r>
    <r>
      <rPr>
        <sz val="10"/>
        <rFont val="Arial,BoldItalic"/>
        <family val="0"/>
      </rPr>
      <t>Een Ziektewet-uitkering is een uitkering die je krijgt als je ziek wordt en geen aanspraak op doorbetaling van loon kunt maken.</t>
    </r>
  </si>
  <si>
    <t>Afkortingen</t>
  </si>
  <si>
    <r>
      <t xml:space="preserve">ABW - </t>
    </r>
    <r>
      <rPr>
        <sz val="10"/>
        <rFont val="Arial"/>
        <family val="2"/>
      </rPr>
      <t>Algemene bijstandswet</t>
    </r>
  </si>
  <si>
    <r>
      <t xml:space="preserve">AO - </t>
    </r>
    <r>
      <rPr>
        <sz val="10"/>
        <rFont val="Arial"/>
        <family val="2"/>
      </rPr>
      <t>Arbeidsongeschiktheid</t>
    </r>
  </si>
  <si>
    <r>
      <t>AIO</t>
    </r>
    <r>
      <rPr>
        <sz val="10"/>
        <rFont val="Arial"/>
        <family val="2"/>
      </rPr>
      <t xml:space="preserve"> - Aanvullende inkomstenvoorziening ouderen</t>
    </r>
  </si>
  <si>
    <r>
      <t>AKW</t>
    </r>
    <r>
      <rPr>
        <sz val="10"/>
        <rFont val="Arial"/>
        <family val="2"/>
      </rPr>
      <t xml:space="preserve"> - Algemene kinderbijslagwet</t>
    </r>
  </si>
  <si>
    <r>
      <t>ANW</t>
    </r>
    <r>
      <rPr>
        <sz val="10"/>
        <rFont val="Arial"/>
        <family val="2"/>
      </rPr>
      <t xml:space="preserve"> - Algemene nabestaandenwet</t>
    </r>
  </si>
  <si>
    <r>
      <t xml:space="preserve">AOW - </t>
    </r>
    <r>
      <rPr>
        <sz val="10"/>
        <rFont val="Arial"/>
        <family val="2"/>
      </rPr>
      <t>Algemene Ouderdomswet</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</si>
  <si>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</si>
  <si>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</si>
  <si>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</si>
  <si>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</si>
  <si>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</si>
  <si>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</si>
  <si>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</si>
  <si>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SVB - </t>
    </r>
    <r>
      <rPr>
        <sz val="10"/>
        <rFont val="Arial"/>
        <family val="2"/>
      </rPr>
      <t>Sociale Verzekeringsbank</t>
    </r>
  </si>
  <si>
    <r>
      <t xml:space="preserve">SZW - </t>
    </r>
    <r>
      <rPr>
        <sz val="10"/>
        <rFont val="Arial"/>
        <family val="2"/>
      </rPr>
      <t xml:space="preserve">Ministerie van Sociale Zaken en Werkgelegenheid </t>
    </r>
  </si>
  <si>
    <r>
      <t xml:space="preserve">TW- </t>
    </r>
    <r>
      <rPr>
        <sz val="10"/>
        <rFont val="Arial"/>
        <family val="2"/>
      </rPr>
      <t>Toeslagen Wet</t>
    </r>
  </si>
  <si>
    <r>
      <t xml:space="preserve">UWV </t>
    </r>
    <r>
      <rPr>
        <sz val="10"/>
        <rFont val="Arial"/>
        <family val="2"/>
      </rPr>
      <t>- Uitvoeringsinstituut Werknemers Verzekeringen</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</si>
  <si>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</si>
  <si>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</si>
  <si>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</si>
  <si>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WIA-Iva - </t>
    </r>
    <r>
      <rPr>
        <sz val="10"/>
        <rFont val="Arial"/>
        <family val="2"/>
      </rPr>
      <t>Wet werk en inkomen naar arbeidsvermogen (WIA), regeling inkomensvoorziening volledig arbeidsongeschikten</t>
    </r>
  </si>
  <si>
    <r>
      <t xml:space="preserve">WIA-Wga - </t>
    </r>
    <r>
      <rPr>
        <sz val="10"/>
        <rFont val="Arial"/>
        <family val="2"/>
      </rPr>
      <t>Wet werk en inkomen naar arbeidsvermogen (WIA), regeling werkhervatting gedeeltelijk arbeidsgeschikten</t>
    </r>
  </si>
  <si>
    <r>
      <t xml:space="preserve">WIJ - </t>
    </r>
    <r>
      <rPr>
        <sz val="10"/>
        <rFont val="Arial"/>
        <family val="2"/>
      </rPr>
      <t xml:space="preserve">Wet investeren in jongeren </t>
    </r>
  </si>
  <si>
    <r>
      <t xml:space="preserve">WW - </t>
    </r>
    <r>
      <rPr>
        <sz val="10"/>
        <rFont val="Arial"/>
        <family val="2"/>
      </rPr>
      <t>Werkloosheidswet</t>
    </r>
  </si>
  <si>
    <r>
      <t xml:space="preserve">WWB - </t>
    </r>
    <r>
      <rPr>
        <sz val="10"/>
        <rFont val="Arial"/>
        <family val="2"/>
      </rPr>
      <t>Wet Werk en Bijstand</t>
    </r>
  </si>
  <si>
    <r>
      <t xml:space="preserve">ZW - </t>
    </r>
    <r>
      <rPr>
        <sz val="10"/>
        <rFont val="Arial"/>
        <family val="2"/>
      </rPr>
      <t>Ziektewet</t>
    </r>
  </si>
  <si>
    <r>
      <t>DASHBOARD o.b.v. tabel 5: Kinderen voor wie AKW</t>
    </r>
    <r>
      <rPr>
        <b/>
        <vertAlign val="superscript"/>
        <sz val="16"/>
        <color indexed="8"/>
        <rFont val="Calibri"/>
        <family val="2"/>
      </rPr>
      <t>1)</t>
    </r>
    <r>
      <rPr>
        <b/>
        <sz val="16"/>
        <color indexed="8"/>
        <rFont val="Calibri"/>
        <family val="2"/>
      </rPr>
      <t xml:space="preserve"> is aangevraagd naar herkomstgroepering</t>
    </r>
    <r>
      <rPr>
        <b/>
        <vertAlign val="superscript"/>
        <sz val="16"/>
        <color indexed="8"/>
        <rFont val="Calibri"/>
        <family val="2"/>
      </rPr>
      <t>2)</t>
    </r>
    <r>
      <rPr>
        <b/>
        <sz val="16"/>
        <color indexed="8"/>
        <rFont val="Calibri"/>
        <family val="2"/>
      </rPr>
      <t xml:space="preserve"> en woonland op 1 oktober 2012</t>
    </r>
  </si>
  <si>
    <r>
      <rPr>
        <b/>
        <sz val="11"/>
        <rFont val="Calibri"/>
        <family val="2"/>
      </rPr>
      <t>Instructie:</t>
    </r>
    <r>
      <rPr>
        <sz val="11"/>
        <rFont val="Calibri"/>
        <family val="2"/>
      </rPr>
      <t xml:space="preserve"> Om herkomst- en woonlanden te vergelijken, geef onder "INVOER" de gewenste landnummers (landnr) op.</t>
    </r>
  </si>
  <si>
    <r>
      <t>1. Kinderen voor wie AKW is aangevraagd naar herkomst</t>
    </r>
    <r>
      <rPr>
        <b/>
        <vertAlign val="superscript"/>
        <sz val="11"/>
        <rFont val="Calibri"/>
        <family val="2"/>
      </rPr>
      <t>2)</t>
    </r>
    <r>
      <rPr>
        <b/>
        <sz val="11"/>
        <rFont val="Calibri"/>
        <family val="2"/>
      </rPr>
      <t>- en woonland,  2009- 2012</t>
    </r>
  </si>
  <si>
    <t>C</t>
  </si>
  <si>
    <t>EU-overig</t>
  </si>
  <si>
    <r>
      <rPr>
        <i/>
        <u val="single"/>
        <sz val="10"/>
        <rFont val="Arial"/>
        <family val="2"/>
      </rPr>
      <t>Populatie tabel 6</t>
    </r>
    <r>
      <rPr>
        <sz val="10"/>
        <rFont val="Arial"/>
        <family val="2"/>
      </rPr>
      <t xml:space="preserve">
De populatie in tabel 6 bestaat uit ziektewetuitkeringen in 2011 en 2012. Met een formule van het UWV wordt het gemiddeld aantal lopende ZW-uitkeringen per jaar berekend. In tabel 6.1 wordt dit gemiddelde berekend voor de herkomstgroepen EU-26, EU-10, kandidaat-lidstaten, Nederland en Overig. Tevens wordt dit voor de export uitkeringen berekend naar de woonlanden uit de EU-26, EU-10, kandidaat-lidstaten en overige woonlanden. In tabel 6.2 wordt het lopende gemiddelde berekend voor de woonlanden EU-26, EU-10, kandidaat-lidstaten, Nederland en Overig. Dit wordt verder uitgesplitst naar herkomst. Wanneer de herkomst onbekend is, wordt gekeken naar de nationaliteit. </t>
    </r>
  </si>
  <si>
    <t xml:space="preserve">Net als bij werknemers en studenten gaat het bij uitkeringen om maandcijfers. Een uitzondering vormen de ZW-uitkeringen. Dit zijn uitkeringen die per dag worden verstrekt en dagelijks fluctueren. Daarom wordt voor de ZW-uitkeringen (en ZW-exportuitkeringen) gekeken naar het gehele jaar en in tabel 6 worden deze uitkeringen berekend met een formule om een gemiddeld aantal lopende ZW-uitkeringen te berekenen zoals UWV dat doet. </t>
  </si>
  <si>
    <t>ZW-uitkeringen</t>
  </si>
  <si>
    <t>De ZW-uitkeringen zijn bepaald door het UWV, evenals de formule om het gemiddeld aantal lopende ZW-uitkeringen te berekenen in tabel 6. Over een heel verslagjaar zijn alle uitkeringsdagen gedeeld door het aantal sociale verzekeringsdagen (260) om te komen tot het gemiddeld aantal lopende ZW-uitkeringen.</t>
  </si>
  <si>
    <t>Het gemiddeld aantal lopende ZW-uitkeringen in tabel 6 is nieuw ten opzichte van vorig jaar. Vorig jaar is alleen gekeken naar de maand december en naar alle uitkeringen (betalingen), ongeacht het aantal uitkeringsdagen.</t>
  </si>
  <si>
    <t>Voor tabel 6 heeft het CBS van het UWV twee bestanden ontvangen: een afslag uit hun registratiesysteem en een bestand dat het UWV speciaal heeft samengesteld voor het identificeren van exportuitkeringen. Tabel 6 is een combinatie van beide bestanden waarbij het woonland van de ontvanger van de exportuitkering bepaald is aan de hand van het UWV bestand over exportuitkeringen.</t>
  </si>
  <si>
    <t>*Van de kandidaat-lidstaten zijn geen gegevens bekend over 2009-2011</t>
  </si>
  <si>
    <t>Kandidaat-lidstaten*</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</si>
</sst>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mmmm\ yyyy"/>
    <numFmt numFmtId="179" formatCode="#\ ##0"/>
    <numFmt numFmtId="180" formatCode="#\ ###\ ###"/>
    <numFmt numFmtId="181" formatCode="&quot;Ja&quot;;&quot;Ja&quot;;&quot;Nee&quot;"/>
    <numFmt numFmtId="182" formatCode="&quot;Waar&quot;;&quot;Waar&quot;;&quot;Niet waar&quot;"/>
    <numFmt numFmtId="183" formatCode="&quot;Aan&quot;;&quot;Aan&quot;;&quot;Uit&quot;"/>
    <numFmt numFmtId="184" formatCode="[$€-2]\ #.##000_);[Red]\([$€-2]\ #.##000\)"/>
    <numFmt numFmtId="185" formatCode="#\ ###\ ##0"/>
    <numFmt numFmtId="186" formatCode="###\ ###\ ###"/>
    <numFmt numFmtId="187" formatCode="###\ ###\ ##0"/>
    <numFmt numFmtId="188" formatCode="0.0000"/>
    <numFmt numFmtId="189" formatCode="0.000"/>
    <numFmt numFmtId="190" formatCode="0.0"/>
    <numFmt numFmtId="191" formatCode="#\ ###\ ###\ ##0"/>
    <numFmt numFmtId="192" formatCode="0.0%"/>
    <numFmt numFmtId="193" formatCode="0.00000"/>
  </numFmts>
  <fonts count="63">
    <font>
      <sz val="10"/>
      <name val="Arial"/>
      <family val="0"/>
    </font>
    <font>
      <u val="single"/>
      <sz val="10"/>
      <color indexed="36"/>
      <name val="Arial"/>
      <family val="2"/>
    </font>
    <font>
      <u val="single"/>
      <sz val="10"/>
      <color indexed="12"/>
      <name val="Arial"/>
      <family val="2"/>
    </font>
    <font>
      <b/>
      <sz val="10"/>
      <name val="Arial"/>
      <family val="2"/>
    </font>
    <font>
      <b/>
      <sz val="8"/>
      <name val="Arial"/>
      <family val="2"/>
    </font>
    <font>
      <sz val="11.5"/>
      <color indexed="8"/>
      <name val="Arial"/>
      <family val="2"/>
    </font>
    <font>
      <sz val="8"/>
      <color indexed="8"/>
      <name val="Arial"/>
      <family val="2"/>
    </font>
    <font>
      <sz val="10"/>
      <color indexed="8"/>
      <name val="Calibri"/>
      <family val="2"/>
    </font>
    <font>
      <b/>
      <sz val="18"/>
      <color indexed="8"/>
      <name val="Calibri"/>
      <family val="2"/>
    </font>
    <font>
      <b/>
      <sz val="16"/>
      <color indexed="8"/>
      <name val="Calibri"/>
      <family val="2"/>
    </font>
    <font>
      <b/>
      <sz val="12"/>
      <name val="Arial"/>
      <family val="2"/>
    </font>
    <font>
      <b/>
      <i/>
      <sz val="11"/>
      <name val="Arial"/>
      <family val="2"/>
    </font>
    <font>
      <i/>
      <u val="single"/>
      <sz val="10"/>
      <name val="Arial"/>
      <family val="2"/>
    </font>
    <font>
      <i/>
      <sz val="10"/>
      <name val="Arial"/>
      <family val="2"/>
    </font>
    <font>
      <sz val="10"/>
      <color indexed="10"/>
      <name val="Arial"/>
      <family val="2"/>
    </font>
    <font>
      <sz val="10"/>
      <color indexed="8"/>
      <name val="Arial"/>
      <family val="2"/>
    </font>
    <font>
      <sz val="7"/>
      <name val="Times New Roman"/>
      <family val="1"/>
    </font>
    <font>
      <sz val="10"/>
      <name val="Arial,BoldItalic"/>
      <family val="0"/>
    </font>
    <font>
      <b/>
      <i/>
      <sz val="10"/>
      <name val="Arial"/>
      <family val="2"/>
    </font>
    <font>
      <b/>
      <i/>
      <sz val="10"/>
      <name val="Arial,BoldItalic"/>
      <family val="0"/>
    </font>
    <font>
      <b/>
      <sz val="8"/>
      <name val="Helvetica"/>
      <family val="2"/>
    </font>
    <font>
      <sz val="8"/>
      <name val="Helvetica"/>
      <family val="2"/>
    </font>
    <font>
      <b/>
      <vertAlign val="superscript"/>
      <sz val="16"/>
      <color indexed="8"/>
      <name val="Calibri"/>
      <family val="2"/>
    </font>
    <font>
      <b/>
      <sz val="11"/>
      <name val="Calibri"/>
      <family val="2"/>
    </font>
    <font>
      <sz val="11"/>
      <name val="Calibri"/>
      <family val="2"/>
    </font>
    <font>
      <b/>
      <vertAlign val="superscript"/>
      <sz val="11"/>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6"/>
      <name val="Calibri"/>
      <family val="2"/>
    </font>
    <font>
      <b/>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
      <patternFill patternType="solid">
        <fgColor theme="6" tint="0.5999600291252136"/>
        <bgColor indexed="64"/>
      </patternFill>
    </fill>
    <fill>
      <patternFill patternType="solid">
        <fgColor theme="3" tint="0.7999799847602844"/>
        <bgColor indexed="64"/>
      </patternFill>
    </fill>
    <fill>
      <patternFill patternType="solid">
        <fgColor theme="6" tint="0.5999600291252136"/>
        <bgColor indexed="64"/>
      </patternFill>
    </fill>
    <fill>
      <patternFill patternType="solid">
        <fgColor theme="9" tint="0.5999600291252136"/>
        <bgColor indexed="64"/>
      </patternFill>
    </fill>
    <fill>
      <patternFill patternType="solid">
        <fgColor theme="9" tint="0.399949997663497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0" borderId="3" applyNumberFormat="0" applyFill="0" applyAlignment="0" applyProtection="0"/>
    <xf numFmtId="0" fontId="1" fillId="0" borderId="0" applyNumberFormat="0" applyFill="0" applyBorder="0" applyAlignment="0" applyProtection="0"/>
    <xf numFmtId="0" fontId="50" fillId="28" borderId="0" applyNumberFormat="0" applyBorder="0" applyAlignment="0" applyProtection="0"/>
    <xf numFmtId="0" fontId="2" fillId="0" borderId="0" applyNumberFormat="0" applyFill="0" applyBorder="0" applyAlignment="0" applyProtection="0"/>
    <xf numFmtId="0" fontId="51"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31" borderId="7" applyNumberFormat="0" applyFont="0" applyAlignment="0" applyProtection="0"/>
    <xf numFmtId="0" fontId="56" fillId="32" borderId="0" applyNumberFormat="0" applyBorder="0" applyAlignment="0" applyProtection="0"/>
    <xf numFmtId="9" fontId="0" fillId="0" borderId="0" applyFont="0" applyFill="0" applyBorder="0" applyAlignment="0" applyProtection="0"/>
    <xf numFmtId="0" fontId="45" fillId="0" borderId="0">
      <alignment/>
      <protection/>
    </xf>
    <xf numFmtId="0" fontId="0" fillId="0" borderId="0">
      <alignment/>
      <protection/>
    </xf>
    <xf numFmtId="0" fontId="0" fillId="0" borderId="0">
      <alignment/>
      <protection/>
    </xf>
    <xf numFmtId="0" fontId="0" fillId="0" borderId="0">
      <alignment/>
      <protection/>
    </xf>
    <xf numFmtId="0" fontId="57" fillId="0" borderId="0" applyNumberFormat="0" applyFill="0" applyBorder="0" applyAlignment="0" applyProtection="0"/>
    <xf numFmtId="0" fontId="58" fillId="0" borderId="8" applyNumberFormat="0" applyFill="0" applyAlignment="0" applyProtection="0"/>
    <xf numFmtId="0" fontId="59"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cellStyleXfs>
  <cellXfs count="139">
    <xf numFmtId="0" fontId="0" fillId="0" borderId="0" xfId="0" applyAlignment="1">
      <alignment/>
    </xf>
    <xf numFmtId="0" fontId="3" fillId="0" borderId="0" xfId="0" applyFont="1" applyFill="1" applyAlignment="1">
      <alignment/>
    </xf>
    <xf numFmtId="191" fontId="4" fillId="0" borderId="0" xfId="58" applyNumberFormat="1" applyFont="1" applyFill="1" applyBorder="1" applyAlignment="1">
      <alignment vertical="top" wrapText="1"/>
      <protection/>
    </xf>
    <xf numFmtId="191" fontId="4" fillId="0" borderId="0" xfId="56" applyNumberFormat="1" applyFont="1" applyFill="1" applyBorder="1" applyAlignment="1">
      <alignment vertical="top"/>
      <protection/>
    </xf>
    <xf numFmtId="49" fontId="4" fillId="0" borderId="0" xfId="58" applyNumberFormat="1" applyFont="1" applyFill="1" applyBorder="1" applyAlignment="1">
      <alignment horizontal="right" vertical="top" wrapText="1"/>
      <protection/>
    </xf>
    <xf numFmtId="0" fontId="0" fillId="0" borderId="0" xfId="57" applyFill="1">
      <alignment/>
      <protection/>
    </xf>
    <xf numFmtId="0" fontId="3" fillId="0" borderId="0" xfId="57" applyFont="1" applyFill="1">
      <alignment/>
      <protection/>
    </xf>
    <xf numFmtId="10" fontId="0" fillId="0" borderId="0" xfId="57" applyNumberFormat="1" applyFill="1">
      <alignment/>
      <protection/>
    </xf>
    <xf numFmtId="9" fontId="0" fillId="0" borderId="0" xfId="57" applyNumberFormat="1" applyFill="1">
      <alignment/>
      <protection/>
    </xf>
    <xf numFmtId="10" fontId="0" fillId="0" borderId="0" xfId="0" applyNumberFormat="1" applyFill="1" applyAlignment="1">
      <alignment/>
    </xf>
    <xf numFmtId="192" fontId="0" fillId="0" borderId="0" xfId="57" applyNumberFormat="1" applyFill="1">
      <alignment/>
      <protection/>
    </xf>
    <xf numFmtId="0" fontId="0" fillId="33" borderId="0" xfId="57" applyFill="1">
      <alignment/>
      <protection/>
    </xf>
    <xf numFmtId="10" fontId="0" fillId="33" borderId="0" xfId="0" applyNumberFormat="1" applyFill="1" applyAlignment="1">
      <alignment/>
    </xf>
    <xf numFmtId="192" fontId="0" fillId="33" borderId="0" xfId="57" applyNumberFormat="1" applyFill="1">
      <alignment/>
      <protection/>
    </xf>
    <xf numFmtId="10" fontId="0" fillId="33" borderId="0" xfId="57" applyNumberFormat="1" applyFill="1">
      <alignment/>
      <protection/>
    </xf>
    <xf numFmtId="9" fontId="0" fillId="33" borderId="0" xfId="57" applyNumberFormat="1" applyFill="1">
      <alignment/>
      <protection/>
    </xf>
    <xf numFmtId="0" fontId="10" fillId="34" borderId="0" xfId="0" applyFont="1" applyFill="1" applyAlignment="1">
      <alignment vertical="top"/>
    </xf>
    <xf numFmtId="0" fontId="0" fillId="34" borderId="0" xfId="0" applyFill="1" applyAlignment="1">
      <alignment/>
    </xf>
    <xf numFmtId="0" fontId="0" fillId="34" borderId="0" xfId="0" applyFill="1" applyAlignment="1">
      <alignment vertical="top"/>
    </xf>
    <xf numFmtId="0" fontId="11" fillId="34" borderId="0" xfId="0" applyFont="1" applyFill="1" applyAlignment="1">
      <alignment vertical="top"/>
    </xf>
    <xf numFmtId="0" fontId="0" fillId="34" borderId="0" xfId="0" applyFont="1" applyFill="1" applyBorder="1" applyAlignment="1">
      <alignment vertical="top" wrapText="1"/>
    </xf>
    <xf numFmtId="0" fontId="0" fillId="34" borderId="0" xfId="0" applyFont="1" applyFill="1" applyBorder="1" applyAlignment="1">
      <alignment horizontal="justify" vertical="top"/>
    </xf>
    <xf numFmtId="0" fontId="0" fillId="34" borderId="0" xfId="0" applyFont="1" applyFill="1" applyAlignment="1">
      <alignment vertical="top" wrapText="1"/>
    </xf>
    <xf numFmtId="0" fontId="0" fillId="0" borderId="0" xfId="0" applyFont="1" applyAlignment="1">
      <alignment horizontal="justify" vertical="center"/>
    </xf>
    <xf numFmtId="0" fontId="0" fillId="34" borderId="0" xfId="0" applyNumberFormat="1" applyFont="1" applyFill="1" applyAlignment="1">
      <alignment vertical="top" wrapText="1"/>
    </xf>
    <xf numFmtId="0" fontId="13" fillId="0" borderId="0" xfId="0" applyFont="1" applyAlignment="1">
      <alignment horizontal="justify" vertical="top"/>
    </xf>
    <xf numFmtId="0" fontId="0" fillId="34" borderId="0" xfId="0" applyFont="1" applyFill="1" applyAlignment="1">
      <alignment/>
    </xf>
    <xf numFmtId="0" fontId="13" fillId="0" borderId="0" xfId="0" applyFont="1" applyAlignment="1">
      <alignment horizontal="left" vertical="top"/>
    </xf>
    <xf numFmtId="0" fontId="14" fillId="34" borderId="0" xfId="0" applyFont="1" applyFill="1" applyAlignment="1">
      <alignment vertical="top" wrapText="1"/>
    </xf>
    <xf numFmtId="0" fontId="13" fillId="33" borderId="0" xfId="0" applyFont="1" applyFill="1" applyAlignment="1">
      <alignment horizontal="justify" vertical="top"/>
    </xf>
    <xf numFmtId="0" fontId="0" fillId="33" borderId="0" xfId="0" applyFont="1" applyFill="1" applyAlignment="1">
      <alignment horizontal="justify" vertical="top"/>
    </xf>
    <xf numFmtId="0" fontId="0" fillId="33" borderId="0" xfId="0" applyNumberFormat="1" applyFont="1" applyFill="1" applyAlignment="1">
      <alignment vertical="top" wrapText="1"/>
    </xf>
    <xf numFmtId="0" fontId="15" fillId="34" borderId="0" xfId="0" applyFont="1" applyFill="1" applyAlignment="1">
      <alignment horizontal="justify" vertical="top" wrapText="1"/>
    </xf>
    <xf numFmtId="0" fontId="0" fillId="0" borderId="0" xfId="0" applyFont="1" applyAlignment="1">
      <alignment vertical="center" wrapText="1"/>
    </xf>
    <xf numFmtId="0" fontId="0" fillId="34" borderId="0" xfId="0" applyFont="1" applyFill="1" applyAlignment="1">
      <alignment vertical="top"/>
    </xf>
    <xf numFmtId="0" fontId="13" fillId="34" borderId="0" xfId="0" applyFont="1" applyFill="1" applyAlignment="1">
      <alignment vertical="top" wrapText="1"/>
    </xf>
    <xf numFmtId="0" fontId="16" fillId="0" borderId="0" xfId="0" applyFont="1" applyAlignment="1">
      <alignment horizontal="justify" vertical="top"/>
    </xf>
    <xf numFmtId="0" fontId="11" fillId="34" borderId="0" xfId="0" applyFont="1" applyFill="1" applyAlignment="1">
      <alignment vertical="top" wrapText="1"/>
    </xf>
    <xf numFmtId="0" fontId="0" fillId="34" borderId="0" xfId="0" applyFill="1" applyAlignment="1">
      <alignment vertical="top" wrapText="1"/>
    </xf>
    <xf numFmtId="0" fontId="0" fillId="0" borderId="0" xfId="0" applyFont="1" applyAlignment="1">
      <alignment vertical="top" wrapText="1"/>
    </xf>
    <xf numFmtId="0" fontId="3" fillId="34" borderId="0" xfId="0" applyFont="1" applyFill="1" applyAlignment="1">
      <alignment vertical="top" wrapText="1"/>
    </xf>
    <xf numFmtId="0" fontId="18" fillId="34" borderId="0" xfId="0" applyFont="1" applyFill="1" applyAlignment="1">
      <alignment vertical="top" wrapText="1"/>
    </xf>
    <xf numFmtId="0" fontId="3" fillId="34" borderId="0" xfId="0" applyNumberFormat="1" applyFont="1" applyFill="1" applyAlignment="1">
      <alignment vertical="top" wrapText="1"/>
    </xf>
    <xf numFmtId="0" fontId="20" fillId="34" borderId="0" xfId="0" applyFont="1" applyFill="1" applyAlignment="1">
      <alignment vertical="top"/>
    </xf>
    <xf numFmtId="0" fontId="21" fillId="34" borderId="0" xfId="0" applyFont="1" applyFill="1" applyAlignment="1">
      <alignment vertical="top"/>
    </xf>
    <xf numFmtId="0" fontId="43" fillId="33" borderId="0" xfId="0" applyFont="1" applyFill="1" applyAlignment="1">
      <alignment/>
    </xf>
    <xf numFmtId="0" fontId="23" fillId="33" borderId="0" xfId="0" applyFont="1" applyFill="1" applyAlignment="1">
      <alignment/>
    </xf>
    <xf numFmtId="0" fontId="24" fillId="33" borderId="0" xfId="0" applyFont="1" applyFill="1" applyAlignment="1">
      <alignment/>
    </xf>
    <xf numFmtId="0" fontId="24" fillId="3" borderId="10" xfId="0" applyFont="1" applyFill="1" applyBorder="1" applyAlignment="1">
      <alignment horizontal="justify" vertical="top"/>
    </xf>
    <xf numFmtId="0" fontId="24" fillId="3" borderId="0" xfId="0" applyFont="1" applyFill="1" applyAlignment="1">
      <alignment/>
    </xf>
    <xf numFmtId="0" fontId="24" fillId="3" borderId="11" xfId="0" applyFont="1" applyFill="1" applyBorder="1" applyAlignment="1">
      <alignment/>
    </xf>
    <xf numFmtId="0" fontId="24" fillId="3" borderId="0" xfId="0" applyFont="1" applyFill="1" applyBorder="1" applyAlignment="1">
      <alignment/>
    </xf>
    <xf numFmtId="0" fontId="24" fillId="35" borderId="0" xfId="0" applyFont="1" applyFill="1" applyAlignment="1">
      <alignment/>
    </xf>
    <xf numFmtId="0" fontId="24" fillId="36" borderId="0" xfId="0" applyFont="1" applyFill="1" applyAlignment="1">
      <alignment/>
    </xf>
    <xf numFmtId="0" fontId="24" fillId="3" borderId="10" xfId="0" applyFont="1" applyFill="1" applyBorder="1" applyAlignment="1">
      <alignment/>
    </xf>
    <xf numFmtId="0" fontId="23" fillId="37" borderId="0" xfId="0" applyFont="1" applyFill="1" applyAlignment="1">
      <alignment/>
    </xf>
    <xf numFmtId="0" fontId="23" fillId="38" borderId="0" xfId="0" applyFont="1" applyFill="1" applyAlignment="1">
      <alignment/>
    </xf>
    <xf numFmtId="0" fontId="23" fillId="3" borderId="10" xfId="0" applyFont="1" applyFill="1" applyBorder="1" applyAlignment="1">
      <alignment horizontal="center" vertical="center"/>
    </xf>
    <xf numFmtId="0" fontId="23" fillId="3" borderId="0" xfId="0" applyFont="1" applyFill="1" applyBorder="1" applyAlignment="1">
      <alignment horizontal="left" vertical="top"/>
    </xf>
    <xf numFmtId="0" fontId="24" fillId="35" borderId="12" xfId="0" applyFont="1" applyFill="1" applyBorder="1" applyAlignment="1">
      <alignment/>
    </xf>
    <xf numFmtId="0" fontId="23" fillId="35" borderId="13" xfId="0" applyFont="1" applyFill="1" applyBorder="1" applyAlignment="1">
      <alignment/>
    </xf>
    <xf numFmtId="0" fontId="23" fillId="35" borderId="14" xfId="0" applyFont="1" applyFill="1" applyBorder="1" applyAlignment="1">
      <alignment/>
    </xf>
    <xf numFmtId="0" fontId="24" fillId="36" borderId="12" xfId="0" applyFont="1" applyFill="1" applyBorder="1" applyAlignment="1">
      <alignment/>
    </xf>
    <xf numFmtId="0" fontId="23" fillId="36" borderId="13" xfId="0" applyFont="1" applyFill="1" applyBorder="1" applyAlignment="1">
      <alignment/>
    </xf>
    <xf numFmtId="0" fontId="23" fillId="36" borderId="13" xfId="0" applyFont="1" applyFill="1" applyBorder="1" applyAlignment="1">
      <alignment horizontal="left" vertical="distributed"/>
    </xf>
    <xf numFmtId="0" fontId="24" fillId="3" borderId="0" xfId="0" applyFont="1" applyFill="1" applyBorder="1" applyAlignment="1">
      <alignment horizontal="left" vertical="top"/>
    </xf>
    <xf numFmtId="0" fontId="24" fillId="39" borderId="10" xfId="0" applyFont="1" applyFill="1" applyBorder="1" applyAlignment="1">
      <alignment/>
    </xf>
    <xf numFmtId="0" fontId="24" fillId="39" borderId="11" xfId="0" applyFont="1" applyFill="1" applyBorder="1" applyAlignment="1">
      <alignment/>
    </xf>
    <xf numFmtId="0" fontId="24" fillId="35" borderId="15" xfId="0" applyFont="1" applyFill="1" applyBorder="1" applyAlignment="1">
      <alignment/>
    </xf>
    <xf numFmtId="0" fontId="23" fillId="35" borderId="16" xfId="0" applyFont="1" applyFill="1" applyBorder="1" applyAlignment="1">
      <alignment/>
    </xf>
    <xf numFmtId="0" fontId="23" fillId="35" borderId="17" xfId="0" applyFont="1" applyFill="1" applyBorder="1" applyAlignment="1">
      <alignment/>
    </xf>
    <xf numFmtId="0" fontId="24" fillId="36" borderId="15" xfId="0" applyFont="1" applyFill="1" applyBorder="1" applyAlignment="1">
      <alignment horizontal="left"/>
    </xf>
    <xf numFmtId="0" fontId="23" fillId="36" borderId="16" xfId="0" applyFont="1" applyFill="1" applyBorder="1" applyAlignment="1">
      <alignment/>
    </xf>
    <xf numFmtId="0" fontId="23" fillId="36" borderId="16" xfId="0" applyFont="1" applyFill="1" applyBorder="1" applyAlignment="1">
      <alignment horizontal="left" vertical="distributed"/>
    </xf>
    <xf numFmtId="0" fontId="24" fillId="33" borderId="0" xfId="0" applyFont="1" applyFill="1" applyAlignment="1">
      <alignment vertical="top"/>
    </xf>
    <xf numFmtId="0" fontId="23" fillId="39" borderId="10" xfId="0" applyFont="1" applyFill="1" applyBorder="1" applyAlignment="1">
      <alignment horizontal="center" vertical="center"/>
    </xf>
    <xf numFmtId="0" fontId="24" fillId="39" borderId="11" xfId="0" applyFont="1" applyFill="1" applyBorder="1" applyAlignment="1">
      <alignment horizontal="center"/>
    </xf>
    <xf numFmtId="0" fontId="23" fillId="35" borderId="12" xfId="0" applyFont="1" applyFill="1" applyBorder="1" applyAlignment="1">
      <alignment/>
    </xf>
    <xf numFmtId="0" fontId="23" fillId="36" borderId="12" xfId="0" applyFont="1" applyFill="1" applyBorder="1" applyAlignment="1">
      <alignment/>
    </xf>
    <xf numFmtId="0" fontId="23" fillId="36" borderId="14" xfId="0" applyFont="1" applyFill="1" applyBorder="1" applyAlignment="1">
      <alignment horizontal="left" vertical="distributed"/>
    </xf>
    <xf numFmtId="0" fontId="62" fillId="40" borderId="11" xfId="0" applyFont="1" applyFill="1" applyBorder="1" applyAlignment="1">
      <alignment horizontal="center"/>
    </xf>
    <xf numFmtId="0" fontId="24" fillId="39" borderId="18" xfId="0" applyFont="1" applyFill="1" applyBorder="1" applyAlignment="1">
      <alignment/>
    </xf>
    <xf numFmtId="0" fontId="62" fillId="40" borderId="19" xfId="0" applyFont="1" applyFill="1" applyBorder="1" applyAlignment="1">
      <alignment horizontal="center"/>
    </xf>
    <xf numFmtId="0" fontId="24" fillId="35" borderId="20" xfId="0" applyFont="1" applyFill="1" applyBorder="1" applyAlignment="1">
      <alignment horizontal="left"/>
    </xf>
    <xf numFmtId="187" fontId="24" fillId="35" borderId="0" xfId="0" applyNumberFormat="1" applyFont="1" applyFill="1" applyBorder="1" applyAlignment="1">
      <alignment horizontal="right"/>
    </xf>
    <xf numFmtId="187" fontId="24" fillId="35" borderId="21" xfId="0" applyNumberFormat="1" applyFont="1" applyFill="1" applyBorder="1" applyAlignment="1">
      <alignment horizontal="right"/>
    </xf>
    <xf numFmtId="9" fontId="24" fillId="36" borderId="0" xfId="0" applyNumberFormat="1" applyFont="1" applyFill="1" applyBorder="1" applyAlignment="1">
      <alignment/>
    </xf>
    <xf numFmtId="9" fontId="24" fillId="36" borderId="0" xfId="0" applyNumberFormat="1" applyFont="1" applyFill="1" applyBorder="1" applyAlignment="1">
      <alignment horizontal="right"/>
    </xf>
    <xf numFmtId="9" fontId="24" fillId="36" borderId="21" xfId="0" applyNumberFormat="1" applyFont="1" applyFill="1" applyBorder="1" applyAlignment="1">
      <alignment horizontal="right"/>
    </xf>
    <xf numFmtId="9" fontId="24" fillId="36" borderId="16" xfId="0" applyNumberFormat="1" applyFont="1" applyFill="1" applyBorder="1" applyAlignment="1">
      <alignment/>
    </xf>
    <xf numFmtId="9" fontId="24" fillId="36" borderId="16" xfId="0" applyNumberFormat="1" applyFont="1" applyFill="1" applyBorder="1" applyAlignment="1">
      <alignment horizontal="right"/>
    </xf>
    <xf numFmtId="9" fontId="24" fillId="36" borderId="17" xfId="0" applyNumberFormat="1" applyFont="1" applyFill="1" applyBorder="1" applyAlignment="1">
      <alignment horizontal="right"/>
    </xf>
    <xf numFmtId="0" fontId="23" fillId="35" borderId="0" xfId="0" applyFont="1" applyFill="1" applyBorder="1" applyAlignment="1">
      <alignment horizontal="left" vertical="distributed"/>
    </xf>
    <xf numFmtId="0" fontId="24" fillId="36" borderId="12" xfId="0" applyFont="1" applyFill="1" applyBorder="1" applyAlignment="1">
      <alignment horizontal="left"/>
    </xf>
    <xf numFmtId="9" fontId="24" fillId="36" borderId="13" xfId="0" applyNumberFormat="1" applyFont="1" applyFill="1" applyBorder="1" applyAlignment="1">
      <alignment/>
    </xf>
    <xf numFmtId="187" fontId="24" fillId="36" borderId="14" xfId="0" applyNumberFormat="1" applyFont="1" applyFill="1" applyBorder="1" applyAlignment="1">
      <alignment/>
    </xf>
    <xf numFmtId="0" fontId="23" fillId="35" borderId="20" xfId="0" applyFont="1" applyFill="1" applyBorder="1" applyAlignment="1">
      <alignment horizontal="left"/>
    </xf>
    <xf numFmtId="187" fontId="24" fillId="35" borderId="0" xfId="0" applyNumberFormat="1" applyFont="1" applyFill="1" applyBorder="1" applyAlignment="1">
      <alignment horizontal="left" vertical="distributed"/>
    </xf>
    <xf numFmtId="0" fontId="24" fillId="36" borderId="16" xfId="0" applyFont="1" applyFill="1" applyBorder="1" applyAlignment="1">
      <alignment/>
    </xf>
    <xf numFmtId="9" fontId="23" fillId="36" borderId="16" xfId="0" applyNumberFormat="1" applyFont="1" applyFill="1" applyBorder="1" applyAlignment="1">
      <alignment/>
    </xf>
    <xf numFmtId="9" fontId="23" fillId="36" borderId="16" xfId="0" applyNumberFormat="1" applyFont="1" applyFill="1" applyBorder="1" applyAlignment="1">
      <alignment horizontal="right"/>
    </xf>
    <xf numFmtId="9" fontId="23" fillId="36" borderId="17" xfId="0" applyNumberFormat="1" applyFont="1" applyFill="1" applyBorder="1" applyAlignment="1">
      <alignment/>
    </xf>
    <xf numFmtId="0" fontId="23" fillId="36" borderId="12" xfId="0" applyFont="1" applyFill="1" applyBorder="1" applyAlignment="1">
      <alignment horizontal="left"/>
    </xf>
    <xf numFmtId="0" fontId="24" fillId="36" borderId="13" xfId="0" applyFont="1" applyFill="1" applyBorder="1" applyAlignment="1">
      <alignment/>
    </xf>
    <xf numFmtId="0" fontId="24" fillId="36" borderId="0" xfId="0" applyFont="1" applyFill="1" applyBorder="1" applyAlignment="1">
      <alignment vertical="top" wrapText="1"/>
    </xf>
    <xf numFmtId="187" fontId="24" fillId="36" borderId="0" xfId="0" applyNumberFormat="1" applyFont="1" applyFill="1" applyBorder="1" applyAlignment="1">
      <alignment/>
    </xf>
    <xf numFmtId="0" fontId="24" fillId="36" borderId="0" xfId="0" applyFont="1" applyFill="1" applyBorder="1" applyAlignment="1">
      <alignment/>
    </xf>
    <xf numFmtId="0" fontId="24" fillId="36" borderId="15" xfId="0" applyFont="1" applyFill="1" applyBorder="1" applyAlignment="1">
      <alignment vertical="top" wrapText="1"/>
    </xf>
    <xf numFmtId="0" fontId="24" fillId="35" borderId="15" xfId="0" applyFont="1" applyFill="1" applyBorder="1" applyAlignment="1">
      <alignment horizontal="left"/>
    </xf>
    <xf numFmtId="187" fontId="24" fillId="35" borderId="16" xfId="0" applyNumberFormat="1" applyFont="1" applyFill="1" applyBorder="1" applyAlignment="1">
      <alignment horizontal="right"/>
    </xf>
    <xf numFmtId="187" fontId="24" fillId="35" borderId="17" xfId="0" applyNumberFormat="1" applyFont="1" applyFill="1" applyBorder="1" applyAlignment="1">
      <alignment horizontal="right"/>
    </xf>
    <xf numFmtId="0" fontId="24" fillId="41" borderId="0" xfId="59" applyFont="1" applyFill="1" applyAlignment="1">
      <alignment vertical="top"/>
      <protection/>
    </xf>
    <xf numFmtId="1" fontId="24" fillId="33" borderId="0" xfId="0" applyNumberFormat="1" applyFont="1" applyFill="1" applyAlignment="1">
      <alignment/>
    </xf>
    <xf numFmtId="0" fontId="24" fillId="3" borderId="22" xfId="0" applyFont="1" applyFill="1" applyBorder="1" applyAlignment="1">
      <alignment/>
    </xf>
    <xf numFmtId="0" fontId="24" fillId="3" borderId="19" xfId="0" applyFont="1" applyFill="1" applyBorder="1" applyAlignment="1">
      <alignment/>
    </xf>
    <xf numFmtId="0" fontId="24" fillId="3" borderId="22" xfId="0" applyFont="1" applyFill="1" applyBorder="1" applyAlignment="1">
      <alignment horizontal="left" vertical="top"/>
    </xf>
    <xf numFmtId="0" fontId="24" fillId="3" borderId="10" xfId="0" applyFont="1" applyFill="1" applyBorder="1" applyAlignment="1">
      <alignment horizontal="center" vertical="top"/>
    </xf>
    <xf numFmtId="0" fontId="24" fillId="3" borderId="18" xfId="0" applyFont="1" applyFill="1" applyBorder="1" applyAlignment="1">
      <alignment horizontal="center" vertical="top"/>
    </xf>
    <xf numFmtId="0" fontId="24" fillId="36" borderId="20" xfId="0" applyFont="1" applyFill="1" applyBorder="1" applyAlignment="1">
      <alignment vertical="top"/>
    </xf>
    <xf numFmtId="0" fontId="23" fillId="35" borderId="0" xfId="0" applyFont="1" applyFill="1" applyAlignment="1">
      <alignment/>
    </xf>
    <xf numFmtId="0" fontId="23" fillId="39" borderId="23" xfId="0" applyFont="1" applyFill="1" applyBorder="1" applyAlignment="1">
      <alignment horizontal="center" vertical="top"/>
    </xf>
    <xf numFmtId="0" fontId="24" fillId="39" borderId="24" xfId="0" applyFont="1" applyFill="1" applyBorder="1" applyAlignment="1">
      <alignment horizontal="center" vertical="top"/>
    </xf>
    <xf numFmtId="0" fontId="24" fillId="3" borderId="23" xfId="0" applyFont="1" applyFill="1" applyBorder="1" applyAlignment="1">
      <alignment horizontal="justify" vertical="top"/>
    </xf>
    <xf numFmtId="0" fontId="24" fillId="3" borderId="25" xfId="0" applyFont="1" applyFill="1" applyBorder="1" applyAlignment="1">
      <alignment horizontal="justify" vertical="top"/>
    </xf>
    <xf numFmtId="0" fontId="24" fillId="3" borderId="24" xfId="0" applyFont="1" applyFill="1" applyBorder="1" applyAlignment="1">
      <alignment horizontal="justify" vertical="top"/>
    </xf>
    <xf numFmtId="0" fontId="23" fillId="3" borderId="10" xfId="0" applyFont="1" applyFill="1" applyBorder="1" applyAlignment="1">
      <alignment horizontal="center" vertical="top"/>
    </xf>
    <xf numFmtId="0" fontId="24" fillId="3" borderId="0" xfId="0" applyFont="1" applyFill="1" applyAlignment="1">
      <alignment horizontal="center" vertical="top"/>
    </xf>
    <xf numFmtId="0" fontId="23" fillId="3" borderId="0" xfId="0" applyFont="1" applyFill="1" applyBorder="1" applyAlignment="1">
      <alignment horizontal="center"/>
    </xf>
    <xf numFmtId="0" fontId="24" fillId="3" borderId="0" xfId="0" applyFont="1" applyFill="1" applyAlignment="1">
      <alignment horizontal="center"/>
    </xf>
    <xf numFmtId="49" fontId="23" fillId="35" borderId="0" xfId="0" applyNumberFormat="1" applyFont="1" applyFill="1" applyBorder="1" applyAlignment="1">
      <alignment horizontal="left" vertical="distributed"/>
    </xf>
    <xf numFmtId="49" fontId="23" fillId="35" borderId="13" xfId="0" applyNumberFormat="1" applyFont="1" applyFill="1" applyBorder="1" applyAlignment="1">
      <alignment horizontal="left" vertical="distributed"/>
    </xf>
    <xf numFmtId="49" fontId="23" fillId="35" borderId="16" xfId="0" applyNumberFormat="1" applyFont="1" applyFill="1" applyBorder="1" applyAlignment="1">
      <alignment horizontal="left" vertical="distributed"/>
    </xf>
    <xf numFmtId="0" fontId="23" fillId="37" borderId="0" xfId="0" applyFont="1" applyFill="1" applyAlignment="1">
      <alignment vertical="top" wrapText="1"/>
    </xf>
    <xf numFmtId="0" fontId="24" fillId="35" borderId="0" xfId="0" applyFont="1" applyFill="1" applyAlignment="1">
      <alignment vertical="top" wrapText="1"/>
    </xf>
    <xf numFmtId="49" fontId="23" fillId="36" borderId="13" xfId="0" applyNumberFormat="1" applyFont="1" applyFill="1" applyBorder="1" applyAlignment="1">
      <alignment horizontal="left" vertical="distributed"/>
    </xf>
    <xf numFmtId="49" fontId="23" fillId="36" borderId="16" xfId="0" applyNumberFormat="1" applyFont="1" applyFill="1" applyBorder="1" applyAlignment="1">
      <alignment horizontal="left" vertical="distributed"/>
    </xf>
    <xf numFmtId="0" fontId="23" fillId="38" borderId="0" xfId="0" applyFont="1" applyFill="1" applyAlignment="1">
      <alignment horizontal="left" vertical="distributed"/>
    </xf>
    <xf numFmtId="0" fontId="23" fillId="36" borderId="14" xfId="0" applyFont="1" applyFill="1" applyBorder="1" applyAlignment="1">
      <alignment horizontal="center" vertical="distributed"/>
    </xf>
    <xf numFmtId="0" fontId="23" fillId="36" borderId="17" xfId="0" applyFont="1" applyFill="1" applyBorder="1" applyAlignment="1">
      <alignment horizontal="center" vertical="distributed"/>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 3" xfId="57"/>
    <cellStyle name="Standaard_050817 Tabellenset augustuslevering UnW 2002 2" xfId="58"/>
    <cellStyle name="Standaard_Bijlage 2 Dummytabellen RWI oudere werklozen" xfId="59"/>
    <cellStyle name="Titel" xfId="60"/>
    <cellStyle name="Totaal" xfId="61"/>
    <cellStyle name="Uitvoer" xfId="62"/>
    <cellStyle name="Currency" xfId="63"/>
    <cellStyle name="Currency [0]" xfId="64"/>
    <cellStyle name="Verklarende tekst" xfId="65"/>
    <cellStyle name="Waarschuwingsteks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0425"/>
          <c:w val="0.91525"/>
          <c:h val="0.7485"/>
        </c:manualLayout>
      </c:layout>
      <c:lineChart>
        <c:grouping val="standard"/>
        <c:varyColors val="0"/>
        <c:ser>
          <c:idx val="0"/>
          <c:order val="0"/>
          <c:tx>
            <c:strRef>
              <c:f>Dashboard!$L$11</c:f>
              <c:strCache>
                <c:ptCount val="1"/>
                <c:pt idx="0">
                  <c:v>EU-10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(Dataset!$C$39,Dataset!$E$39,Dataset!$G$39,Dataset!$I$39)</c:f>
              <c:numCache>
                <c:ptCount val="4"/>
                <c:pt idx="0">
                  <c:v>2009</c:v>
                </c:pt>
                <c:pt idx="1">
                  <c:v>2010</c:v>
                </c:pt>
                <c:pt idx="2">
                  <c:v>2011</c:v>
                </c:pt>
                <c:pt idx="3">
                  <c:v>2012</c:v>
                </c:pt>
              </c:numCache>
            </c:numRef>
          </c:cat>
          <c:val>
            <c:numRef>
              <c:f>(Dashboard!$M$11,Dashboard!$O$11,Dashboard!$Q$11,Dashboard!$S$11)</c:f>
              <c:numCache/>
            </c:numRef>
          </c:val>
          <c:smooth val="0"/>
        </c:ser>
        <c:ser>
          <c:idx val="3"/>
          <c:order val="1"/>
          <c:tx>
            <c:strRef>
              <c:f>Dashboard!$L$12</c:f>
              <c:strCache>
                <c:ptCount val="1"/>
                <c:pt idx="0">
                  <c:v>EU-overig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(Dataset!$C$39,Dataset!$E$39,Dataset!$G$39,Dataset!$I$39)</c:f>
              <c:numCache>
                <c:ptCount val="4"/>
                <c:pt idx="0">
                  <c:v>2009</c:v>
                </c:pt>
                <c:pt idx="1">
                  <c:v>2010</c:v>
                </c:pt>
                <c:pt idx="2">
                  <c:v>2011</c:v>
                </c:pt>
                <c:pt idx="3">
                  <c:v>2012</c:v>
                </c:pt>
              </c:numCache>
            </c:numRef>
          </c:cat>
          <c:val>
            <c:numRef>
              <c:f>(Dashboard!$M$12,Dashboard!$O$12,Dashboard!$Q$12,Dashboard!$S$12)</c:f>
              <c:numCache/>
            </c:numRef>
          </c:val>
          <c:smooth val="0"/>
        </c:ser>
        <c:ser>
          <c:idx val="1"/>
          <c:order val="2"/>
          <c:tx>
            <c:strRef>
              <c:f>Dashboard!$L$13</c:f>
              <c:strCache>
                <c:ptCount val="1"/>
                <c:pt idx="0">
                  <c:v>Kandidaat-lidstaten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(Dashboard!$M$13,Dashboard!$O$13,Dashboard!$Q$13,Dashboard!$S$13)</c:f>
              <c:numCache/>
            </c:numRef>
          </c:val>
          <c:smooth val="0"/>
        </c:ser>
        <c:marker val="1"/>
        <c:axId val="51666166"/>
        <c:axId val="48614167"/>
      </c:lineChart>
      <c:catAx>
        <c:axId val="5166616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614167"/>
        <c:crosses val="autoZero"/>
        <c:auto val="1"/>
        <c:lblOffset val="100"/>
        <c:tickLblSkip val="1"/>
        <c:noMultiLvlLbl val="0"/>
      </c:catAx>
      <c:valAx>
        <c:axId val="486141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666166"/>
        <c:crossesAt val="1"/>
        <c:crossBetween val="between"/>
        <c:dispUnits/>
      </c:valAx>
      <c:spPr>
        <a:solidFill>
          <a:srgbClr val="FFFFFF"/>
        </a:solidFill>
        <a:ln w="12700">
          <a:solidFill>
            <a:srgbClr val="808080"/>
          </a:solidFill>
        </a:ln>
      </c:spPr>
    </c:plotArea>
    <c:legend>
      <c:legendPos val="b"/>
      <c:layout>
        <c:manualLayout>
          <c:xMode val="edge"/>
          <c:yMode val="edge"/>
          <c:x val="0.17425"/>
          <c:y val="0.887"/>
          <c:w val="0.6"/>
          <c:h val="0.053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05"/>
          <c:w val="0.91025"/>
          <c:h val="0.74875"/>
        </c:manualLayout>
      </c:layout>
      <c:lineChart>
        <c:grouping val="standard"/>
        <c:varyColors val="0"/>
        <c:ser>
          <c:idx val="1"/>
          <c:order val="0"/>
          <c:tx>
            <c:strRef>
              <c:f>Dashboard!$L$11</c:f>
              <c:strCache>
                <c:ptCount val="1"/>
                <c:pt idx="0">
                  <c:v>EU-10</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(Dataset!$C$39,Dataset!$E$39,Dataset!$G$39,Dataset!$I$39)</c:f>
              <c:numCache>
                <c:ptCount val="4"/>
                <c:pt idx="0">
                  <c:v>2009</c:v>
                </c:pt>
                <c:pt idx="1">
                  <c:v>2010</c:v>
                </c:pt>
                <c:pt idx="2">
                  <c:v>2011</c:v>
                </c:pt>
                <c:pt idx="3">
                  <c:v>2012</c:v>
                </c:pt>
              </c:numCache>
            </c:numRef>
          </c:cat>
          <c:val>
            <c:numRef>
              <c:f>(Dashboard!$M$17,Dashboard!$O$17,Dashboard!$Q$17,Dashboard!$S$17)</c:f>
              <c:numCache/>
            </c:numRef>
          </c:val>
          <c:smooth val="0"/>
        </c:ser>
        <c:ser>
          <c:idx val="2"/>
          <c:order val="1"/>
          <c:tx>
            <c:strRef>
              <c:f>Dashboard!$L$12</c:f>
              <c:strCache>
                <c:ptCount val="1"/>
                <c:pt idx="0">
                  <c:v>EU-overig</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(Dataset!$C$39,Dataset!$E$39,Dataset!$G$39,Dataset!$I$39)</c:f>
              <c:numCache>
                <c:ptCount val="4"/>
                <c:pt idx="0">
                  <c:v>2009</c:v>
                </c:pt>
                <c:pt idx="1">
                  <c:v>2010</c:v>
                </c:pt>
                <c:pt idx="2">
                  <c:v>2011</c:v>
                </c:pt>
                <c:pt idx="3">
                  <c:v>2012</c:v>
                </c:pt>
              </c:numCache>
            </c:numRef>
          </c:cat>
          <c:val>
            <c:numRef>
              <c:f>(Dashboard!$M$18,Dashboard!$O$18,Dashboard!$Q$18,Dashboard!$S$18)</c:f>
              <c:numCache/>
            </c:numRef>
          </c:val>
          <c:smooth val="0"/>
        </c:ser>
        <c:ser>
          <c:idx val="0"/>
          <c:order val="2"/>
          <c:tx>
            <c:strRef>
              <c:f>Dashboard!$L$19</c:f>
              <c:strCache>
                <c:ptCount val="1"/>
                <c:pt idx="0">
                  <c:v>Kandidaat-lidstaten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(Dashboard!$M$19,Dashboard!$O$19,Dashboard!$Q$19,Dashboard!$S$19)</c:f>
              <c:numCache/>
            </c:numRef>
          </c:val>
          <c:smooth val="0"/>
        </c:ser>
        <c:marker val="1"/>
        <c:axId val="33283944"/>
        <c:axId val="20300521"/>
      </c:lineChart>
      <c:catAx>
        <c:axId val="3328394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300521"/>
        <c:crosses val="autoZero"/>
        <c:auto val="1"/>
        <c:lblOffset val="100"/>
        <c:tickLblSkip val="1"/>
        <c:noMultiLvlLbl val="0"/>
      </c:catAx>
      <c:valAx>
        <c:axId val="203005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283944"/>
        <c:crossesAt val="1"/>
        <c:crossBetween val="between"/>
        <c:dispUnits/>
      </c:valAx>
      <c:spPr>
        <a:solidFill>
          <a:srgbClr val="FFFFFF"/>
        </a:solidFill>
        <a:ln w="12700">
          <a:solidFill>
            <a:srgbClr val="808080"/>
          </a:solidFill>
        </a:ln>
      </c:spPr>
    </c:plotArea>
    <c:legend>
      <c:legendPos val="b"/>
      <c:layout>
        <c:manualLayout>
          <c:xMode val="edge"/>
          <c:yMode val="edge"/>
          <c:x val="0.18825"/>
          <c:y val="0.888"/>
          <c:w val="0.68575"/>
          <c:h val="0.052"/>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2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1775"/>
          <c:y val="0.11775"/>
          <c:w val="0.804"/>
          <c:h val="0.6295"/>
        </c:manualLayout>
      </c:layout>
      <c:pieChart>
        <c:varyColors val="1"/>
        <c:ser>
          <c:idx val="1"/>
          <c:order val="0"/>
          <c:tx>
            <c:strRef>
              <c:f>Dashboard!$W$11</c:f>
              <c:strCache>
                <c:ptCount val="1"/>
                <c:pt idx="0">
                  <c:v>EU-overig</c:v>
                </c:pt>
              </c:strCache>
            </c:strRef>
          </c:tx>
          <c:spPr>
            <a:solidFill>
              <a:srgbClr val="91C3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198AF"/>
              </a:solidFill>
              <a:ln w="3175">
                <a:noFill/>
              </a:ln>
            </c:spPr>
          </c:dPt>
          <c:dPt>
            <c:idx val="1"/>
            <c:spPr>
              <a:solidFill>
                <a:srgbClr val="91C3D5"/>
              </a:solidFill>
              <a:ln w="3175">
                <a:noFill/>
              </a:ln>
            </c:spPr>
          </c:dPt>
          <c:cat>
            <c:strRef>
              <c:f>(Dashboard!$AA$8,Dashboard!$AK$8)</c:f>
              <c:strCache/>
            </c:strRef>
          </c:cat>
          <c:val>
            <c:numRef>
              <c:f>(Dashboard!$AA$11,Dashboard!$AK$11)</c:f>
              <c:numCache/>
            </c:numRef>
          </c:val>
        </c:ser>
      </c:pieChart>
      <c:spPr>
        <a:noFill/>
        <a:ln>
          <a:noFill/>
        </a:ln>
      </c:spPr>
    </c:plotArea>
    <c:legend>
      <c:legendPos val="b"/>
      <c:layout>
        <c:manualLayout>
          <c:xMode val="edge"/>
          <c:yMode val="edge"/>
          <c:x val="0.03275"/>
          <c:y val="0.9305"/>
          <c:w val="0.92775"/>
          <c:h val="0.054"/>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2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142"/>
          <c:y val="0.126"/>
          <c:w val="0.86875"/>
          <c:h val="0.61825"/>
        </c:manualLayout>
      </c:layout>
      <c:pieChart>
        <c:varyColors val="1"/>
        <c:ser>
          <c:idx val="1"/>
          <c:order val="0"/>
          <c:tx>
            <c:strRef>
              <c:f>Dashboard!$W$11</c:f>
              <c:strCache>
                <c:ptCount val="1"/>
                <c:pt idx="0">
                  <c:v>EU-overig</c:v>
                </c:pt>
              </c:strCache>
            </c:strRef>
          </c:tx>
          <c:spPr>
            <a:solidFill>
              <a:srgbClr val="91C3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869B"/>
              </a:solidFill>
              <a:ln w="3175">
                <a:noFill/>
              </a:ln>
            </c:spPr>
          </c:dPt>
          <c:dPt>
            <c:idx val="1"/>
            <c:spPr>
              <a:solidFill>
                <a:srgbClr val="46A1B9"/>
              </a:solidFill>
              <a:ln w="3175">
                <a:noFill/>
              </a:ln>
            </c:spPr>
          </c:dPt>
          <c:dPt>
            <c:idx val="2"/>
            <c:spPr>
              <a:solidFill>
                <a:srgbClr val="7CBBCF"/>
              </a:solidFill>
              <a:ln w="3175">
                <a:noFill/>
              </a:ln>
            </c:spPr>
          </c:dPt>
          <c:dPt>
            <c:idx val="3"/>
            <c:spPr>
              <a:solidFill>
                <a:srgbClr val="B5D4E0"/>
              </a:solidFill>
              <a:ln w="3175">
                <a:noFill/>
              </a:ln>
            </c:spPr>
          </c:dPt>
          <c:cat>
            <c:strRef>
              <c:f>(Dashboard!$AC$9,Dashboard!$AE$9,Dashboard!$AG$8,Dashboard!$AI$8)</c:f>
              <c:strCache/>
            </c:strRef>
          </c:cat>
          <c:val>
            <c:numRef>
              <c:f>(Dashboard!$AC$11,Dashboard!$AE$11,Dashboard!$AG$11,Dashboard!$AI$11)</c:f>
              <c:numCache/>
            </c:numRef>
          </c:val>
        </c:ser>
      </c:pieChart>
      <c:spPr>
        <a:noFill/>
        <a:ln>
          <a:noFill/>
        </a:ln>
      </c:spPr>
    </c:plotArea>
    <c:legend>
      <c:legendPos val="b"/>
      <c:layout>
        <c:manualLayout>
          <c:xMode val="edge"/>
          <c:yMode val="edge"/>
          <c:x val="0.0465"/>
          <c:y val="0.8775"/>
          <c:w val="0.89975"/>
          <c:h val="0.109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22</xdr:row>
      <xdr:rowOff>28575</xdr:rowOff>
    </xdr:from>
    <xdr:to>
      <xdr:col>20</xdr:col>
      <xdr:colOff>152400</xdr:colOff>
      <xdr:row>41</xdr:row>
      <xdr:rowOff>38100</xdr:rowOff>
    </xdr:to>
    <xdr:graphicFrame>
      <xdr:nvGraphicFramePr>
        <xdr:cNvPr id="1" name="Grafiek 1"/>
        <xdr:cNvGraphicFramePr/>
      </xdr:nvGraphicFramePr>
      <xdr:xfrm>
        <a:off x="5000625" y="4343400"/>
        <a:ext cx="5610225" cy="3629025"/>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44</xdr:row>
      <xdr:rowOff>38100</xdr:rowOff>
    </xdr:from>
    <xdr:to>
      <xdr:col>20</xdr:col>
      <xdr:colOff>133350</xdr:colOff>
      <xdr:row>63</xdr:row>
      <xdr:rowOff>47625</xdr:rowOff>
    </xdr:to>
    <xdr:graphicFrame>
      <xdr:nvGraphicFramePr>
        <xdr:cNvPr id="2" name="Grafiek 1"/>
        <xdr:cNvGraphicFramePr/>
      </xdr:nvGraphicFramePr>
      <xdr:xfrm>
        <a:off x="4991100" y="8543925"/>
        <a:ext cx="5600700" cy="3571875"/>
      </xdr:xfrm>
      <a:graphic>
        <a:graphicData uri="http://schemas.openxmlformats.org/drawingml/2006/chart">
          <c:chart xmlns:c="http://schemas.openxmlformats.org/drawingml/2006/chart" r:id="rId2"/>
        </a:graphicData>
      </a:graphic>
    </xdr:graphicFrame>
    <xdr:clientData/>
  </xdr:twoCellAnchor>
  <xdr:twoCellAnchor>
    <xdr:from>
      <xdr:col>21</xdr:col>
      <xdr:colOff>104775</xdr:colOff>
      <xdr:row>23</xdr:row>
      <xdr:rowOff>95250</xdr:rowOff>
    </xdr:from>
    <xdr:to>
      <xdr:col>29</xdr:col>
      <xdr:colOff>19050</xdr:colOff>
      <xdr:row>43</xdr:row>
      <xdr:rowOff>76200</xdr:rowOff>
    </xdr:to>
    <xdr:graphicFrame>
      <xdr:nvGraphicFramePr>
        <xdr:cNvPr id="3" name="Grafiek 1"/>
        <xdr:cNvGraphicFramePr/>
      </xdr:nvGraphicFramePr>
      <xdr:xfrm>
        <a:off x="11449050" y="4600575"/>
        <a:ext cx="2990850" cy="3790950"/>
      </xdr:xfrm>
      <a:graphic>
        <a:graphicData uri="http://schemas.openxmlformats.org/drawingml/2006/chart">
          <c:chart xmlns:c="http://schemas.openxmlformats.org/drawingml/2006/chart" r:id="rId3"/>
        </a:graphicData>
      </a:graphic>
    </xdr:graphicFrame>
    <xdr:clientData/>
  </xdr:twoCellAnchor>
  <xdr:twoCellAnchor>
    <xdr:from>
      <xdr:col>30</xdr:col>
      <xdr:colOff>19050</xdr:colOff>
      <xdr:row>23</xdr:row>
      <xdr:rowOff>95250</xdr:rowOff>
    </xdr:from>
    <xdr:to>
      <xdr:col>36</xdr:col>
      <xdr:colOff>752475</xdr:colOff>
      <xdr:row>43</xdr:row>
      <xdr:rowOff>104775</xdr:rowOff>
    </xdr:to>
    <xdr:graphicFrame>
      <xdr:nvGraphicFramePr>
        <xdr:cNvPr id="4" name="Grafiek 1"/>
        <xdr:cNvGraphicFramePr/>
      </xdr:nvGraphicFramePr>
      <xdr:xfrm>
        <a:off x="14630400" y="4600575"/>
        <a:ext cx="2743200" cy="3819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95"/>
  <sheetViews>
    <sheetView zoomScalePageLayoutView="0" workbookViewId="0" topLeftCell="A1">
      <selection activeCell="A1" sqref="A1"/>
    </sheetView>
  </sheetViews>
  <sheetFormatPr defaultColWidth="9.140625" defaultRowHeight="12.75"/>
  <cols>
    <col min="1" max="1" width="96.421875" style="18" customWidth="1"/>
    <col min="2" max="2" width="52.7109375" style="17" customWidth="1"/>
    <col min="3" max="16384" width="9.140625" style="17" customWidth="1"/>
  </cols>
  <sheetData>
    <row r="1" ht="15.75">
      <c r="A1" s="16" t="s">
        <v>70</v>
      </c>
    </row>
    <row r="3" ht="14.25">
      <c r="A3" s="19" t="s">
        <v>71</v>
      </c>
    </row>
    <row r="4" ht="14.25">
      <c r="A4" s="19"/>
    </row>
    <row r="5" ht="140.25">
      <c r="A5" s="20" t="s">
        <v>72</v>
      </c>
    </row>
    <row r="6" ht="12.75">
      <c r="A6" s="21"/>
    </row>
    <row r="7" ht="14.25">
      <c r="A7" s="19" t="s">
        <v>73</v>
      </c>
    </row>
    <row r="8" ht="6.75" customHeight="1">
      <c r="A8" s="19"/>
    </row>
    <row r="9" spans="1:2" ht="76.5">
      <c r="A9" s="22" t="s">
        <v>74</v>
      </c>
      <c r="B9" s="23"/>
    </row>
    <row r="10" ht="89.25">
      <c r="A10" s="22" t="s">
        <v>75</v>
      </c>
    </row>
    <row r="11" ht="51">
      <c r="A11" s="22" t="s">
        <v>76</v>
      </c>
    </row>
    <row r="12" ht="102">
      <c r="A12" s="22" t="s">
        <v>180</v>
      </c>
    </row>
    <row r="13" ht="51">
      <c r="A13" s="22" t="s">
        <v>77</v>
      </c>
    </row>
    <row r="14" ht="12.75">
      <c r="A14" s="22"/>
    </row>
    <row r="15" ht="14.25">
      <c r="A15" s="19" t="s">
        <v>78</v>
      </c>
    </row>
    <row r="16" ht="6.75" customHeight="1">
      <c r="A16" s="19"/>
    </row>
    <row r="17" ht="63.75">
      <c r="A17" s="22" t="s">
        <v>79</v>
      </c>
    </row>
    <row r="18" ht="6.75" customHeight="1">
      <c r="A18" s="24"/>
    </row>
    <row r="19" ht="12.75">
      <c r="A19" s="25" t="s">
        <v>80</v>
      </c>
    </row>
    <row r="20" ht="38.25">
      <c r="A20" s="24" t="s">
        <v>81</v>
      </c>
    </row>
    <row r="21" ht="6.75" customHeight="1">
      <c r="A21" s="24"/>
    </row>
    <row r="22" s="26" customFormat="1" ht="12.75">
      <c r="A22" s="25" t="s">
        <v>82</v>
      </c>
    </row>
    <row r="23" s="26" customFormat="1" ht="51">
      <c r="A23" s="24" t="s">
        <v>83</v>
      </c>
    </row>
    <row r="24" s="26" customFormat="1" ht="6.75" customHeight="1">
      <c r="A24" s="24"/>
    </row>
    <row r="25" s="26" customFormat="1" ht="12.75">
      <c r="A25" s="25" t="s">
        <v>84</v>
      </c>
    </row>
    <row r="26" s="26" customFormat="1" ht="25.5">
      <c r="A26" s="24" t="s">
        <v>85</v>
      </c>
    </row>
    <row r="27" s="26" customFormat="1" ht="6.75" customHeight="1">
      <c r="A27" s="24"/>
    </row>
    <row r="28" s="26" customFormat="1" ht="12.75">
      <c r="A28" s="25" t="s">
        <v>86</v>
      </c>
    </row>
    <row r="29" s="26" customFormat="1" ht="25.5">
      <c r="A29" s="24" t="s">
        <v>87</v>
      </c>
    </row>
    <row r="30" ht="6.75" customHeight="1">
      <c r="A30" s="22"/>
    </row>
    <row r="31" spans="1:2" ht="12.75">
      <c r="A31" s="27" t="s">
        <v>88</v>
      </c>
      <c r="B31" s="28"/>
    </row>
    <row r="32" ht="127.5">
      <c r="A32" s="24" t="s">
        <v>89</v>
      </c>
    </row>
    <row r="33" ht="6.75" customHeight="1">
      <c r="A33" s="24"/>
    </row>
    <row r="34" ht="12.75">
      <c r="A34" s="25" t="s">
        <v>90</v>
      </c>
    </row>
    <row r="35" ht="25.5">
      <c r="A35" s="24" t="s">
        <v>91</v>
      </c>
    </row>
    <row r="36" ht="6.75" customHeight="1">
      <c r="A36" s="24"/>
    </row>
    <row r="37" ht="12.75">
      <c r="A37" s="25" t="s">
        <v>92</v>
      </c>
    </row>
    <row r="38" ht="63.75">
      <c r="A38" s="24" t="s">
        <v>93</v>
      </c>
    </row>
    <row r="39" ht="6.75" customHeight="1">
      <c r="A39" s="24"/>
    </row>
    <row r="40" ht="12.75">
      <c r="A40" s="29" t="s">
        <v>94</v>
      </c>
    </row>
    <row r="41" ht="51">
      <c r="A41" s="30" t="s">
        <v>181</v>
      </c>
    </row>
    <row r="42" ht="6.75" customHeight="1">
      <c r="A42" s="29"/>
    </row>
    <row r="43" ht="12.75">
      <c r="A43" s="29" t="s">
        <v>95</v>
      </c>
    </row>
    <row r="44" ht="25.5">
      <c r="A44" s="31" t="s">
        <v>96</v>
      </c>
    </row>
    <row r="45" s="26" customFormat="1" ht="6.75" customHeight="1">
      <c r="A45" s="24"/>
    </row>
    <row r="46" s="26" customFormat="1" ht="12.75">
      <c r="A46" s="25" t="s">
        <v>182</v>
      </c>
    </row>
    <row r="47" s="26" customFormat="1" ht="38.25">
      <c r="A47" s="24" t="s">
        <v>183</v>
      </c>
    </row>
    <row r="48" s="26" customFormat="1" ht="12.75">
      <c r="A48" s="32"/>
    </row>
    <row r="49" s="26" customFormat="1" ht="14.25">
      <c r="A49" s="19" t="s">
        <v>97</v>
      </c>
    </row>
    <row r="50" s="26" customFormat="1" ht="6.75" customHeight="1">
      <c r="A50" s="19"/>
    </row>
    <row r="51" ht="123" customHeight="1">
      <c r="A51" s="22" t="s">
        <v>98</v>
      </c>
    </row>
    <row r="52" ht="25.5">
      <c r="A52" s="33" t="s">
        <v>184</v>
      </c>
    </row>
    <row r="53" s="26" customFormat="1" ht="12.75">
      <c r="A53" s="34"/>
    </row>
    <row r="54" s="26" customFormat="1" ht="14.25">
      <c r="A54" s="19" t="s">
        <v>99</v>
      </c>
    </row>
    <row r="55" s="26" customFormat="1" ht="6.75" customHeight="1">
      <c r="A55" s="19"/>
    </row>
    <row r="56" s="26" customFormat="1" ht="12.75">
      <c r="A56" s="35" t="s">
        <v>100</v>
      </c>
    </row>
    <row r="57" ht="12.75">
      <c r="A57" s="36"/>
    </row>
    <row r="58" ht="14.25">
      <c r="A58" s="19" t="s">
        <v>101</v>
      </c>
    </row>
    <row r="59" ht="6.75" customHeight="1">
      <c r="A59" s="37"/>
    </row>
    <row r="60" ht="12.75">
      <c r="A60" s="35" t="s">
        <v>102</v>
      </c>
    </row>
    <row r="61" ht="12.75">
      <c r="A61" s="22" t="s">
        <v>103</v>
      </c>
    </row>
    <row r="62" ht="6.75" customHeight="1">
      <c r="A62" s="38"/>
    </row>
    <row r="63" ht="12.75">
      <c r="A63" s="35" t="s">
        <v>104</v>
      </c>
    </row>
    <row r="64" ht="165.75">
      <c r="A64" s="22" t="s">
        <v>105</v>
      </c>
    </row>
    <row r="65" ht="6.75" customHeight="1">
      <c r="A65" s="38"/>
    </row>
    <row r="66" ht="12.75">
      <c r="A66" s="35" t="s">
        <v>106</v>
      </c>
    </row>
    <row r="67" ht="12.75">
      <c r="A67" s="22" t="s">
        <v>107</v>
      </c>
    </row>
    <row r="68" ht="12.75">
      <c r="A68" s="22"/>
    </row>
    <row r="69" ht="12.75">
      <c r="A69" s="35" t="s">
        <v>108</v>
      </c>
    </row>
    <row r="70" ht="51">
      <c r="A70" s="33" t="s">
        <v>185</v>
      </c>
    </row>
    <row r="71" ht="12.75">
      <c r="A71" s="22"/>
    </row>
    <row r="72" ht="12.75">
      <c r="A72" s="35" t="s">
        <v>109</v>
      </c>
    </row>
    <row r="73" ht="63.75">
      <c r="A73" s="39" t="s">
        <v>110</v>
      </c>
    </row>
    <row r="74" ht="12.75">
      <c r="A74" s="40"/>
    </row>
    <row r="75" ht="14.25">
      <c r="A75" s="19" t="s">
        <v>111</v>
      </c>
    </row>
    <row r="76" ht="6.75" customHeight="1">
      <c r="A76" s="19"/>
    </row>
    <row r="77" s="22" customFormat="1" ht="12.75">
      <c r="A77" s="40" t="s">
        <v>112</v>
      </c>
    </row>
    <row r="78" s="22" customFormat="1" ht="6.75" customHeight="1">
      <c r="A78" s="40"/>
    </row>
    <row r="79" s="22" customFormat="1" ht="63.75">
      <c r="A79" s="40" t="s">
        <v>113</v>
      </c>
    </row>
    <row r="80" s="22" customFormat="1" ht="6.75" customHeight="1">
      <c r="A80" s="40"/>
    </row>
    <row r="81" ht="12.75">
      <c r="A81" s="40" t="s">
        <v>114</v>
      </c>
    </row>
    <row r="82" s="22" customFormat="1" ht="6.75" customHeight="1">
      <c r="A82" s="40"/>
    </row>
    <row r="83" s="38" customFormat="1" ht="12.75">
      <c r="A83" s="40" t="s">
        <v>115</v>
      </c>
    </row>
    <row r="84" s="38" customFormat="1" ht="6.75" customHeight="1">
      <c r="A84" s="40"/>
    </row>
    <row r="85" ht="25.5">
      <c r="A85" s="40" t="s">
        <v>116</v>
      </c>
    </row>
    <row r="86" s="22" customFormat="1" ht="6.75" customHeight="1">
      <c r="A86" s="41"/>
    </row>
    <row r="87" s="22" customFormat="1" ht="38.25">
      <c r="A87" s="40" t="s">
        <v>117</v>
      </c>
    </row>
    <row r="88" s="22" customFormat="1" ht="6.75" customHeight="1">
      <c r="A88" s="41"/>
    </row>
    <row r="89" ht="25.5">
      <c r="A89" s="40" t="s">
        <v>118</v>
      </c>
    </row>
    <row r="90" ht="6.75" customHeight="1">
      <c r="A90" s="40"/>
    </row>
    <row r="91" ht="38.25">
      <c r="A91" s="40" t="s">
        <v>119</v>
      </c>
    </row>
    <row r="92" ht="6.75" customHeight="1">
      <c r="A92" s="40"/>
    </row>
    <row r="93" ht="25.5">
      <c r="A93" s="40" t="s">
        <v>120</v>
      </c>
    </row>
    <row r="94" ht="6.75" customHeight="1">
      <c r="A94" s="40"/>
    </row>
    <row r="95" ht="25.5">
      <c r="A95" s="40" t="s">
        <v>121</v>
      </c>
    </row>
    <row r="96" ht="6.75" customHeight="1">
      <c r="A96" s="41"/>
    </row>
    <row r="97" ht="25.5">
      <c r="A97" s="40" t="s">
        <v>122</v>
      </c>
    </row>
    <row r="98" ht="6.75" customHeight="1">
      <c r="A98" s="40"/>
    </row>
    <row r="99" ht="51">
      <c r="A99" s="40" t="s">
        <v>123</v>
      </c>
    </row>
    <row r="100" ht="6.75" customHeight="1">
      <c r="A100" s="40"/>
    </row>
    <row r="101" s="38" customFormat="1" ht="12.75">
      <c r="A101" s="40" t="s">
        <v>124</v>
      </c>
    </row>
    <row r="102" s="38" customFormat="1" ht="6.75" customHeight="1">
      <c r="A102" s="40"/>
    </row>
    <row r="103" s="38" customFormat="1" ht="38.25">
      <c r="A103" s="40" t="s">
        <v>125</v>
      </c>
    </row>
    <row r="104" s="38" customFormat="1" ht="6.75" customHeight="1">
      <c r="A104" s="40"/>
    </row>
    <row r="105" s="22" customFormat="1" ht="127.5">
      <c r="A105" s="40" t="s">
        <v>126</v>
      </c>
    </row>
    <row r="106" s="22" customFormat="1" ht="6.75" customHeight="1">
      <c r="A106" s="40"/>
    </row>
    <row r="107" ht="38.25">
      <c r="A107" s="40" t="s">
        <v>127</v>
      </c>
    </row>
    <row r="108" ht="6.75" customHeight="1">
      <c r="A108" s="41"/>
    </row>
    <row r="109" ht="51">
      <c r="A109" s="40" t="s">
        <v>128</v>
      </c>
    </row>
    <row r="110" ht="6.75" customHeight="1">
      <c r="A110" s="41"/>
    </row>
    <row r="111" ht="51">
      <c r="A111" s="40" t="s">
        <v>129</v>
      </c>
    </row>
    <row r="112" ht="6.75" customHeight="1">
      <c r="A112" s="41"/>
    </row>
    <row r="113" ht="38.25">
      <c r="A113" s="40" t="s">
        <v>130</v>
      </c>
    </row>
    <row r="114" ht="6.75" customHeight="1">
      <c r="A114" s="40"/>
    </row>
    <row r="115" ht="12.75">
      <c r="A115" s="40" t="s">
        <v>131</v>
      </c>
    </row>
    <row r="116" ht="6.75" customHeight="1">
      <c r="A116" s="40"/>
    </row>
    <row r="117" ht="25.5">
      <c r="A117" s="40" t="s">
        <v>132</v>
      </c>
    </row>
    <row r="118" ht="6.75" customHeight="1">
      <c r="A118" s="40"/>
    </row>
    <row r="119" ht="25.5">
      <c r="A119" s="40" t="s">
        <v>133</v>
      </c>
    </row>
    <row r="120" ht="6.75" customHeight="1">
      <c r="A120" s="40"/>
    </row>
    <row r="121" s="22" customFormat="1" ht="12.75">
      <c r="A121" s="40" t="s">
        <v>134</v>
      </c>
    </row>
    <row r="122" s="22" customFormat="1" ht="6.75" customHeight="1">
      <c r="A122" s="40"/>
    </row>
    <row r="123" s="22" customFormat="1" ht="25.5">
      <c r="A123" s="42" t="s">
        <v>135</v>
      </c>
    </row>
    <row r="124" ht="6.75" customHeight="1">
      <c r="A124" s="41"/>
    </row>
    <row r="125" s="22" customFormat="1" ht="63.75">
      <c r="A125" s="40" t="s">
        <v>136</v>
      </c>
    </row>
    <row r="126" s="22" customFormat="1" ht="6.75" customHeight="1">
      <c r="A126" s="41"/>
    </row>
    <row r="127" s="22" customFormat="1" ht="51">
      <c r="A127" s="40" t="s">
        <v>137</v>
      </c>
    </row>
    <row r="128" s="22" customFormat="1" ht="6.75" customHeight="1">
      <c r="A128" s="40"/>
    </row>
    <row r="129" ht="63.75">
      <c r="A129" s="40" t="s">
        <v>138</v>
      </c>
    </row>
    <row r="130" ht="6.75" customHeight="1">
      <c r="A130" s="40"/>
    </row>
    <row r="131" s="22" customFormat="1" ht="38.25">
      <c r="A131" s="40" t="s">
        <v>139</v>
      </c>
    </row>
    <row r="132" s="22" customFormat="1" ht="6.75" customHeight="1">
      <c r="A132" s="40"/>
    </row>
    <row r="133" ht="25.5">
      <c r="A133" s="40" t="s">
        <v>140</v>
      </c>
    </row>
    <row r="134" ht="6.75" customHeight="1">
      <c r="A134" s="41"/>
    </row>
    <row r="135" s="22" customFormat="1" ht="25.5">
      <c r="A135" s="40" t="s">
        <v>141</v>
      </c>
    </row>
    <row r="136" s="22" customFormat="1" ht="6.75" customHeight="1">
      <c r="A136" s="40"/>
    </row>
    <row r="137" s="22" customFormat="1" ht="25.5">
      <c r="A137" s="40" t="s">
        <v>142</v>
      </c>
    </row>
    <row r="138" s="22" customFormat="1" ht="6.75" customHeight="1">
      <c r="A138" s="40"/>
    </row>
    <row r="139" s="22" customFormat="1" ht="12.75">
      <c r="A139" s="40" t="s">
        <v>143</v>
      </c>
    </row>
    <row r="140" s="22" customFormat="1" ht="6.75" customHeight="1">
      <c r="A140" s="41"/>
    </row>
    <row r="141" s="38" customFormat="1" ht="12.75">
      <c r="A141" s="40" t="s">
        <v>144</v>
      </c>
    </row>
    <row r="142" s="22" customFormat="1" ht="6.75" customHeight="1">
      <c r="A142" s="41"/>
    </row>
    <row r="143" s="22" customFormat="1" ht="38.25">
      <c r="A143" s="40" t="s">
        <v>145</v>
      </c>
    </row>
    <row r="144" s="38" customFormat="1" ht="6.75" customHeight="1">
      <c r="A144" s="41"/>
    </row>
    <row r="145" s="38" customFormat="1" ht="25.5">
      <c r="A145" s="40" t="s">
        <v>146</v>
      </c>
    </row>
    <row r="146" s="22" customFormat="1" ht="6.75" customHeight="1">
      <c r="A146" s="41"/>
    </row>
    <row r="147" s="22" customFormat="1" ht="25.5">
      <c r="A147" s="40" t="s">
        <v>147</v>
      </c>
    </row>
    <row r="148" ht="12.75">
      <c r="A148" s="41"/>
    </row>
    <row r="149" ht="14.25">
      <c r="A149" s="19" t="s">
        <v>148</v>
      </c>
    </row>
    <row r="150" ht="6" customHeight="1">
      <c r="A150" s="19"/>
    </row>
    <row r="151" ht="12.75">
      <c r="A151" s="40" t="s">
        <v>149</v>
      </c>
    </row>
    <row r="152" ht="12.75">
      <c r="A152" s="40" t="s">
        <v>150</v>
      </c>
    </row>
    <row r="153" s="38" customFormat="1" ht="12.75">
      <c r="A153" s="40" t="s">
        <v>151</v>
      </c>
    </row>
    <row r="154" s="38" customFormat="1" ht="12.75">
      <c r="A154" s="40" t="s">
        <v>152</v>
      </c>
    </row>
    <row r="155" s="38" customFormat="1" ht="12.75">
      <c r="A155" s="40" t="s">
        <v>153</v>
      </c>
    </row>
    <row r="156" s="38" customFormat="1" ht="12.75">
      <c r="A156" s="40" t="s">
        <v>154</v>
      </c>
    </row>
    <row r="157" ht="12.75">
      <c r="A157" s="40" t="s">
        <v>155</v>
      </c>
    </row>
    <row r="158" ht="12.75">
      <c r="A158" s="40" t="s">
        <v>156</v>
      </c>
    </row>
    <row r="159" ht="12.75">
      <c r="A159" s="40" t="s">
        <v>157</v>
      </c>
    </row>
    <row r="160" ht="12.75">
      <c r="A160" s="40" t="s">
        <v>158</v>
      </c>
    </row>
    <row r="161" ht="12.75">
      <c r="A161" s="40" t="s">
        <v>159</v>
      </c>
    </row>
    <row r="162" ht="12.75">
      <c r="A162" s="40" t="s">
        <v>160</v>
      </c>
    </row>
    <row r="163" ht="12.75">
      <c r="A163" s="40" t="s">
        <v>161</v>
      </c>
    </row>
    <row r="164" ht="12.75">
      <c r="A164" s="40" t="s">
        <v>162</v>
      </c>
    </row>
    <row r="165" ht="12.75">
      <c r="A165" s="40" t="s">
        <v>163</v>
      </c>
    </row>
    <row r="166" s="38" customFormat="1" ht="12.75">
      <c r="A166" s="40" t="s">
        <v>164</v>
      </c>
    </row>
    <row r="167" ht="12.75">
      <c r="A167" s="40" t="s">
        <v>165</v>
      </c>
    </row>
    <row r="168" ht="12.75">
      <c r="A168" s="40" t="s">
        <v>166</v>
      </c>
    </row>
    <row r="169" ht="12.75">
      <c r="A169" s="40" t="s">
        <v>167</v>
      </c>
    </row>
    <row r="170" ht="12.75">
      <c r="A170" s="40" t="s">
        <v>168</v>
      </c>
    </row>
    <row r="171" s="38" customFormat="1" ht="25.5">
      <c r="A171" s="40" t="s">
        <v>169</v>
      </c>
    </row>
    <row r="172" s="38" customFormat="1" ht="25.5">
      <c r="A172" s="40" t="s">
        <v>170</v>
      </c>
    </row>
    <row r="173" s="38" customFormat="1" ht="12.75">
      <c r="A173" s="40" t="s">
        <v>171</v>
      </c>
    </row>
    <row r="174" ht="12.75">
      <c r="A174" s="40" t="s">
        <v>172</v>
      </c>
    </row>
    <row r="175" ht="12.75">
      <c r="A175" s="40" t="s">
        <v>173</v>
      </c>
    </row>
    <row r="176" ht="12.75">
      <c r="A176" s="40" t="s">
        <v>174</v>
      </c>
    </row>
    <row r="177" s="38" customFormat="1" ht="12.75">
      <c r="A177" s="40"/>
    </row>
    <row r="181" ht="12.75">
      <c r="A181" s="43"/>
    </row>
    <row r="182" ht="12.75">
      <c r="A182" s="44"/>
    </row>
    <row r="183" ht="12.75">
      <c r="A183" s="44"/>
    </row>
    <row r="184" ht="12.75">
      <c r="A184" s="44"/>
    </row>
    <row r="185" ht="12.75">
      <c r="A185" s="44"/>
    </row>
    <row r="186" ht="12.75">
      <c r="A186" s="44"/>
    </row>
    <row r="187" ht="12.75">
      <c r="A187" s="44"/>
    </row>
    <row r="188" ht="12.75">
      <c r="A188" s="44"/>
    </row>
    <row r="189" ht="12.75">
      <c r="A189" s="44"/>
    </row>
    <row r="190" ht="12.75">
      <c r="A190" s="44"/>
    </row>
    <row r="191" ht="12.75">
      <c r="A191" s="44"/>
    </row>
    <row r="192" ht="12.75">
      <c r="A192" s="44"/>
    </row>
    <row r="193" ht="12.75">
      <c r="A193" s="44"/>
    </row>
    <row r="194" ht="12.75">
      <c r="A194" s="44"/>
    </row>
    <row r="195" ht="12.75">
      <c r="A195" s="4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O77"/>
  <sheetViews>
    <sheetView zoomScalePageLayoutView="0" workbookViewId="0" topLeftCell="A1">
      <selection activeCell="A1" sqref="A1"/>
    </sheetView>
  </sheetViews>
  <sheetFormatPr defaultColWidth="8.8515625" defaultRowHeight="12.75"/>
  <cols>
    <col min="1" max="1" width="8.8515625" style="5" customWidth="1"/>
    <col min="2" max="2" width="13.57421875" style="5" customWidth="1"/>
    <col min="3" max="3" width="13.00390625" style="5" customWidth="1"/>
    <col min="4" max="4" width="2.00390625" style="5" customWidth="1"/>
    <col min="5" max="5" width="12.57421875" style="5" customWidth="1"/>
    <col min="6" max="6" width="1.7109375" style="5" customWidth="1"/>
    <col min="7" max="7" width="14.421875" style="5" customWidth="1"/>
    <col min="8" max="8" width="2.7109375" style="5" customWidth="1"/>
    <col min="9" max="9" width="13.57421875" style="5" customWidth="1"/>
    <col min="10" max="10" width="1.8515625" style="5" customWidth="1"/>
    <col min="11" max="11" width="11.28125" style="5" bestFit="1" customWidth="1"/>
    <col min="12" max="12" width="2.140625" style="5" customWidth="1"/>
    <col min="13" max="13" width="11.28125" style="5" bestFit="1" customWidth="1"/>
    <col min="14" max="14" width="1.1484375" style="5" customWidth="1"/>
    <col min="15" max="15" width="11.28125" style="5" bestFit="1" customWidth="1"/>
    <col min="16" max="16" width="2.00390625" style="5" customWidth="1"/>
    <col min="17" max="17" width="11.28125" style="5" bestFit="1" customWidth="1"/>
    <col min="18" max="18" width="7.140625" style="5" customWidth="1"/>
    <col min="19" max="19" width="2.7109375" style="5" customWidth="1"/>
    <col min="20" max="20" width="10.00390625" style="5" customWidth="1"/>
    <col min="21" max="21" width="2.57421875" style="5" customWidth="1"/>
    <col min="22" max="22" width="8.8515625" style="5" customWidth="1"/>
    <col min="23" max="23" width="3.00390625" style="5" customWidth="1"/>
    <col min="24" max="24" width="9.57421875" style="5" customWidth="1"/>
    <col min="25" max="25" width="2.421875" style="5" customWidth="1"/>
    <col min="26" max="26" width="9.00390625" style="5" customWidth="1"/>
    <col min="27" max="27" width="2.57421875" style="5" customWidth="1"/>
    <col min="28" max="28" width="10.28125" style="5" customWidth="1"/>
    <col min="29" max="29" width="3.00390625" style="5" customWidth="1"/>
    <col min="30" max="30" width="9.421875" style="5" customWidth="1"/>
    <col min="31" max="31" width="2.8515625" style="5" customWidth="1"/>
    <col min="32" max="32" width="9.28125" style="5" customWidth="1"/>
    <col min="33" max="33" width="3.28125" style="5" customWidth="1"/>
    <col min="34" max="34" width="8.8515625" style="5" customWidth="1"/>
    <col min="35" max="35" width="3.00390625" style="5" customWidth="1"/>
    <col min="36" max="36" width="9.8515625" style="5" bestFit="1" customWidth="1"/>
    <col min="37" max="37" width="2.421875" style="5" customWidth="1"/>
    <col min="38" max="38" width="9.8515625" style="5" bestFit="1" customWidth="1"/>
    <col min="39" max="39" width="2.57421875" style="5" customWidth="1"/>
    <col min="40" max="16384" width="8.8515625" style="5" customWidth="1"/>
  </cols>
  <sheetData>
    <row r="1" spans="1:39" ht="24.75" customHeight="1">
      <c r="A1" s="1" t="s">
        <v>39</v>
      </c>
      <c r="B1" s="6" t="s">
        <v>43</v>
      </c>
      <c r="C1" s="2" t="s">
        <v>48</v>
      </c>
      <c r="D1" s="2"/>
      <c r="E1" s="2" t="s">
        <v>50</v>
      </c>
      <c r="F1" s="2"/>
      <c r="G1" s="2" t="s">
        <v>51</v>
      </c>
      <c r="H1" s="2"/>
      <c r="I1" s="2" t="s">
        <v>52</v>
      </c>
      <c r="J1" s="2"/>
      <c r="K1" s="2" t="s">
        <v>49</v>
      </c>
      <c r="L1" s="2"/>
      <c r="M1" s="2" t="s">
        <v>53</v>
      </c>
      <c r="N1" s="2"/>
      <c r="O1" s="2" t="s">
        <v>54</v>
      </c>
      <c r="P1" s="2"/>
      <c r="Q1" s="2" t="s">
        <v>55</v>
      </c>
      <c r="R1" s="2" t="s">
        <v>57</v>
      </c>
      <c r="S1" s="2"/>
      <c r="T1" s="2" t="s">
        <v>179</v>
      </c>
      <c r="U1" s="2"/>
      <c r="V1" s="2" t="s">
        <v>27</v>
      </c>
      <c r="W1" s="2"/>
      <c r="X1" s="2" t="s">
        <v>44</v>
      </c>
      <c r="Y1" s="2"/>
      <c r="Z1" s="2" t="s">
        <v>45</v>
      </c>
      <c r="AA1" s="2"/>
      <c r="AB1" s="2" t="s">
        <v>46</v>
      </c>
      <c r="AC1" s="2"/>
      <c r="AD1" s="2" t="s">
        <v>179</v>
      </c>
      <c r="AE1" s="2"/>
      <c r="AF1" s="2" t="s">
        <v>59</v>
      </c>
      <c r="AG1" s="2"/>
      <c r="AH1" s="2" t="s">
        <v>60</v>
      </c>
      <c r="AI1" s="2"/>
      <c r="AJ1" s="3" t="s">
        <v>56</v>
      </c>
      <c r="AK1" s="3"/>
      <c r="AL1" s="3" t="s">
        <v>47</v>
      </c>
      <c r="AM1" s="3"/>
    </row>
    <row r="2" spans="1:41" ht="12.75">
      <c r="A2" s="5">
        <v>1</v>
      </c>
      <c r="B2" s="5" t="s">
        <v>12</v>
      </c>
      <c r="C2" s="5">
        <v>0</v>
      </c>
      <c r="E2" s="5">
        <v>0</v>
      </c>
      <c r="G2" s="5">
        <v>0</v>
      </c>
      <c r="I2" s="5">
        <v>4250</v>
      </c>
      <c r="K2" s="5">
        <v>0</v>
      </c>
      <c r="M2" s="5">
        <v>0</v>
      </c>
      <c r="O2" s="5">
        <v>0</v>
      </c>
      <c r="Q2" s="5">
        <v>11060</v>
      </c>
      <c r="R2" s="8">
        <v>0.05</v>
      </c>
      <c r="S2" s="8"/>
      <c r="T2" s="8">
        <v>0.04</v>
      </c>
      <c r="U2" s="8"/>
      <c r="V2" s="8">
        <v>0</v>
      </c>
      <c r="W2" s="8"/>
      <c r="X2" s="8">
        <v>0</v>
      </c>
      <c r="Y2" s="8"/>
      <c r="Z2" s="8">
        <v>0</v>
      </c>
      <c r="AA2" s="8"/>
      <c r="AB2" s="8">
        <v>0.95</v>
      </c>
      <c r="AC2" s="7"/>
      <c r="AD2" s="8">
        <v>0.02</v>
      </c>
      <c r="AE2" s="8"/>
      <c r="AF2" s="8">
        <v>0</v>
      </c>
      <c r="AG2" s="8"/>
      <c r="AH2" s="8">
        <v>0</v>
      </c>
      <c r="AI2" s="8"/>
      <c r="AJ2" s="8">
        <v>0.72</v>
      </c>
      <c r="AK2" s="8"/>
      <c r="AL2" s="8">
        <v>0.26</v>
      </c>
      <c r="AM2" s="7"/>
      <c r="AN2" s="7"/>
      <c r="AO2" s="7"/>
    </row>
    <row r="3" spans="1:41" ht="12.75">
      <c r="A3" s="5">
        <v>2</v>
      </c>
      <c r="B3" s="5" t="s">
        <v>2</v>
      </c>
      <c r="C3" s="5">
        <v>730</v>
      </c>
      <c r="E3" s="5">
        <v>1070</v>
      </c>
      <c r="G3" s="5">
        <v>1370</v>
      </c>
      <c r="I3" s="5">
        <v>1680</v>
      </c>
      <c r="K3" s="5">
        <v>100</v>
      </c>
      <c r="M3" s="5">
        <v>130</v>
      </c>
      <c r="O3" s="5">
        <v>150</v>
      </c>
      <c r="Q3" s="5">
        <v>180</v>
      </c>
      <c r="R3" s="8">
        <v>0.02</v>
      </c>
      <c r="S3" s="8"/>
      <c r="T3" s="8">
        <v>0</v>
      </c>
      <c r="U3" s="8"/>
      <c r="V3" s="8">
        <v>0.02</v>
      </c>
      <c r="W3" s="8"/>
      <c r="X3" s="8">
        <v>0</v>
      </c>
      <c r="Y3" s="8"/>
      <c r="Z3" s="8">
        <v>0</v>
      </c>
      <c r="AA3" s="8"/>
      <c r="AB3" s="8">
        <v>0.98</v>
      </c>
      <c r="AC3" s="7"/>
      <c r="AD3" s="8">
        <v>0.01</v>
      </c>
      <c r="AE3" s="8"/>
      <c r="AF3" s="8">
        <v>0.2</v>
      </c>
      <c r="AG3" s="8"/>
      <c r="AH3" s="8">
        <v>0</v>
      </c>
      <c r="AI3" s="8"/>
      <c r="AJ3" s="8">
        <v>0.76</v>
      </c>
      <c r="AK3" s="8"/>
      <c r="AL3" s="8">
        <v>0.03</v>
      </c>
      <c r="AM3" s="7"/>
      <c r="AN3" s="7"/>
      <c r="AO3" s="7"/>
    </row>
    <row r="4" spans="1:41" ht="12.75">
      <c r="A4" s="5">
        <v>3</v>
      </c>
      <c r="B4" s="5" t="s">
        <v>13</v>
      </c>
      <c r="C4" s="5">
        <v>0</v>
      </c>
      <c r="E4" s="5">
        <v>0</v>
      </c>
      <c r="G4" s="5">
        <v>0</v>
      </c>
      <c r="I4" s="5">
        <v>30</v>
      </c>
      <c r="K4" s="5">
        <v>0</v>
      </c>
      <c r="M4" s="5">
        <v>0</v>
      </c>
      <c r="O4" s="5">
        <v>0</v>
      </c>
      <c r="Q4" s="5">
        <v>10</v>
      </c>
      <c r="R4" s="8">
        <v>0.03</v>
      </c>
      <c r="S4" s="8"/>
      <c r="T4" s="8">
        <v>0.03</v>
      </c>
      <c r="U4" s="8"/>
      <c r="V4" s="8">
        <v>0</v>
      </c>
      <c r="W4" s="8"/>
      <c r="X4" s="8">
        <v>0</v>
      </c>
      <c r="Y4" s="8"/>
      <c r="Z4" s="8">
        <v>0</v>
      </c>
      <c r="AA4" s="8"/>
      <c r="AB4" s="8">
        <v>0.97</v>
      </c>
      <c r="AC4" s="7"/>
      <c r="AD4" s="8">
        <v>0.17</v>
      </c>
      <c r="AE4" s="8"/>
      <c r="AF4" s="8">
        <v>0</v>
      </c>
      <c r="AG4" s="8"/>
      <c r="AH4" s="8">
        <v>0</v>
      </c>
      <c r="AI4" s="8"/>
      <c r="AJ4" s="8">
        <v>0.67</v>
      </c>
      <c r="AK4" s="8"/>
      <c r="AL4" s="8">
        <v>0.17</v>
      </c>
      <c r="AM4" s="7"/>
      <c r="AN4" s="7"/>
      <c r="AO4" s="7"/>
    </row>
    <row r="5" spans="1:41" ht="12.75">
      <c r="A5" s="5">
        <v>4</v>
      </c>
      <c r="B5" s="5" t="s">
        <v>14</v>
      </c>
      <c r="C5" s="5">
        <v>0</v>
      </c>
      <c r="E5" s="5">
        <v>0</v>
      </c>
      <c r="G5" s="5">
        <v>0</v>
      </c>
      <c r="I5" s="5">
        <v>220</v>
      </c>
      <c r="K5" s="5">
        <v>0</v>
      </c>
      <c r="M5" s="5">
        <v>0</v>
      </c>
      <c r="O5" s="5">
        <v>0</v>
      </c>
      <c r="Q5" s="5">
        <v>50</v>
      </c>
      <c r="R5" s="8">
        <v>0.03</v>
      </c>
      <c r="S5" s="8"/>
      <c r="T5" s="8">
        <v>0.03</v>
      </c>
      <c r="U5" s="8"/>
      <c r="V5" s="8">
        <v>0</v>
      </c>
      <c r="W5" s="8"/>
      <c r="X5" s="8">
        <v>0</v>
      </c>
      <c r="Y5" s="8"/>
      <c r="Z5" s="8">
        <v>0</v>
      </c>
      <c r="AA5" s="8"/>
      <c r="AB5" s="8">
        <v>0.97</v>
      </c>
      <c r="AC5" s="7"/>
      <c r="AD5" s="8">
        <v>0.13</v>
      </c>
      <c r="AE5" s="8"/>
      <c r="AF5" s="8">
        <v>0</v>
      </c>
      <c r="AG5" s="8"/>
      <c r="AH5" s="8">
        <v>0</v>
      </c>
      <c r="AI5" s="8"/>
      <c r="AJ5" s="8">
        <v>0.51</v>
      </c>
      <c r="AK5" s="8"/>
      <c r="AL5" s="8">
        <v>0.36</v>
      </c>
      <c r="AM5" s="7"/>
      <c r="AN5" s="7"/>
      <c r="AO5" s="7"/>
    </row>
    <row r="6" spans="1:41" ht="12.75">
      <c r="A6" s="5">
        <v>5</v>
      </c>
      <c r="B6" s="5" t="s">
        <v>15</v>
      </c>
      <c r="C6" s="5">
        <v>0</v>
      </c>
      <c r="E6" s="5">
        <v>0</v>
      </c>
      <c r="G6" s="5">
        <v>0</v>
      </c>
      <c r="I6" s="5">
        <v>4540</v>
      </c>
      <c r="K6" s="5">
        <v>0</v>
      </c>
      <c r="M6" s="5">
        <v>0</v>
      </c>
      <c r="O6" s="5">
        <v>0</v>
      </c>
      <c r="Q6" s="5">
        <v>9000</v>
      </c>
      <c r="R6" s="8">
        <v>0.05</v>
      </c>
      <c r="S6" s="8"/>
      <c r="T6" s="8">
        <v>0.04</v>
      </c>
      <c r="U6" s="8"/>
      <c r="V6" s="8">
        <v>0</v>
      </c>
      <c r="W6" s="8"/>
      <c r="X6" s="8">
        <v>0</v>
      </c>
      <c r="Y6" s="8"/>
      <c r="Z6" s="8">
        <v>0</v>
      </c>
      <c r="AA6" s="8"/>
      <c r="AB6" s="8">
        <v>0.95</v>
      </c>
      <c r="AC6" s="7"/>
      <c r="AD6" s="8">
        <v>0.02</v>
      </c>
      <c r="AE6" s="8"/>
      <c r="AF6" s="8">
        <v>0</v>
      </c>
      <c r="AG6" s="8"/>
      <c r="AH6" s="8">
        <v>0</v>
      </c>
      <c r="AI6" s="8"/>
      <c r="AJ6" s="8">
        <v>0.65</v>
      </c>
      <c r="AK6" s="8"/>
      <c r="AL6" s="8">
        <v>0.32</v>
      </c>
      <c r="AM6" s="7"/>
      <c r="AN6" s="7"/>
      <c r="AO6" s="7"/>
    </row>
    <row r="7" spans="1:41" ht="12.75">
      <c r="A7" s="5">
        <v>6</v>
      </c>
      <c r="B7" s="5" t="s">
        <v>3</v>
      </c>
      <c r="C7" s="5">
        <v>40</v>
      </c>
      <c r="E7" s="5">
        <v>50</v>
      </c>
      <c r="G7" s="5">
        <v>50</v>
      </c>
      <c r="I7" s="5">
        <v>60</v>
      </c>
      <c r="K7" s="5">
        <v>20</v>
      </c>
      <c r="M7" s="5">
        <v>30</v>
      </c>
      <c r="O7" s="5">
        <v>40</v>
      </c>
      <c r="Q7" s="5">
        <v>50</v>
      </c>
      <c r="R7" s="8">
        <v>0.05</v>
      </c>
      <c r="S7" s="8"/>
      <c r="T7" s="8">
        <v>0</v>
      </c>
      <c r="U7" s="8"/>
      <c r="V7" s="8">
        <v>0.03</v>
      </c>
      <c r="W7" s="8"/>
      <c r="X7" s="8">
        <v>0</v>
      </c>
      <c r="Y7" s="8"/>
      <c r="Z7" s="8">
        <v>0.02</v>
      </c>
      <c r="AA7" s="8"/>
      <c r="AB7" s="8">
        <v>0.95</v>
      </c>
      <c r="AC7" s="7"/>
      <c r="AD7" s="8">
        <v>0</v>
      </c>
      <c r="AE7" s="8"/>
      <c r="AF7" s="8">
        <v>0.04</v>
      </c>
      <c r="AG7" s="8"/>
      <c r="AH7" s="8">
        <v>0</v>
      </c>
      <c r="AI7" s="8"/>
      <c r="AJ7" s="8">
        <v>0.91</v>
      </c>
      <c r="AK7" s="8"/>
      <c r="AL7" s="8">
        <v>0.04</v>
      </c>
      <c r="AM7" s="7"/>
      <c r="AN7" s="7"/>
      <c r="AO7" s="7"/>
    </row>
    <row r="8" spans="1:41" ht="12.75">
      <c r="A8" s="5">
        <v>7</v>
      </c>
      <c r="B8" s="5" t="s">
        <v>16</v>
      </c>
      <c r="C8" s="5">
        <v>0</v>
      </c>
      <c r="E8" s="5">
        <v>0</v>
      </c>
      <c r="G8" s="5">
        <v>0</v>
      </c>
      <c r="I8" s="5">
        <v>150</v>
      </c>
      <c r="K8" s="5">
        <v>0</v>
      </c>
      <c r="M8" s="5">
        <v>0</v>
      </c>
      <c r="O8" s="5">
        <v>0</v>
      </c>
      <c r="Q8" s="5">
        <v>30</v>
      </c>
      <c r="R8" s="8">
        <v>0.05</v>
      </c>
      <c r="S8" s="8"/>
      <c r="T8" s="8">
        <v>0.03</v>
      </c>
      <c r="U8" s="8"/>
      <c r="V8" s="8">
        <v>0</v>
      </c>
      <c r="W8" s="8"/>
      <c r="X8" s="8">
        <v>0</v>
      </c>
      <c r="Y8" s="8"/>
      <c r="Z8" s="8">
        <v>0.02</v>
      </c>
      <c r="AA8" s="8"/>
      <c r="AB8" s="8">
        <v>0.95</v>
      </c>
      <c r="AC8" s="7"/>
      <c r="AD8" s="8">
        <v>0.19</v>
      </c>
      <c r="AE8" s="8"/>
      <c r="AF8" s="8">
        <v>0</v>
      </c>
      <c r="AG8" s="8"/>
      <c r="AH8" s="8">
        <v>0</v>
      </c>
      <c r="AI8" s="8"/>
      <c r="AJ8" s="8">
        <v>0.59</v>
      </c>
      <c r="AK8" s="8"/>
      <c r="AL8" s="8">
        <v>0.22</v>
      </c>
      <c r="AM8" s="7"/>
      <c r="AN8" s="7"/>
      <c r="AO8" s="7"/>
    </row>
    <row r="9" spans="1:41" ht="12.75">
      <c r="A9" s="5">
        <v>8</v>
      </c>
      <c r="B9" s="5" t="s">
        <v>17</v>
      </c>
      <c r="C9" s="5">
        <v>0</v>
      </c>
      <c r="E9" s="5">
        <v>0</v>
      </c>
      <c r="G9" s="5">
        <v>0</v>
      </c>
      <c r="I9" s="5">
        <v>1670</v>
      </c>
      <c r="K9" s="5">
        <v>0</v>
      </c>
      <c r="M9" s="5">
        <v>0</v>
      </c>
      <c r="O9" s="5">
        <v>0</v>
      </c>
      <c r="Q9" s="5">
        <v>630</v>
      </c>
      <c r="R9" s="8">
        <v>0.04</v>
      </c>
      <c r="S9" s="8"/>
      <c r="T9" s="8">
        <v>0.03</v>
      </c>
      <c r="U9" s="8"/>
      <c r="V9" s="8">
        <v>0</v>
      </c>
      <c r="W9" s="8"/>
      <c r="X9" s="8">
        <v>0</v>
      </c>
      <c r="Y9" s="8"/>
      <c r="Z9" s="8">
        <v>0.01</v>
      </c>
      <c r="AA9" s="8"/>
      <c r="AB9" s="8">
        <v>0.96</v>
      </c>
      <c r="AC9" s="7"/>
      <c r="AD9" s="8">
        <v>0.06</v>
      </c>
      <c r="AE9" s="8"/>
      <c r="AF9" s="8">
        <v>0</v>
      </c>
      <c r="AG9" s="8"/>
      <c r="AH9" s="8">
        <v>0</v>
      </c>
      <c r="AI9" s="8"/>
      <c r="AJ9" s="8">
        <v>0.49</v>
      </c>
      <c r="AK9" s="8"/>
      <c r="AL9" s="8">
        <v>0.44</v>
      </c>
      <c r="AM9" s="7"/>
      <c r="AN9" s="7"/>
      <c r="AO9" s="7"/>
    </row>
    <row r="10" spans="1:41" ht="12.75">
      <c r="A10" s="5">
        <v>9</v>
      </c>
      <c r="B10" s="5" t="s">
        <v>18</v>
      </c>
      <c r="C10" s="5">
        <v>0</v>
      </c>
      <c r="E10" s="5">
        <v>0</v>
      </c>
      <c r="G10" s="5">
        <v>0</v>
      </c>
      <c r="I10" s="5">
        <v>760</v>
      </c>
      <c r="K10" s="5">
        <v>0</v>
      </c>
      <c r="M10" s="5">
        <v>0</v>
      </c>
      <c r="O10" s="5">
        <v>0</v>
      </c>
      <c r="Q10" s="5">
        <v>160</v>
      </c>
      <c r="R10" s="8">
        <v>0.04</v>
      </c>
      <c r="S10" s="8"/>
      <c r="T10" s="8">
        <v>0.03</v>
      </c>
      <c r="U10" s="8"/>
      <c r="V10" s="8">
        <v>0</v>
      </c>
      <c r="W10" s="8"/>
      <c r="X10" s="8">
        <v>0</v>
      </c>
      <c r="Y10" s="8"/>
      <c r="Z10" s="8">
        <v>0</v>
      </c>
      <c r="AA10" s="8"/>
      <c r="AB10" s="8">
        <v>0.96</v>
      </c>
      <c r="AC10" s="7"/>
      <c r="AD10" s="8">
        <v>0.19</v>
      </c>
      <c r="AE10" s="8"/>
      <c r="AF10" s="8">
        <v>0</v>
      </c>
      <c r="AG10" s="8"/>
      <c r="AH10" s="8">
        <v>0</v>
      </c>
      <c r="AI10" s="8"/>
      <c r="AJ10" s="8">
        <v>0.71</v>
      </c>
      <c r="AK10" s="8"/>
      <c r="AL10" s="8">
        <v>0.11</v>
      </c>
      <c r="AM10" s="7"/>
      <c r="AN10" s="7"/>
      <c r="AO10" s="7"/>
    </row>
    <row r="11" spans="1:41" ht="12.75">
      <c r="A11" s="5">
        <v>10</v>
      </c>
      <c r="B11" s="5" t="s">
        <v>4</v>
      </c>
      <c r="C11" s="5">
        <v>310</v>
      </c>
      <c r="E11" s="5">
        <v>420</v>
      </c>
      <c r="G11" s="5">
        <v>530</v>
      </c>
      <c r="I11" s="5">
        <v>660</v>
      </c>
      <c r="K11" s="5">
        <v>180</v>
      </c>
      <c r="M11" s="5">
        <v>270</v>
      </c>
      <c r="O11" s="5">
        <v>250</v>
      </c>
      <c r="Q11" s="5">
        <v>310</v>
      </c>
      <c r="R11" s="8">
        <v>0.02</v>
      </c>
      <c r="S11" s="8"/>
      <c r="T11" s="8">
        <v>0</v>
      </c>
      <c r="U11" s="8"/>
      <c r="V11" s="8">
        <v>0.02</v>
      </c>
      <c r="W11" s="8"/>
      <c r="X11" s="8">
        <v>0</v>
      </c>
      <c r="Y11" s="8"/>
      <c r="Z11" s="8">
        <v>0</v>
      </c>
      <c r="AA11" s="8"/>
      <c r="AB11" s="8">
        <v>0.98</v>
      </c>
      <c r="AC11" s="7"/>
      <c r="AD11" s="8">
        <v>0</v>
      </c>
      <c r="AE11" s="8"/>
      <c r="AF11" s="8">
        <v>0.04</v>
      </c>
      <c r="AG11" s="8"/>
      <c r="AH11" s="8">
        <v>0</v>
      </c>
      <c r="AI11" s="8"/>
      <c r="AJ11" s="8">
        <v>0.8</v>
      </c>
      <c r="AK11" s="8"/>
      <c r="AL11" s="8">
        <v>0.16</v>
      </c>
      <c r="AM11" s="7"/>
      <c r="AN11" s="7"/>
      <c r="AO11" s="7"/>
    </row>
    <row r="12" spans="1:41" ht="12.75">
      <c r="A12" s="5">
        <v>11</v>
      </c>
      <c r="B12" s="5" t="s">
        <v>19</v>
      </c>
      <c r="C12" s="5">
        <v>0</v>
      </c>
      <c r="E12" s="5">
        <v>0</v>
      </c>
      <c r="G12" s="5">
        <v>0</v>
      </c>
      <c r="I12" s="5">
        <v>240</v>
      </c>
      <c r="K12" s="5">
        <v>0</v>
      </c>
      <c r="M12" s="5">
        <v>0</v>
      </c>
      <c r="O12" s="5">
        <v>0</v>
      </c>
      <c r="Q12" s="5">
        <v>60</v>
      </c>
      <c r="R12" s="8">
        <v>0.03</v>
      </c>
      <c r="S12" s="8"/>
      <c r="T12" s="8">
        <v>0.02</v>
      </c>
      <c r="U12" s="8"/>
      <c r="V12" s="8">
        <v>0.01</v>
      </c>
      <c r="W12" s="8"/>
      <c r="X12" s="8">
        <v>0</v>
      </c>
      <c r="Y12" s="8"/>
      <c r="Z12" s="8">
        <v>0</v>
      </c>
      <c r="AA12" s="8"/>
      <c r="AB12" s="8">
        <v>0.97</v>
      </c>
      <c r="AC12" s="7"/>
      <c r="AD12" s="8">
        <v>0.08</v>
      </c>
      <c r="AE12" s="8"/>
      <c r="AF12" s="8">
        <v>0</v>
      </c>
      <c r="AG12" s="8"/>
      <c r="AH12" s="8">
        <v>0</v>
      </c>
      <c r="AI12" s="8"/>
      <c r="AJ12" s="8">
        <v>0.52</v>
      </c>
      <c r="AK12" s="8"/>
      <c r="AL12" s="8">
        <v>0.4</v>
      </c>
      <c r="AM12" s="7"/>
      <c r="AN12" s="7"/>
      <c r="AO12" s="7"/>
    </row>
    <row r="13" spans="1:41" ht="12.75">
      <c r="A13" s="5">
        <v>12</v>
      </c>
      <c r="B13" s="5" t="s">
        <v>30</v>
      </c>
      <c r="C13" s="5">
        <v>0</v>
      </c>
      <c r="E13" s="5">
        <v>0</v>
      </c>
      <c r="G13" s="5">
        <v>0</v>
      </c>
      <c r="I13" s="5">
        <v>20</v>
      </c>
      <c r="K13" s="5">
        <v>0</v>
      </c>
      <c r="M13" s="5">
        <v>0</v>
      </c>
      <c r="O13" s="5">
        <v>0</v>
      </c>
      <c r="Q13" s="5">
        <v>0</v>
      </c>
      <c r="R13" s="8">
        <v>0</v>
      </c>
      <c r="S13" s="8"/>
      <c r="T13" s="8">
        <v>0</v>
      </c>
      <c r="U13" s="8"/>
      <c r="V13" s="8">
        <v>0</v>
      </c>
      <c r="W13" s="8"/>
      <c r="X13" s="8">
        <v>0</v>
      </c>
      <c r="Y13" s="8"/>
      <c r="Z13" s="8">
        <v>0</v>
      </c>
      <c r="AA13" s="8"/>
      <c r="AB13" s="8">
        <v>1</v>
      </c>
      <c r="AC13" s="7"/>
      <c r="AD13" s="8">
        <v>0</v>
      </c>
      <c r="AE13" s="8"/>
      <c r="AF13" s="8">
        <v>0</v>
      </c>
      <c r="AG13" s="8"/>
      <c r="AH13" s="8">
        <v>0</v>
      </c>
      <c r="AI13" s="8"/>
      <c r="AJ13" s="8">
        <v>0</v>
      </c>
      <c r="AK13" s="8"/>
      <c r="AL13" s="8">
        <v>0</v>
      </c>
      <c r="AM13" s="7"/>
      <c r="AN13" s="7"/>
      <c r="AO13" s="7"/>
    </row>
    <row r="14" spans="1:41" ht="12.75">
      <c r="A14" s="5">
        <v>13</v>
      </c>
      <c r="B14" s="5" t="s">
        <v>20</v>
      </c>
      <c r="C14" s="5">
        <v>0</v>
      </c>
      <c r="E14" s="5">
        <v>0</v>
      </c>
      <c r="G14" s="5">
        <v>0</v>
      </c>
      <c r="I14" s="5">
        <v>930</v>
      </c>
      <c r="K14" s="5">
        <v>0</v>
      </c>
      <c r="M14" s="5">
        <v>0</v>
      </c>
      <c r="O14" s="5">
        <v>0</v>
      </c>
      <c r="Q14" s="5">
        <v>250</v>
      </c>
      <c r="R14" s="8">
        <v>0.04</v>
      </c>
      <c r="S14" s="8"/>
      <c r="T14" s="8">
        <v>0.04</v>
      </c>
      <c r="U14" s="8"/>
      <c r="V14" s="8">
        <v>0</v>
      </c>
      <c r="W14" s="8"/>
      <c r="X14" s="8">
        <v>0</v>
      </c>
      <c r="Y14" s="8"/>
      <c r="Z14" s="8">
        <v>0</v>
      </c>
      <c r="AA14" s="8"/>
      <c r="AB14" s="8">
        <v>0.96</v>
      </c>
      <c r="AC14" s="7"/>
      <c r="AD14" s="8">
        <v>0.13</v>
      </c>
      <c r="AE14" s="8"/>
      <c r="AF14" s="8">
        <v>0</v>
      </c>
      <c r="AG14" s="8"/>
      <c r="AH14" s="8">
        <v>0</v>
      </c>
      <c r="AI14" s="8"/>
      <c r="AJ14" s="8">
        <v>0.57</v>
      </c>
      <c r="AK14" s="8"/>
      <c r="AL14" s="8">
        <v>0.29</v>
      </c>
      <c r="AM14" s="7"/>
      <c r="AN14" s="7"/>
      <c r="AO14" s="7"/>
    </row>
    <row r="15" spans="1:41" ht="12.75">
      <c r="A15" s="5">
        <v>14</v>
      </c>
      <c r="B15" s="5" t="s">
        <v>29</v>
      </c>
      <c r="C15" s="5">
        <v>0</v>
      </c>
      <c r="E15" s="5">
        <v>0</v>
      </c>
      <c r="G15" s="5">
        <v>0</v>
      </c>
      <c r="I15" s="5">
        <v>110</v>
      </c>
      <c r="K15" s="5">
        <v>0</v>
      </c>
      <c r="M15" s="5">
        <v>0</v>
      </c>
      <c r="O15" s="5">
        <v>0</v>
      </c>
      <c r="Q15" s="5">
        <v>30</v>
      </c>
      <c r="R15" s="8">
        <v>0.03</v>
      </c>
      <c r="S15" s="8"/>
      <c r="T15" s="8">
        <v>0</v>
      </c>
      <c r="U15" s="8"/>
      <c r="V15" s="8">
        <v>0</v>
      </c>
      <c r="W15" s="8"/>
      <c r="X15" s="8">
        <v>0.02</v>
      </c>
      <c r="Y15" s="8"/>
      <c r="Z15" s="8">
        <v>0.01</v>
      </c>
      <c r="AA15" s="8"/>
      <c r="AB15" s="8">
        <v>0.97</v>
      </c>
      <c r="AC15" s="7"/>
      <c r="AD15" s="8">
        <v>0</v>
      </c>
      <c r="AE15" s="8"/>
      <c r="AF15" s="8">
        <v>0</v>
      </c>
      <c r="AG15" s="8"/>
      <c r="AH15" s="8">
        <v>0.06</v>
      </c>
      <c r="AI15" s="8"/>
      <c r="AJ15" s="8">
        <v>0.88</v>
      </c>
      <c r="AK15" s="8"/>
      <c r="AL15" s="8">
        <v>0.06</v>
      </c>
      <c r="AM15" s="7"/>
      <c r="AN15" s="7"/>
      <c r="AO15" s="7"/>
    </row>
    <row r="16" spans="1:41" ht="12.75">
      <c r="A16" s="5">
        <v>15</v>
      </c>
      <c r="B16" s="5" t="s">
        <v>5</v>
      </c>
      <c r="C16" s="5">
        <v>90</v>
      </c>
      <c r="E16" s="5">
        <v>140</v>
      </c>
      <c r="G16" s="5">
        <v>200</v>
      </c>
      <c r="I16" s="5">
        <v>280</v>
      </c>
      <c r="K16" s="5">
        <v>30</v>
      </c>
      <c r="M16" s="5">
        <v>70</v>
      </c>
      <c r="O16" s="5">
        <v>150</v>
      </c>
      <c r="Q16" s="5">
        <v>190</v>
      </c>
      <c r="R16" s="8">
        <v>0.06</v>
      </c>
      <c r="S16" s="8"/>
      <c r="T16" s="8">
        <v>0.01</v>
      </c>
      <c r="U16" s="8"/>
      <c r="V16" s="8">
        <v>0.05</v>
      </c>
      <c r="W16" s="8"/>
      <c r="X16" s="8">
        <v>0</v>
      </c>
      <c r="Y16" s="8"/>
      <c r="Z16" s="8">
        <v>0</v>
      </c>
      <c r="AA16" s="8"/>
      <c r="AB16" s="8">
        <v>0.94</v>
      </c>
      <c r="AC16" s="7"/>
      <c r="AD16" s="8">
        <v>0</v>
      </c>
      <c r="AE16" s="8"/>
      <c r="AF16" s="8">
        <v>0.07</v>
      </c>
      <c r="AG16" s="8"/>
      <c r="AH16" s="8">
        <v>0</v>
      </c>
      <c r="AI16" s="8"/>
      <c r="AJ16" s="8">
        <v>0.93</v>
      </c>
      <c r="AK16" s="8"/>
      <c r="AL16" s="8">
        <v>0</v>
      </c>
      <c r="AM16" s="7"/>
      <c r="AN16" s="7"/>
      <c r="AO16" s="7"/>
    </row>
    <row r="17" spans="1:41" ht="12.75">
      <c r="A17" s="5">
        <v>16</v>
      </c>
      <c r="B17" s="5" t="s">
        <v>6</v>
      </c>
      <c r="C17" s="5">
        <v>240</v>
      </c>
      <c r="E17" s="5">
        <v>290</v>
      </c>
      <c r="G17" s="5">
        <v>340</v>
      </c>
      <c r="I17" s="5">
        <v>410</v>
      </c>
      <c r="K17" s="5">
        <v>30</v>
      </c>
      <c r="M17" s="5">
        <v>90</v>
      </c>
      <c r="O17" s="5">
        <v>160</v>
      </c>
      <c r="Q17" s="5">
        <v>240</v>
      </c>
      <c r="R17" s="8">
        <v>0.03</v>
      </c>
      <c r="S17" s="8"/>
      <c r="T17" s="8">
        <v>0</v>
      </c>
      <c r="U17" s="8"/>
      <c r="V17" s="8">
        <v>0.03</v>
      </c>
      <c r="W17" s="8"/>
      <c r="X17" s="8">
        <v>0</v>
      </c>
      <c r="Y17" s="8"/>
      <c r="Z17" s="8">
        <v>0</v>
      </c>
      <c r="AA17" s="8"/>
      <c r="AB17" s="8">
        <v>0.97</v>
      </c>
      <c r="AC17" s="7"/>
      <c r="AD17" s="8">
        <v>0</v>
      </c>
      <c r="AE17" s="8"/>
      <c r="AF17" s="8">
        <v>0.05</v>
      </c>
      <c r="AG17" s="8"/>
      <c r="AH17" s="8">
        <v>0</v>
      </c>
      <c r="AI17" s="8"/>
      <c r="AJ17" s="8">
        <v>0.95</v>
      </c>
      <c r="AK17" s="8"/>
      <c r="AL17" s="8">
        <v>0</v>
      </c>
      <c r="AM17" s="7"/>
      <c r="AN17" s="7"/>
      <c r="AO17" s="7"/>
    </row>
    <row r="18" spans="1:41" ht="12.75">
      <c r="A18" s="5">
        <v>17</v>
      </c>
      <c r="B18" s="5" t="s">
        <v>21</v>
      </c>
      <c r="C18" s="5">
        <v>0</v>
      </c>
      <c r="E18" s="5">
        <v>0</v>
      </c>
      <c r="G18" s="5">
        <v>0</v>
      </c>
      <c r="I18" s="5">
        <v>70</v>
      </c>
      <c r="K18" s="5">
        <v>0</v>
      </c>
      <c r="M18" s="5">
        <v>0</v>
      </c>
      <c r="O18" s="5">
        <v>0</v>
      </c>
      <c r="Q18" s="5">
        <v>50</v>
      </c>
      <c r="R18" s="8">
        <v>0.05</v>
      </c>
      <c r="S18" s="8"/>
      <c r="T18" s="8">
        <v>0.03</v>
      </c>
      <c r="U18" s="8"/>
      <c r="V18" s="8">
        <v>0</v>
      </c>
      <c r="W18" s="8"/>
      <c r="X18" s="8">
        <v>0</v>
      </c>
      <c r="Y18" s="8"/>
      <c r="Z18" s="8">
        <v>0.03</v>
      </c>
      <c r="AA18" s="8"/>
      <c r="AB18" s="8">
        <v>0.95</v>
      </c>
      <c r="AC18" s="7"/>
      <c r="AD18" s="8">
        <v>0.04</v>
      </c>
      <c r="AE18" s="8"/>
      <c r="AF18" s="8">
        <v>0</v>
      </c>
      <c r="AG18" s="8"/>
      <c r="AH18" s="8">
        <v>0</v>
      </c>
      <c r="AI18" s="8"/>
      <c r="AJ18" s="8">
        <v>0.38</v>
      </c>
      <c r="AK18" s="8"/>
      <c r="AL18" s="8">
        <v>0.58</v>
      </c>
      <c r="AM18" s="7"/>
      <c r="AN18" s="7"/>
      <c r="AO18" s="7"/>
    </row>
    <row r="19" spans="1:41" ht="12.75">
      <c r="A19" s="5">
        <v>18</v>
      </c>
      <c r="B19" s="5" t="s">
        <v>31</v>
      </c>
      <c r="C19" s="5">
        <v>0</v>
      </c>
      <c r="E19" s="5">
        <v>0</v>
      </c>
      <c r="G19" s="5">
        <v>0</v>
      </c>
      <c r="I19" s="5">
        <v>90</v>
      </c>
      <c r="K19" s="5">
        <v>0</v>
      </c>
      <c r="M19" s="5">
        <v>0</v>
      </c>
      <c r="O19" s="5">
        <v>0</v>
      </c>
      <c r="Q19" s="5">
        <v>30</v>
      </c>
      <c r="R19" s="8">
        <v>0.01</v>
      </c>
      <c r="S19" s="8"/>
      <c r="T19" s="8">
        <v>0</v>
      </c>
      <c r="U19" s="8"/>
      <c r="V19" s="8">
        <v>0</v>
      </c>
      <c r="W19" s="8"/>
      <c r="X19" s="8">
        <v>0.01</v>
      </c>
      <c r="Y19" s="8"/>
      <c r="Z19" s="8">
        <v>0</v>
      </c>
      <c r="AA19" s="8"/>
      <c r="AB19" s="8">
        <v>0.99</v>
      </c>
      <c r="AC19" s="7"/>
      <c r="AD19" s="8">
        <v>0</v>
      </c>
      <c r="AE19" s="8"/>
      <c r="AF19" s="8">
        <v>0</v>
      </c>
      <c r="AG19" s="8"/>
      <c r="AH19" s="8">
        <v>0.03</v>
      </c>
      <c r="AI19" s="8"/>
      <c r="AJ19" s="8">
        <v>0.82</v>
      </c>
      <c r="AK19" s="8"/>
      <c r="AL19" s="8">
        <v>0.15</v>
      </c>
      <c r="AM19" s="7"/>
      <c r="AN19" s="7"/>
      <c r="AO19" s="7"/>
    </row>
    <row r="20" spans="1:41" ht="12.75">
      <c r="A20" s="5">
        <v>19</v>
      </c>
      <c r="B20" s="5" t="s">
        <v>22</v>
      </c>
      <c r="C20" s="5">
        <v>0</v>
      </c>
      <c r="E20" s="5">
        <v>0</v>
      </c>
      <c r="G20" s="5">
        <v>0</v>
      </c>
      <c r="I20" s="5">
        <v>30</v>
      </c>
      <c r="K20" s="5">
        <v>0</v>
      </c>
      <c r="M20" s="5">
        <v>0</v>
      </c>
      <c r="O20" s="5">
        <v>0</v>
      </c>
      <c r="Q20" s="5">
        <v>30</v>
      </c>
      <c r="R20" s="8">
        <v>0</v>
      </c>
      <c r="S20" s="8"/>
      <c r="T20" s="8">
        <v>0</v>
      </c>
      <c r="U20" s="8"/>
      <c r="V20" s="8">
        <v>0</v>
      </c>
      <c r="W20" s="8"/>
      <c r="X20" s="8">
        <v>0</v>
      </c>
      <c r="Y20" s="8"/>
      <c r="Z20" s="8">
        <v>0</v>
      </c>
      <c r="AA20" s="8"/>
      <c r="AB20" s="8">
        <v>1</v>
      </c>
      <c r="AC20" s="7"/>
      <c r="AD20" s="8">
        <v>0.04</v>
      </c>
      <c r="AE20" s="8"/>
      <c r="AF20" s="8">
        <v>0</v>
      </c>
      <c r="AG20" s="8"/>
      <c r="AH20" s="8">
        <v>0</v>
      </c>
      <c r="AI20" s="8"/>
      <c r="AJ20" s="8">
        <v>0.84</v>
      </c>
      <c r="AK20" s="8"/>
      <c r="AL20" s="8">
        <v>0.12</v>
      </c>
      <c r="AM20" s="7"/>
      <c r="AN20" s="7"/>
      <c r="AO20" s="7"/>
    </row>
    <row r="21" spans="1:41" ht="12.75">
      <c r="A21" s="5">
        <v>20</v>
      </c>
      <c r="B21" s="5" t="s">
        <v>32</v>
      </c>
      <c r="C21" s="5">
        <v>0</v>
      </c>
      <c r="E21" s="5">
        <v>0</v>
      </c>
      <c r="G21" s="5">
        <v>0</v>
      </c>
      <c r="I21" s="5">
        <v>0</v>
      </c>
      <c r="K21" s="5">
        <v>0</v>
      </c>
      <c r="M21" s="5">
        <v>0</v>
      </c>
      <c r="O21" s="5">
        <v>0</v>
      </c>
      <c r="Q21" s="5">
        <v>0</v>
      </c>
      <c r="R21" s="8">
        <v>0</v>
      </c>
      <c r="S21" s="8"/>
      <c r="T21" s="8">
        <v>0</v>
      </c>
      <c r="U21" s="8"/>
      <c r="V21" s="8">
        <v>0</v>
      </c>
      <c r="W21" s="8"/>
      <c r="X21" s="8">
        <v>0</v>
      </c>
      <c r="Y21" s="8"/>
      <c r="Z21" s="8">
        <v>0</v>
      </c>
      <c r="AA21" s="8"/>
      <c r="AB21" s="8">
        <v>0</v>
      </c>
      <c r="AC21" s="7"/>
      <c r="AD21" s="8">
        <v>0</v>
      </c>
      <c r="AE21" s="8"/>
      <c r="AF21" s="8">
        <v>0</v>
      </c>
      <c r="AG21" s="8"/>
      <c r="AH21" s="8">
        <v>0</v>
      </c>
      <c r="AI21" s="8"/>
      <c r="AJ21" s="8">
        <v>0</v>
      </c>
      <c r="AK21" s="8"/>
      <c r="AL21" s="8">
        <v>0</v>
      </c>
      <c r="AM21" s="7"/>
      <c r="AN21" s="7"/>
      <c r="AO21" s="7"/>
    </row>
    <row r="22" spans="1:41" ht="12.75">
      <c r="A22" s="5">
        <v>21</v>
      </c>
      <c r="B22" s="5" t="s">
        <v>23</v>
      </c>
      <c r="C22" s="5">
        <v>0</v>
      </c>
      <c r="E22" s="5">
        <v>0</v>
      </c>
      <c r="G22" s="5">
        <v>0</v>
      </c>
      <c r="I22" s="5">
        <v>250</v>
      </c>
      <c r="K22" s="5">
        <v>0</v>
      </c>
      <c r="M22" s="5">
        <v>0</v>
      </c>
      <c r="O22" s="5">
        <v>0</v>
      </c>
      <c r="Q22" s="5">
        <v>100</v>
      </c>
      <c r="R22" s="8">
        <v>0.05</v>
      </c>
      <c r="S22" s="8"/>
      <c r="T22" s="8">
        <v>0.04</v>
      </c>
      <c r="U22" s="8"/>
      <c r="V22" s="8">
        <v>0</v>
      </c>
      <c r="W22" s="8"/>
      <c r="X22" s="8">
        <v>0</v>
      </c>
      <c r="Y22" s="8"/>
      <c r="Z22" s="8">
        <v>0</v>
      </c>
      <c r="AA22" s="8"/>
      <c r="AB22" s="8">
        <v>0.95</v>
      </c>
      <c r="AC22" s="7"/>
      <c r="AD22" s="8">
        <v>0.07</v>
      </c>
      <c r="AE22" s="8"/>
      <c r="AF22" s="8">
        <v>0</v>
      </c>
      <c r="AG22" s="8"/>
      <c r="AH22" s="8">
        <v>0</v>
      </c>
      <c r="AI22" s="8"/>
      <c r="AJ22" s="8">
        <v>0.49</v>
      </c>
      <c r="AK22" s="8"/>
      <c r="AL22" s="8">
        <v>0.44</v>
      </c>
      <c r="AM22" s="7"/>
      <c r="AN22" s="7"/>
      <c r="AO22" s="7"/>
    </row>
    <row r="23" spans="1:41" ht="12.75">
      <c r="A23" s="5">
        <v>22</v>
      </c>
      <c r="B23" s="5" t="s">
        <v>7</v>
      </c>
      <c r="C23" s="5">
        <v>5370</v>
      </c>
      <c r="E23" s="5">
        <v>6420</v>
      </c>
      <c r="G23" s="5">
        <v>7160</v>
      </c>
      <c r="I23" s="5">
        <v>8530</v>
      </c>
      <c r="K23" s="5">
        <v>13240</v>
      </c>
      <c r="M23" s="5">
        <v>15850</v>
      </c>
      <c r="O23" s="5">
        <v>17310</v>
      </c>
      <c r="Q23" s="5">
        <v>20470</v>
      </c>
      <c r="R23" s="8">
        <v>0.07</v>
      </c>
      <c r="S23" s="8"/>
      <c r="T23" s="8">
        <v>0</v>
      </c>
      <c r="U23" s="8"/>
      <c r="V23" s="8">
        <v>0.07</v>
      </c>
      <c r="W23" s="8"/>
      <c r="X23" s="8">
        <v>0</v>
      </c>
      <c r="Y23" s="8"/>
      <c r="Z23" s="8">
        <v>0</v>
      </c>
      <c r="AA23" s="8"/>
      <c r="AB23" s="8">
        <v>0.93</v>
      </c>
      <c r="AC23" s="7"/>
      <c r="AD23" s="8">
        <v>0</v>
      </c>
      <c r="AE23" s="8"/>
      <c r="AF23" s="8">
        <v>0.03</v>
      </c>
      <c r="AG23" s="8"/>
      <c r="AH23" s="8">
        <v>0</v>
      </c>
      <c r="AI23" s="8"/>
      <c r="AJ23" s="8">
        <v>0.97</v>
      </c>
      <c r="AK23" s="8"/>
      <c r="AL23" s="8">
        <v>0</v>
      </c>
      <c r="AM23" s="7"/>
      <c r="AN23" s="7"/>
      <c r="AO23" s="7"/>
    </row>
    <row r="24" spans="1:41" ht="12.75">
      <c r="A24" s="5">
        <v>23</v>
      </c>
      <c r="B24" s="5" t="s">
        <v>24</v>
      </c>
      <c r="C24" s="5">
        <v>0</v>
      </c>
      <c r="E24" s="5">
        <v>0</v>
      </c>
      <c r="G24" s="5">
        <v>0</v>
      </c>
      <c r="I24" s="5">
        <v>1290</v>
      </c>
      <c r="K24" s="5">
        <v>0</v>
      </c>
      <c r="M24" s="5">
        <v>0</v>
      </c>
      <c r="O24" s="5">
        <v>0</v>
      </c>
      <c r="Q24" s="5">
        <v>420</v>
      </c>
      <c r="R24" s="8">
        <v>0.04</v>
      </c>
      <c r="S24" s="8"/>
      <c r="T24" s="8">
        <v>0.04</v>
      </c>
      <c r="U24" s="8"/>
      <c r="V24" s="8">
        <v>0</v>
      </c>
      <c r="W24" s="8"/>
      <c r="X24" s="8">
        <v>0</v>
      </c>
      <c r="Y24" s="8"/>
      <c r="Z24" s="8">
        <v>0</v>
      </c>
      <c r="AA24" s="8"/>
      <c r="AB24" s="8">
        <v>0.96</v>
      </c>
      <c r="AC24" s="7"/>
      <c r="AD24" s="8">
        <v>0.08</v>
      </c>
      <c r="AE24" s="8"/>
      <c r="AF24" s="8">
        <v>0</v>
      </c>
      <c r="AG24" s="8"/>
      <c r="AH24" s="8">
        <v>0</v>
      </c>
      <c r="AI24" s="8"/>
      <c r="AJ24" s="8">
        <v>0.8</v>
      </c>
      <c r="AK24" s="8"/>
      <c r="AL24" s="8">
        <v>0.11</v>
      </c>
      <c r="AM24" s="7"/>
      <c r="AN24" s="7"/>
      <c r="AO24" s="7"/>
    </row>
    <row r="25" spans="1:41" ht="12.75">
      <c r="A25" s="5">
        <v>24</v>
      </c>
      <c r="B25" s="5" t="s">
        <v>8</v>
      </c>
      <c r="C25" s="5">
        <v>480</v>
      </c>
      <c r="E25" s="5">
        <v>560</v>
      </c>
      <c r="G25" s="5">
        <v>600</v>
      </c>
      <c r="I25" s="5">
        <v>670</v>
      </c>
      <c r="K25" s="5">
        <v>180</v>
      </c>
      <c r="M25" s="5">
        <v>200</v>
      </c>
      <c r="O25" s="5">
        <v>190</v>
      </c>
      <c r="Q25" s="5">
        <v>250</v>
      </c>
      <c r="R25" s="8">
        <v>0.04</v>
      </c>
      <c r="S25" s="8"/>
      <c r="T25" s="8">
        <v>0.01</v>
      </c>
      <c r="U25" s="8"/>
      <c r="V25" s="8">
        <v>0.03</v>
      </c>
      <c r="W25" s="8"/>
      <c r="X25" s="8">
        <v>0</v>
      </c>
      <c r="Y25" s="8"/>
      <c r="Z25" s="8">
        <v>0</v>
      </c>
      <c r="AA25" s="8"/>
      <c r="AB25" s="8">
        <v>0.96</v>
      </c>
      <c r="AC25" s="7"/>
      <c r="AD25" s="8">
        <v>0.02</v>
      </c>
      <c r="AE25" s="8"/>
      <c r="AF25" s="8">
        <v>0.07</v>
      </c>
      <c r="AG25" s="8"/>
      <c r="AH25" s="8">
        <v>0</v>
      </c>
      <c r="AI25" s="8"/>
      <c r="AJ25" s="8">
        <v>0.86</v>
      </c>
      <c r="AK25" s="8"/>
      <c r="AL25" s="8">
        <v>0.05</v>
      </c>
      <c r="AM25" s="7"/>
      <c r="AN25" s="7"/>
      <c r="AO25" s="7"/>
    </row>
    <row r="26" spans="1:41" ht="12.75">
      <c r="A26" s="5">
        <v>25</v>
      </c>
      <c r="B26" s="5" t="s">
        <v>34</v>
      </c>
      <c r="C26" s="5">
        <v>0</v>
      </c>
      <c r="E26" s="5">
        <v>0</v>
      </c>
      <c r="G26" s="5">
        <v>0</v>
      </c>
      <c r="I26" s="5">
        <v>50</v>
      </c>
      <c r="K26" s="5">
        <v>0</v>
      </c>
      <c r="M26" s="5">
        <v>0</v>
      </c>
      <c r="O26" s="5">
        <v>0</v>
      </c>
      <c r="Q26" s="5">
        <v>80</v>
      </c>
      <c r="R26" s="8">
        <v>0.04</v>
      </c>
      <c r="S26" s="8"/>
      <c r="T26" s="8">
        <v>0</v>
      </c>
      <c r="U26" s="8"/>
      <c r="V26" s="8">
        <v>0</v>
      </c>
      <c r="W26" s="8"/>
      <c r="X26" s="8">
        <v>0.04</v>
      </c>
      <c r="Y26" s="8"/>
      <c r="Z26" s="8">
        <v>0</v>
      </c>
      <c r="AA26" s="8"/>
      <c r="AB26" s="8">
        <v>0.96</v>
      </c>
      <c r="AC26" s="7"/>
      <c r="AD26" s="8">
        <v>0</v>
      </c>
      <c r="AE26" s="8"/>
      <c r="AF26" s="8">
        <v>0.01</v>
      </c>
      <c r="AG26" s="8"/>
      <c r="AH26" s="8">
        <v>0.03</v>
      </c>
      <c r="AI26" s="8"/>
      <c r="AJ26" s="8">
        <v>0.89</v>
      </c>
      <c r="AK26" s="8"/>
      <c r="AL26" s="8">
        <v>0.08</v>
      </c>
      <c r="AM26" s="7"/>
      <c r="AN26" s="7"/>
      <c r="AO26" s="7"/>
    </row>
    <row r="27" spans="1:41" ht="12.75">
      <c r="A27" s="5">
        <v>26</v>
      </c>
      <c r="B27" s="5" t="s">
        <v>9</v>
      </c>
      <c r="C27" s="5">
        <v>50</v>
      </c>
      <c r="E27" s="5">
        <v>50</v>
      </c>
      <c r="G27" s="5">
        <v>40</v>
      </c>
      <c r="I27" s="5">
        <v>50</v>
      </c>
      <c r="K27" s="5">
        <v>10</v>
      </c>
      <c r="M27" s="5">
        <v>20</v>
      </c>
      <c r="O27" s="5">
        <v>10</v>
      </c>
      <c r="Q27" s="5">
        <v>20</v>
      </c>
      <c r="R27" s="8">
        <v>0.09</v>
      </c>
      <c r="S27" s="8"/>
      <c r="T27" s="8">
        <v>0.02</v>
      </c>
      <c r="U27" s="8"/>
      <c r="V27" s="8">
        <v>0.07</v>
      </c>
      <c r="W27" s="8"/>
      <c r="X27" s="8">
        <v>0</v>
      </c>
      <c r="Y27" s="8"/>
      <c r="Z27" s="8">
        <v>0</v>
      </c>
      <c r="AA27" s="8"/>
      <c r="AB27" s="8">
        <v>0.91</v>
      </c>
      <c r="AC27" s="7"/>
      <c r="AD27" s="8">
        <v>0</v>
      </c>
      <c r="AE27" s="8"/>
      <c r="AF27" s="8">
        <v>0.17</v>
      </c>
      <c r="AG27" s="8"/>
      <c r="AH27" s="8">
        <v>0</v>
      </c>
      <c r="AI27" s="8"/>
      <c r="AJ27" s="8">
        <v>0.61</v>
      </c>
      <c r="AK27" s="8"/>
      <c r="AL27" s="8">
        <v>0.22</v>
      </c>
      <c r="AM27" s="7"/>
      <c r="AN27" s="7"/>
      <c r="AO27" s="7"/>
    </row>
    <row r="28" spans="1:41" ht="12.75">
      <c r="A28" s="5">
        <v>27</v>
      </c>
      <c r="B28" s="5" t="s">
        <v>10</v>
      </c>
      <c r="C28" s="5">
        <v>160</v>
      </c>
      <c r="E28" s="5">
        <v>200</v>
      </c>
      <c r="G28" s="5">
        <v>230</v>
      </c>
      <c r="I28" s="5">
        <v>250</v>
      </c>
      <c r="K28" s="5">
        <v>540</v>
      </c>
      <c r="M28" s="5">
        <v>580</v>
      </c>
      <c r="O28" s="5">
        <v>620</v>
      </c>
      <c r="Q28" s="5">
        <v>690</v>
      </c>
      <c r="R28" s="8">
        <v>0.09</v>
      </c>
      <c r="S28" s="8"/>
      <c r="T28" s="8">
        <v>0</v>
      </c>
      <c r="U28" s="8"/>
      <c r="V28" s="8">
        <v>0.08</v>
      </c>
      <c r="W28" s="8"/>
      <c r="X28" s="8">
        <v>0</v>
      </c>
      <c r="Y28" s="8"/>
      <c r="Z28" s="8">
        <v>0</v>
      </c>
      <c r="AA28" s="8"/>
      <c r="AB28" s="8">
        <v>0.91</v>
      </c>
      <c r="AC28" s="7"/>
      <c r="AD28" s="8">
        <v>0</v>
      </c>
      <c r="AE28" s="8"/>
      <c r="AF28" s="8">
        <v>0.03</v>
      </c>
      <c r="AG28" s="8"/>
      <c r="AH28" s="8">
        <v>0</v>
      </c>
      <c r="AI28" s="8"/>
      <c r="AJ28" s="8">
        <v>0.97</v>
      </c>
      <c r="AK28" s="8"/>
      <c r="AL28" s="8">
        <v>0.01</v>
      </c>
      <c r="AM28" s="7"/>
      <c r="AN28" s="7"/>
      <c r="AO28" s="7"/>
    </row>
    <row r="29" spans="1:41" ht="12.75">
      <c r="A29" s="5">
        <v>28</v>
      </c>
      <c r="B29" s="5" t="s">
        <v>25</v>
      </c>
      <c r="C29" s="5">
        <v>0</v>
      </c>
      <c r="E29" s="5">
        <v>0</v>
      </c>
      <c r="G29" s="5">
        <v>0</v>
      </c>
      <c r="I29" s="5">
        <v>1890</v>
      </c>
      <c r="K29" s="5">
        <v>0</v>
      </c>
      <c r="M29" s="5">
        <v>0</v>
      </c>
      <c r="O29" s="5">
        <v>0</v>
      </c>
      <c r="Q29" s="5">
        <v>740</v>
      </c>
      <c r="R29" s="8">
        <v>0.05</v>
      </c>
      <c r="S29" s="8"/>
      <c r="T29" s="8">
        <v>0.04</v>
      </c>
      <c r="U29" s="8"/>
      <c r="V29" s="8">
        <v>0</v>
      </c>
      <c r="W29" s="8"/>
      <c r="X29" s="8">
        <v>0</v>
      </c>
      <c r="Y29" s="8"/>
      <c r="Z29" s="8">
        <v>0</v>
      </c>
      <c r="AA29" s="8"/>
      <c r="AB29" s="8">
        <v>0.95</v>
      </c>
      <c r="AC29" s="7"/>
      <c r="AD29" s="8">
        <v>0.09</v>
      </c>
      <c r="AE29" s="8"/>
      <c r="AF29" s="8">
        <v>0</v>
      </c>
      <c r="AG29" s="8"/>
      <c r="AH29" s="8">
        <v>0</v>
      </c>
      <c r="AI29" s="8"/>
      <c r="AJ29" s="8">
        <v>0.59</v>
      </c>
      <c r="AK29" s="8"/>
      <c r="AL29" s="8">
        <v>0.33</v>
      </c>
      <c r="AM29" s="7"/>
      <c r="AN29" s="7"/>
      <c r="AO29" s="7"/>
    </row>
    <row r="30" spans="1:41" ht="12.75">
      <c r="A30" s="5">
        <v>29</v>
      </c>
      <c r="B30" s="5" t="s">
        <v>11</v>
      </c>
      <c r="C30" s="5">
        <v>230</v>
      </c>
      <c r="E30" s="5">
        <v>260</v>
      </c>
      <c r="G30" s="5">
        <v>260</v>
      </c>
      <c r="I30" s="5">
        <v>280</v>
      </c>
      <c r="K30" s="5">
        <v>410</v>
      </c>
      <c r="M30" s="5">
        <v>370</v>
      </c>
      <c r="O30" s="5">
        <v>320</v>
      </c>
      <c r="Q30" s="5">
        <v>290</v>
      </c>
      <c r="R30" s="8">
        <v>0.08</v>
      </c>
      <c r="S30" s="8"/>
      <c r="T30" s="8">
        <v>0.01</v>
      </c>
      <c r="U30" s="8"/>
      <c r="V30" s="8">
        <v>0.07</v>
      </c>
      <c r="W30" s="8"/>
      <c r="X30" s="8">
        <v>0</v>
      </c>
      <c r="Y30" s="8"/>
      <c r="Z30" s="8">
        <v>0</v>
      </c>
      <c r="AA30" s="8"/>
      <c r="AB30" s="8">
        <v>0.92</v>
      </c>
      <c r="AC30" s="7"/>
      <c r="AD30" s="8">
        <v>0</v>
      </c>
      <c r="AE30" s="8"/>
      <c r="AF30" s="8">
        <v>0.07</v>
      </c>
      <c r="AG30" s="8"/>
      <c r="AH30" s="8">
        <v>0</v>
      </c>
      <c r="AI30" s="8"/>
      <c r="AJ30" s="8">
        <v>0.83</v>
      </c>
      <c r="AK30" s="8"/>
      <c r="AL30" s="8">
        <v>0.1</v>
      </c>
      <c r="AM30" s="7"/>
      <c r="AN30" s="7"/>
      <c r="AO30" s="7"/>
    </row>
    <row r="31" spans="1:41" ht="12.75">
      <c r="A31" s="5">
        <v>30</v>
      </c>
      <c r="B31" s="5" t="s">
        <v>33</v>
      </c>
      <c r="C31" s="5">
        <v>0</v>
      </c>
      <c r="E31" s="5">
        <v>0</v>
      </c>
      <c r="G31" s="5">
        <v>0</v>
      </c>
      <c r="I31" s="5">
        <v>3860</v>
      </c>
      <c r="K31" s="5">
        <v>0</v>
      </c>
      <c r="M31" s="5">
        <v>0</v>
      </c>
      <c r="O31" s="5">
        <v>0</v>
      </c>
      <c r="Q31" s="5">
        <v>1920</v>
      </c>
      <c r="R31" s="8">
        <v>0.03</v>
      </c>
      <c r="S31" s="8"/>
      <c r="T31" s="8">
        <v>0</v>
      </c>
      <c r="U31" s="8"/>
      <c r="V31" s="8">
        <v>0</v>
      </c>
      <c r="W31" s="8"/>
      <c r="X31" s="8">
        <v>0.03</v>
      </c>
      <c r="Y31" s="8"/>
      <c r="Z31" s="8">
        <v>0</v>
      </c>
      <c r="AA31" s="8"/>
      <c r="AB31" s="8">
        <v>0.97</v>
      </c>
      <c r="AC31" s="7"/>
      <c r="AD31" s="8">
        <v>0</v>
      </c>
      <c r="AE31" s="8"/>
      <c r="AF31" s="8">
        <v>0</v>
      </c>
      <c r="AG31" s="8"/>
      <c r="AH31" s="8">
        <v>0.06</v>
      </c>
      <c r="AI31" s="8"/>
      <c r="AJ31" s="8">
        <v>0.92</v>
      </c>
      <c r="AK31" s="8"/>
      <c r="AL31" s="8">
        <v>0.02</v>
      </c>
      <c r="AM31" s="7"/>
      <c r="AN31" s="7"/>
      <c r="AO31" s="7"/>
    </row>
    <row r="32" spans="1:41" ht="12.75">
      <c r="A32" s="5">
        <v>31</v>
      </c>
      <c r="B32" s="5" t="s">
        <v>35</v>
      </c>
      <c r="C32" s="5">
        <v>0</v>
      </c>
      <c r="E32" s="5">
        <v>0</v>
      </c>
      <c r="G32" s="5">
        <v>0</v>
      </c>
      <c r="I32" s="5">
        <v>3110</v>
      </c>
      <c r="K32" s="5">
        <v>0</v>
      </c>
      <c r="M32" s="5">
        <v>0</v>
      </c>
      <c r="O32" s="5">
        <v>0</v>
      </c>
      <c r="Q32" s="5">
        <v>900</v>
      </c>
      <c r="R32" s="8">
        <v>0.03</v>
      </c>
      <c r="S32" s="8"/>
      <c r="T32" s="8">
        <v>0.03</v>
      </c>
      <c r="U32" s="8"/>
      <c r="V32" s="8">
        <v>0</v>
      </c>
      <c r="W32" s="8"/>
      <c r="X32" s="8">
        <v>0</v>
      </c>
      <c r="Y32" s="8"/>
      <c r="Z32" s="8">
        <v>0.01</v>
      </c>
      <c r="AA32" s="8"/>
      <c r="AB32" s="8">
        <v>0.97</v>
      </c>
      <c r="AC32" s="7"/>
      <c r="AD32" s="8">
        <v>0.09</v>
      </c>
      <c r="AE32" s="8"/>
      <c r="AF32" s="8">
        <v>0</v>
      </c>
      <c r="AG32" s="8"/>
      <c r="AH32" s="8">
        <v>0</v>
      </c>
      <c r="AI32" s="8"/>
      <c r="AJ32" s="8">
        <v>0.67</v>
      </c>
      <c r="AK32" s="8"/>
      <c r="AL32" s="8">
        <v>0.24</v>
      </c>
      <c r="AM32" s="7"/>
      <c r="AN32" s="7"/>
      <c r="AO32" s="7"/>
    </row>
    <row r="33" spans="1:41" ht="12.75">
      <c r="A33" s="5">
        <v>32</v>
      </c>
      <c r="B33" s="5" t="s">
        <v>26</v>
      </c>
      <c r="C33" s="5">
        <v>0</v>
      </c>
      <c r="E33" s="5">
        <v>0</v>
      </c>
      <c r="G33" s="5">
        <v>0</v>
      </c>
      <c r="I33" s="5">
        <v>300</v>
      </c>
      <c r="K33" s="5">
        <v>0</v>
      </c>
      <c r="M33" s="5">
        <v>0</v>
      </c>
      <c r="O33" s="5">
        <v>0</v>
      </c>
      <c r="Q33" s="5">
        <v>200</v>
      </c>
      <c r="R33" s="8">
        <v>0.04</v>
      </c>
      <c r="S33" s="8"/>
      <c r="T33" s="8">
        <v>0.03</v>
      </c>
      <c r="U33" s="8"/>
      <c r="V33" s="8">
        <v>0</v>
      </c>
      <c r="W33" s="8"/>
      <c r="X33" s="8">
        <v>0</v>
      </c>
      <c r="Y33" s="8"/>
      <c r="Z33" s="8">
        <v>0</v>
      </c>
      <c r="AA33" s="8"/>
      <c r="AB33" s="8">
        <v>0.96</v>
      </c>
      <c r="AC33" s="7"/>
      <c r="AD33" s="8">
        <v>0.03</v>
      </c>
      <c r="AE33" s="8"/>
      <c r="AF33" s="8">
        <v>0.01</v>
      </c>
      <c r="AG33" s="8"/>
      <c r="AH33" s="8">
        <v>0</v>
      </c>
      <c r="AI33" s="8"/>
      <c r="AJ33" s="8">
        <v>0.37</v>
      </c>
      <c r="AK33" s="8"/>
      <c r="AL33" s="8">
        <v>0.59</v>
      </c>
      <c r="AM33" s="7"/>
      <c r="AN33" s="7"/>
      <c r="AO33" s="7"/>
    </row>
    <row r="34" spans="1:41" ht="12.75">
      <c r="A34" s="5">
        <v>33</v>
      </c>
      <c r="B34" s="5" t="s">
        <v>0</v>
      </c>
      <c r="C34" s="5">
        <v>3478140</v>
      </c>
      <c r="E34" s="5">
        <v>3472770</v>
      </c>
      <c r="G34" s="5">
        <v>3464710</v>
      </c>
      <c r="I34" s="5">
        <v>3449360</v>
      </c>
      <c r="K34" s="5">
        <v>3478140</v>
      </c>
      <c r="M34" s="5">
        <v>3472770</v>
      </c>
      <c r="O34" s="5">
        <v>3464710</v>
      </c>
      <c r="Q34" s="5">
        <v>3449360</v>
      </c>
      <c r="R34" s="8">
        <v>0.02</v>
      </c>
      <c r="S34" s="8"/>
      <c r="T34" s="8">
        <v>0.01</v>
      </c>
      <c r="U34" s="8"/>
      <c r="V34" s="8">
        <v>0.01</v>
      </c>
      <c r="W34" s="8"/>
      <c r="X34" s="8">
        <v>0</v>
      </c>
      <c r="Y34" s="8"/>
      <c r="Z34" s="8">
        <v>0</v>
      </c>
      <c r="AA34" s="8"/>
      <c r="AB34" s="8">
        <v>0.98</v>
      </c>
      <c r="AC34" s="7"/>
      <c r="AD34" s="8">
        <v>0.01</v>
      </c>
      <c r="AE34" s="8"/>
      <c r="AF34" s="8">
        <v>0</v>
      </c>
      <c r="AG34" s="8"/>
      <c r="AH34" s="8">
        <v>0</v>
      </c>
      <c r="AI34" s="8"/>
      <c r="AJ34" s="8">
        <v>0.23</v>
      </c>
      <c r="AK34" s="8"/>
      <c r="AL34" s="8">
        <v>0.76</v>
      </c>
      <c r="AM34" s="7"/>
      <c r="AN34" s="7"/>
      <c r="AO34" s="7"/>
    </row>
    <row r="35" spans="1:41" ht="12.75">
      <c r="A35" s="5">
        <v>34</v>
      </c>
      <c r="B35" s="5" t="s">
        <v>27</v>
      </c>
      <c r="C35" s="5">
        <v>7720</v>
      </c>
      <c r="E35" s="5">
        <v>9470</v>
      </c>
      <c r="G35" s="5">
        <v>10780</v>
      </c>
      <c r="I35" s="5">
        <v>12860</v>
      </c>
      <c r="K35" s="5">
        <v>14740</v>
      </c>
      <c r="M35" s="5">
        <v>17600</v>
      </c>
      <c r="O35" s="5">
        <v>19200</v>
      </c>
      <c r="Q35" s="5">
        <v>22670</v>
      </c>
      <c r="R35" s="8">
        <v>0.06</v>
      </c>
      <c r="S35" s="8"/>
      <c r="T35" s="8">
        <v>0</v>
      </c>
      <c r="U35" s="8"/>
      <c r="V35" s="8">
        <v>0.06</v>
      </c>
      <c r="W35" s="8"/>
      <c r="X35" s="8">
        <v>0</v>
      </c>
      <c r="Y35" s="8"/>
      <c r="Z35" s="8">
        <v>0</v>
      </c>
      <c r="AA35" s="8"/>
      <c r="AB35" s="8">
        <v>0.94</v>
      </c>
      <c r="AC35" s="7"/>
      <c r="AD35" s="8">
        <v>0</v>
      </c>
      <c r="AE35" s="8"/>
      <c r="AF35" s="8">
        <v>0.03</v>
      </c>
      <c r="AG35" s="8"/>
      <c r="AH35" s="8">
        <v>0</v>
      </c>
      <c r="AI35" s="8"/>
      <c r="AJ35" s="8">
        <v>0.96</v>
      </c>
      <c r="AK35" s="8"/>
      <c r="AL35" s="8">
        <v>0.01</v>
      </c>
      <c r="AM35" s="7"/>
      <c r="AN35" s="7"/>
      <c r="AO35" s="7"/>
    </row>
    <row r="36" spans="1:41" ht="12.75">
      <c r="A36" s="5">
        <v>35</v>
      </c>
      <c r="B36" s="5" t="s">
        <v>179</v>
      </c>
      <c r="C36" s="5">
        <v>17230</v>
      </c>
      <c r="E36" s="5">
        <v>17910</v>
      </c>
      <c r="G36" s="5">
        <v>18460</v>
      </c>
      <c r="I36" s="5">
        <v>19740</v>
      </c>
      <c r="K36" s="5">
        <v>28830</v>
      </c>
      <c r="M36" s="5">
        <v>26860</v>
      </c>
      <c r="O36" s="5">
        <v>24070</v>
      </c>
      <c r="Q36" s="5">
        <v>23670</v>
      </c>
      <c r="R36" s="8">
        <v>0.04</v>
      </c>
      <c r="S36" s="8"/>
      <c r="T36" s="8">
        <v>0.04</v>
      </c>
      <c r="U36" s="8"/>
      <c r="V36" s="8">
        <v>0</v>
      </c>
      <c r="W36" s="8"/>
      <c r="X36" s="8">
        <v>0</v>
      </c>
      <c r="Y36" s="8"/>
      <c r="Z36" s="8">
        <v>0</v>
      </c>
      <c r="AA36" s="8"/>
      <c r="AB36" s="8">
        <v>0.96</v>
      </c>
      <c r="AC36" s="7"/>
      <c r="AD36" s="8">
        <v>0.03</v>
      </c>
      <c r="AE36" s="8"/>
      <c r="AF36" s="8">
        <v>0</v>
      </c>
      <c r="AG36" s="8"/>
      <c r="AH36" s="8">
        <v>0</v>
      </c>
      <c r="AI36" s="8"/>
      <c r="AJ36" s="15">
        <v>0.67</v>
      </c>
      <c r="AK36" s="8"/>
      <c r="AL36" s="15">
        <v>0.29</v>
      </c>
      <c r="AM36" s="7"/>
      <c r="AN36" s="7"/>
      <c r="AO36" s="7"/>
    </row>
    <row r="37" spans="1:41" ht="12.75">
      <c r="A37" s="5">
        <v>36</v>
      </c>
      <c r="B37" s="5" t="s">
        <v>1</v>
      </c>
      <c r="C37" s="5">
        <v>24950</v>
      </c>
      <c r="E37" s="5">
        <v>27380</v>
      </c>
      <c r="G37" s="5">
        <v>29240</v>
      </c>
      <c r="I37" s="5">
        <v>32600</v>
      </c>
      <c r="K37" s="5">
        <v>43570</v>
      </c>
      <c r="M37" s="5">
        <v>44460</v>
      </c>
      <c r="O37" s="5">
        <v>43270</v>
      </c>
      <c r="Q37" s="5">
        <v>46340</v>
      </c>
      <c r="R37" s="8">
        <v>0.05</v>
      </c>
      <c r="S37" s="8"/>
      <c r="T37" s="8">
        <v>0.02</v>
      </c>
      <c r="U37" s="8"/>
      <c r="V37" s="8">
        <v>0.02</v>
      </c>
      <c r="W37" s="8"/>
      <c r="X37" s="8">
        <v>0</v>
      </c>
      <c r="Y37" s="8"/>
      <c r="Z37" s="8">
        <v>0</v>
      </c>
      <c r="AA37" s="8"/>
      <c r="AB37" s="8">
        <v>0.95</v>
      </c>
      <c r="AC37" s="7"/>
      <c r="AD37" s="8">
        <v>0.02</v>
      </c>
      <c r="AE37" s="8"/>
      <c r="AF37" s="8">
        <v>0.02</v>
      </c>
      <c r="AG37" s="8"/>
      <c r="AH37" s="8">
        <v>0</v>
      </c>
      <c r="AI37" s="8"/>
      <c r="AJ37" s="8">
        <v>0.82</v>
      </c>
      <c r="AK37" s="8"/>
      <c r="AL37" s="8">
        <v>0.15</v>
      </c>
      <c r="AM37" s="7"/>
      <c r="AN37" s="7"/>
      <c r="AO37" s="7"/>
    </row>
    <row r="38" spans="1:41" ht="12.75">
      <c r="A38" s="5">
        <v>37</v>
      </c>
      <c r="B38" s="5" t="s">
        <v>28</v>
      </c>
      <c r="C38" s="5">
        <v>0</v>
      </c>
      <c r="E38" s="5">
        <v>0</v>
      </c>
      <c r="G38" s="5">
        <v>0</v>
      </c>
      <c r="I38" s="5">
        <v>4140</v>
      </c>
      <c r="K38" s="5">
        <v>0</v>
      </c>
      <c r="M38" s="5">
        <v>0</v>
      </c>
      <c r="O38" s="5">
        <v>0</v>
      </c>
      <c r="Q38" s="5">
        <v>2070</v>
      </c>
      <c r="R38" s="8">
        <v>0.03</v>
      </c>
      <c r="S38" s="8"/>
      <c r="T38" s="8">
        <v>0</v>
      </c>
      <c r="U38" s="8"/>
      <c r="V38" s="8">
        <v>0</v>
      </c>
      <c r="W38" s="8"/>
      <c r="X38" s="8">
        <v>0.03</v>
      </c>
      <c r="Y38" s="8"/>
      <c r="Z38" s="8">
        <v>0</v>
      </c>
      <c r="AA38" s="8"/>
      <c r="AB38" s="8">
        <v>0.97</v>
      </c>
      <c r="AC38" s="7"/>
      <c r="AD38" s="8">
        <v>0</v>
      </c>
      <c r="AE38" s="8"/>
      <c r="AF38" s="8">
        <v>0</v>
      </c>
      <c r="AG38" s="8"/>
      <c r="AH38" s="8">
        <v>0.06</v>
      </c>
      <c r="AI38" s="8"/>
      <c r="AJ38" s="8">
        <v>0.91</v>
      </c>
      <c r="AK38" s="8"/>
      <c r="AL38" s="8">
        <v>0.03</v>
      </c>
      <c r="AM38" s="7"/>
      <c r="AN38" s="7"/>
      <c r="AO38" s="7"/>
    </row>
    <row r="39" spans="3:9" ht="12.75">
      <c r="C39" s="5">
        <v>2009</v>
      </c>
      <c r="E39" s="5">
        <v>2010</v>
      </c>
      <c r="G39" s="5">
        <v>2011</v>
      </c>
      <c r="I39" s="5">
        <v>2012</v>
      </c>
    </row>
    <row r="40" spans="11:39" ht="12.75">
      <c r="K40" s="4"/>
      <c r="L40" s="4"/>
      <c r="M40" s="4"/>
      <c r="N40" s="4"/>
      <c r="O40" s="4"/>
      <c r="P40" s="4"/>
      <c r="Q40" s="4"/>
      <c r="R40" s="4"/>
      <c r="S40" s="4"/>
      <c r="T40" s="4"/>
      <c r="U40" s="4"/>
      <c r="V40" s="4"/>
      <c r="W40" s="4"/>
      <c r="X40" s="4"/>
      <c r="Y40" s="4"/>
      <c r="Z40" s="4"/>
      <c r="AA40" s="4"/>
      <c r="AB40" s="4"/>
      <c r="AC40" s="4"/>
      <c r="AD40" s="2"/>
      <c r="AE40" s="2"/>
      <c r="AF40" s="2"/>
      <c r="AG40" s="2"/>
      <c r="AH40" s="2"/>
      <c r="AI40" s="2"/>
      <c r="AJ40" s="2"/>
      <c r="AK40" s="2"/>
      <c r="AL40" s="2"/>
      <c r="AM40" s="2"/>
    </row>
    <row r="41" spans="18:40" ht="12.75">
      <c r="R41" s="7"/>
      <c r="T41" s="7"/>
      <c r="V41" s="7"/>
      <c r="X41" s="7"/>
      <c r="Z41" s="7"/>
      <c r="AD41" s="9"/>
      <c r="AF41" s="9"/>
      <c r="AG41" s="9"/>
      <c r="AH41" s="9"/>
      <c r="AI41" s="9"/>
      <c r="AJ41" s="10"/>
      <c r="AL41" s="10"/>
      <c r="AN41" s="7"/>
    </row>
    <row r="42" spans="18:40" ht="12.75">
      <c r="R42" s="7"/>
      <c r="T42" s="7"/>
      <c r="V42" s="7"/>
      <c r="X42" s="7"/>
      <c r="Z42" s="7"/>
      <c r="AD42" s="9"/>
      <c r="AF42" s="9"/>
      <c r="AG42" s="9"/>
      <c r="AH42" s="9"/>
      <c r="AI42" s="9"/>
      <c r="AJ42" s="10"/>
      <c r="AL42" s="10"/>
      <c r="AN42" s="7"/>
    </row>
    <row r="43" spans="18:40" ht="12.75">
      <c r="R43" s="7"/>
      <c r="T43" s="7"/>
      <c r="V43" s="7"/>
      <c r="X43" s="7"/>
      <c r="Z43" s="7"/>
      <c r="AD43" s="9"/>
      <c r="AF43" s="9"/>
      <c r="AG43" s="9"/>
      <c r="AH43" s="9"/>
      <c r="AI43" s="9"/>
      <c r="AJ43" s="10"/>
      <c r="AL43" s="10"/>
      <c r="AN43" s="7"/>
    </row>
    <row r="44" spans="18:40" ht="12.75">
      <c r="R44" s="7"/>
      <c r="T44" s="7"/>
      <c r="V44" s="7"/>
      <c r="X44" s="7"/>
      <c r="Z44" s="7"/>
      <c r="AD44" s="9"/>
      <c r="AF44" s="9"/>
      <c r="AG44" s="9"/>
      <c r="AH44" s="9"/>
      <c r="AI44" s="9"/>
      <c r="AJ44" s="10"/>
      <c r="AL44" s="10"/>
      <c r="AN44" s="7"/>
    </row>
    <row r="45" spans="18:40" ht="12.75">
      <c r="R45" s="7"/>
      <c r="T45" s="7"/>
      <c r="V45" s="7"/>
      <c r="X45" s="7"/>
      <c r="Z45" s="7"/>
      <c r="AD45" s="9"/>
      <c r="AF45" s="9"/>
      <c r="AG45" s="9"/>
      <c r="AH45" s="9"/>
      <c r="AI45" s="9"/>
      <c r="AJ45" s="10"/>
      <c r="AL45" s="10"/>
      <c r="AN45" s="7"/>
    </row>
    <row r="46" spans="18:40" ht="12.75">
      <c r="R46" s="7"/>
      <c r="T46" s="7"/>
      <c r="V46" s="7"/>
      <c r="X46" s="7"/>
      <c r="Z46" s="7"/>
      <c r="AD46" s="9"/>
      <c r="AF46" s="9"/>
      <c r="AG46" s="9"/>
      <c r="AH46" s="9"/>
      <c r="AI46" s="9"/>
      <c r="AJ46" s="10"/>
      <c r="AL46" s="10"/>
      <c r="AN46" s="7"/>
    </row>
    <row r="47" spans="18:40" ht="12.75">
      <c r="R47" s="7"/>
      <c r="T47" s="7"/>
      <c r="V47" s="7"/>
      <c r="X47" s="7"/>
      <c r="Z47" s="7"/>
      <c r="AD47" s="9"/>
      <c r="AF47" s="9"/>
      <c r="AG47" s="9"/>
      <c r="AH47" s="9"/>
      <c r="AI47" s="9"/>
      <c r="AJ47" s="10"/>
      <c r="AL47" s="10"/>
      <c r="AN47" s="7"/>
    </row>
    <row r="48" spans="18:40" ht="12.75">
      <c r="R48" s="7"/>
      <c r="T48" s="7"/>
      <c r="V48" s="7"/>
      <c r="X48" s="7"/>
      <c r="Z48" s="7"/>
      <c r="AD48" s="9"/>
      <c r="AF48" s="9"/>
      <c r="AG48" s="9"/>
      <c r="AH48" s="9"/>
      <c r="AI48" s="9"/>
      <c r="AJ48" s="10"/>
      <c r="AL48" s="10"/>
      <c r="AN48" s="7"/>
    </row>
    <row r="49" spans="18:40" ht="12.75">
      <c r="R49" s="7"/>
      <c r="T49" s="7"/>
      <c r="V49" s="7"/>
      <c r="X49" s="7"/>
      <c r="Z49" s="7"/>
      <c r="AD49" s="9"/>
      <c r="AF49" s="9"/>
      <c r="AG49" s="9"/>
      <c r="AH49" s="9"/>
      <c r="AI49" s="9"/>
      <c r="AJ49" s="10"/>
      <c r="AL49" s="10"/>
      <c r="AN49" s="7"/>
    </row>
    <row r="50" spans="18:40" ht="12.75">
      <c r="R50" s="7"/>
      <c r="T50" s="7"/>
      <c r="V50" s="7"/>
      <c r="X50" s="7"/>
      <c r="Z50" s="7"/>
      <c r="AD50" s="9"/>
      <c r="AF50" s="9"/>
      <c r="AG50" s="9"/>
      <c r="AH50" s="9"/>
      <c r="AI50" s="9"/>
      <c r="AJ50" s="10"/>
      <c r="AL50" s="10"/>
      <c r="AN50" s="7"/>
    </row>
    <row r="51" spans="18:40" ht="12.75">
      <c r="R51" s="7"/>
      <c r="T51" s="7"/>
      <c r="V51" s="7"/>
      <c r="X51" s="7"/>
      <c r="Z51" s="7"/>
      <c r="AD51" s="9"/>
      <c r="AF51" s="9"/>
      <c r="AG51" s="9"/>
      <c r="AH51" s="9"/>
      <c r="AI51" s="9"/>
      <c r="AJ51" s="10"/>
      <c r="AL51" s="10"/>
      <c r="AN51" s="7"/>
    </row>
    <row r="52" spans="18:40" ht="12.75">
      <c r="R52" s="7"/>
      <c r="T52" s="7"/>
      <c r="V52" s="7"/>
      <c r="X52" s="7"/>
      <c r="Z52" s="7"/>
      <c r="AD52" s="9"/>
      <c r="AF52" s="9"/>
      <c r="AG52" s="9"/>
      <c r="AH52" s="9"/>
      <c r="AI52" s="9"/>
      <c r="AJ52" s="10"/>
      <c r="AL52" s="10"/>
      <c r="AN52" s="7"/>
    </row>
    <row r="53" spans="18:40" ht="12.75">
      <c r="R53" s="7"/>
      <c r="T53" s="7"/>
      <c r="V53" s="7"/>
      <c r="X53" s="7"/>
      <c r="Z53" s="7"/>
      <c r="AD53" s="9"/>
      <c r="AF53" s="9"/>
      <c r="AG53" s="9"/>
      <c r="AH53" s="9"/>
      <c r="AI53" s="9"/>
      <c r="AJ53" s="10"/>
      <c r="AL53" s="10"/>
      <c r="AN53" s="7"/>
    </row>
    <row r="54" spans="18:40" ht="12.75">
      <c r="R54" s="7"/>
      <c r="T54" s="7"/>
      <c r="V54" s="7"/>
      <c r="X54" s="7"/>
      <c r="Z54" s="7"/>
      <c r="AD54" s="9"/>
      <c r="AF54" s="9"/>
      <c r="AG54" s="9"/>
      <c r="AH54" s="9"/>
      <c r="AI54" s="9"/>
      <c r="AJ54" s="10"/>
      <c r="AL54" s="10"/>
      <c r="AN54" s="7"/>
    </row>
    <row r="55" spans="18:40" ht="12.75">
      <c r="R55" s="7"/>
      <c r="T55" s="7"/>
      <c r="V55" s="7"/>
      <c r="X55" s="7"/>
      <c r="Z55" s="7"/>
      <c r="AD55" s="9"/>
      <c r="AF55" s="9"/>
      <c r="AG55" s="9"/>
      <c r="AH55" s="9"/>
      <c r="AI55" s="9"/>
      <c r="AJ55" s="10"/>
      <c r="AL55" s="10"/>
      <c r="AN55" s="7"/>
    </row>
    <row r="56" spans="18:40" ht="12.75">
      <c r="R56" s="7"/>
      <c r="T56" s="7"/>
      <c r="V56" s="7"/>
      <c r="X56" s="7"/>
      <c r="Z56" s="7"/>
      <c r="AD56" s="9"/>
      <c r="AF56" s="9"/>
      <c r="AG56" s="9"/>
      <c r="AH56" s="9"/>
      <c r="AI56" s="9"/>
      <c r="AJ56" s="10"/>
      <c r="AL56" s="10"/>
      <c r="AN56" s="7"/>
    </row>
    <row r="57" spans="18:40" ht="12.75">
      <c r="R57" s="7"/>
      <c r="T57" s="7"/>
      <c r="V57" s="7"/>
      <c r="X57" s="7"/>
      <c r="Z57" s="7"/>
      <c r="AD57" s="9"/>
      <c r="AF57" s="9"/>
      <c r="AG57" s="9"/>
      <c r="AH57" s="9"/>
      <c r="AI57" s="9"/>
      <c r="AJ57" s="10"/>
      <c r="AL57" s="10"/>
      <c r="AN57" s="7"/>
    </row>
    <row r="58" spans="18:40" ht="12.75">
      <c r="R58" s="7"/>
      <c r="T58" s="7"/>
      <c r="V58" s="7"/>
      <c r="X58" s="7"/>
      <c r="Z58" s="7"/>
      <c r="AD58" s="9"/>
      <c r="AF58" s="9"/>
      <c r="AG58" s="9"/>
      <c r="AH58" s="9"/>
      <c r="AI58" s="9"/>
      <c r="AJ58" s="10"/>
      <c r="AL58" s="10"/>
      <c r="AN58" s="7"/>
    </row>
    <row r="59" spans="18:40" ht="12.75">
      <c r="R59" s="7"/>
      <c r="T59" s="7"/>
      <c r="V59" s="7"/>
      <c r="X59" s="7"/>
      <c r="Z59" s="7"/>
      <c r="AD59" s="9"/>
      <c r="AF59" s="9"/>
      <c r="AG59" s="9"/>
      <c r="AH59" s="9"/>
      <c r="AI59" s="9"/>
      <c r="AJ59" s="10"/>
      <c r="AL59" s="10"/>
      <c r="AN59" s="7"/>
    </row>
    <row r="60" spans="18:40" ht="12.75">
      <c r="R60" s="7"/>
      <c r="T60" s="7"/>
      <c r="V60" s="7"/>
      <c r="X60" s="7"/>
      <c r="Z60" s="7"/>
      <c r="AD60" s="9"/>
      <c r="AF60" s="9"/>
      <c r="AG60" s="9"/>
      <c r="AH60" s="9"/>
      <c r="AI60" s="9"/>
      <c r="AJ60" s="10"/>
      <c r="AL60" s="10"/>
      <c r="AN60" s="7"/>
    </row>
    <row r="61" spans="18:40" ht="12.75">
      <c r="R61" s="7"/>
      <c r="T61" s="7"/>
      <c r="V61" s="7"/>
      <c r="X61" s="7"/>
      <c r="Z61" s="7"/>
      <c r="AD61" s="9"/>
      <c r="AF61" s="9"/>
      <c r="AG61" s="9"/>
      <c r="AH61" s="9"/>
      <c r="AI61" s="9"/>
      <c r="AJ61" s="10"/>
      <c r="AL61" s="10"/>
      <c r="AN61" s="7"/>
    </row>
    <row r="62" spans="18:40" ht="12.75">
      <c r="R62" s="7"/>
      <c r="T62" s="7"/>
      <c r="V62" s="7"/>
      <c r="X62" s="7"/>
      <c r="Z62" s="7"/>
      <c r="AD62" s="9"/>
      <c r="AF62" s="9"/>
      <c r="AG62" s="9"/>
      <c r="AH62" s="9"/>
      <c r="AI62" s="9"/>
      <c r="AJ62" s="10"/>
      <c r="AL62" s="10"/>
      <c r="AN62" s="7"/>
    </row>
    <row r="63" spans="18:40" ht="12.75">
      <c r="R63" s="7"/>
      <c r="T63" s="7"/>
      <c r="V63" s="7"/>
      <c r="X63" s="7"/>
      <c r="Z63" s="7"/>
      <c r="AD63" s="9"/>
      <c r="AF63" s="9"/>
      <c r="AG63" s="9"/>
      <c r="AH63" s="9"/>
      <c r="AI63" s="9"/>
      <c r="AJ63" s="10"/>
      <c r="AL63" s="10"/>
      <c r="AN63" s="7"/>
    </row>
    <row r="64" spans="18:40" ht="12.75">
      <c r="R64" s="7"/>
      <c r="T64" s="7"/>
      <c r="V64" s="7"/>
      <c r="X64" s="7"/>
      <c r="Z64" s="7"/>
      <c r="AD64" s="9"/>
      <c r="AF64" s="9"/>
      <c r="AG64" s="9"/>
      <c r="AH64" s="9"/>
      <c r="AI64" s="9"/>
      <c r="AJ64" s="10"/>
      <c r="AL64" s="10"/>
      <c r="AN64" s="7"/>
    </row>
    <row r="65" spans="18:40" ht="12.75">
      <c r="R65" s="7"/>
      <c r="T65" s="7"/>
      <c r="V65" s="7"/>
      <c r="X65" s="7"/>
      <c r="Z65" s="7"/>
      <c r="AD65" s="9"/>
      <c r="AF65" s="9"/>
      <c r="AG65" s="9"/>
      <c r="AH65" s="9"/>
      <c r="AI65" s="9"/>
      <c r="AJ65" s="10"/>
      <c r="AL65" s="10"/>
      <c r="AN65" s="7"/>
    </row>
    <row r="66" spans="18:40" ht="12.75">
      <c r="R66" s="7"/>
      <c r="T66" s="7"/>
      <c r="V66" s="7"/>
      <c r="X66" s="7"/>
      <c r="Z66" s="7"/>
      <c r="AD66" s="9"/>
      <c r="AF66" s="9"/>
      <c r="AG66" s="9"/>
      <c r="AH66" s="9"/>
      <c r="AI66" s="9"/>
      <c r="AJ66" s="10"/>
      <c r="AL66" s="10"/>
      <c r="AN66" s="7"/>
    </row>
    <row r="67" spans="18:40" ht="12.75">
      <c r="R67" s="7"/>
      <c r="T67" s="7"/>
      <c r="V67" s="7"/>
      <c r="X67" s="7"/>
      <c r="Z67" s="7"/>
      <c r="AD67" s="9"/>
      <c r="AF67" s="9"/>
      <c r="AG67" s="9"/>
      <c r="AH67" s="9"/>
      <c r="AI67" s="9"/>
      <c r="AJ67" s="10"/>
      <c r="AL67" s="10"/>
      <c r="AN67" s="7"/>
    </row>
    <row r="68" spans="18:40" ht="12.75">
      <c r="R68" s="7"/>
      <c r="T68" s="7"/>
      <c r="V68" s="7"/>
      <c r="X68" s="7"/>
      <c r="Z68" s="7"/>
      <c r="AD68" s="9"/>
      <c r="AF68" s="9"/>
      <c r="AG68" s="9"/>
      <c r="AH68" s="9"/>
      <c r="AI68" s="9"/>
      <c r="AJ68" s="10"/>
      <c r="AL68" s="10"/>
      <c r="AN68" s="7"/>
    </row>
    <row r="69" spans="18:40" ht="12.75">
      <c r="R69" s="7"/>
      <c r="T69" s="7"/>
      <c r="V69" s="7"/>
      <c r="X69" s="7"/>
      <c r="Z69" s="7"/>
      <c r="AD69" s="9"/>
      <c r="AF69" s="9"/>
      <c r="AG69" s="9"/>
      <c r="AH69" s="9"/>
      <c r="AI69" s="9"/>
      <c r="AJ69" s="10"/>
      <c r="AL69" s="10"/>
      <c r="AN69" s="7"/>
    </row>
    <row r="70" spans="18:40" ht="12.75">
      <c r="R70" s="7"/>
      <c r="T70" s="7"/>
      <c r="V70" s="7"/>
      <c r="X70" s="7"/>
      <c r="Z70" s="7"/>
      <c r="AD70" s="9"/>
      <c r="AF70" s="9"/>
      <c r="AG70" s="9"/>
      <c r="AH70" s="9"/>
      <c r="AI70" s="9"/>
      <c r="AJ70" s="10"/>
      <c r="AL70" s="10"/>
      <c r="AN70" s="7"/>
    </row>
    <row r="71" spans="18:40" ht="12.75">
      <c r="R71" s="7"/>
      <c r="T71" s="7"/>
      <c r="V71" s="7"/>
      <c r="X71" s="7"/>
      <c r="Z71" s="7"/>
      <c r="AD71" s="9"/>
      <c r="AF71" s="9"/>
      <c r="AG71" s="9"/>
      <c r="AH71" s="9"/>
      <c r="AI71" s="9"/>
      <c r="AJ71" s="10"/>
      <c r="AL71" s="10"/>
      <c r="AN71" s="7"/>
    </row>
    <row r="72" spans="18:40" ht="12.75">
      <c r="R72" s="7"/>
      <c r="T72" s="7"/>
      <c r="V72" s="7"/>
      <c r="X72" s="7"/>
      <c r="Z72" s="7"/>
      <c r="AD72" s="9"/>
      <c r="AF72" s="9"/>
      <c r="AG72" s="9"/>
      <c r="AH72" s="9"/>
      <c r="AI72" s="9"/>
      <c r="AJ72" s="10"/>
      <c r="AL72" s="10"/>
      <c r="AN72" s="7"/>
    </row>
    <row r="73" spans="18:40" ht="12.75">
      <c r="R73" s="7"/>
      <c r="T73" s="7"/>
      <c r="V73" s="7"/>
      <c r="X73" s="7"/>
      <c r="Z73" s="7"/>
      <c r="AD73" s="9"/>
      <c r="AF73" s="9"/>
      <c r="AG73" s="9"/>
      <c r="AH73" s="9"/>
      <c r="AI73" s="9"/>
      <c r="AJ73" s="10"/>
      <c r="AL73" s="10"/>
      <c r="AN73" s="7"/>
    </row>
    <row r="74" spans="18:40" ht="12.75">
      <c r="R74" s="7"/>
      <c r="T74" s="7"/>
      <c r="V74" s="7"/>
      <c r="X74" s="7"/>
      <c r="Z74" s="7"/>
      <c r="AD74" s="9"/>
      <c r="AF74" s="9"/>
      <c r="AG74" s="9"/>
      <c r="AH74" s="9"/>
      <c r="AI74" s="9"/>
      <c r="AJ74" s="10"/>
      <c r="AL74" s="10"/>
      <c r="AN74" s="7"/>
    </row>
    <row r="75" spans="18:40" ht="12.75">
      <c r="R75" s="7"/>
      <c r="T75" s="7"/>
      <c r="V75" s="7"/>
      <c r="X75" s="7"/>
      <c r="Z75" s="7"/>
      <c r="AB75" s="11"/>
      <c r="AC75" s="11"/>
      <c r="AD75" s="12"/>
      <c r="AE75" s="11"/>
      <c r="AF75" s="12"/>
      <c r="AG75" s="12"/>
      <c r="AH75" s="12"/>
      <c r="AI75" s="12"/>
      <c r="AJ75" s="13"/>
      <c r="AK75" s="11"/>
      <c r="AL75" s="13"/>
      <c r="AM75" s="11"/>
      <c r="AN75" s="14"/>
    </row>
    <row r="76" spans="18:40" ht="12.75">
      <c r="R76" s="7"/>
      <c r="T76" s="7"/>
      <c r="V76" s="7"/>
      <c r="X76" s="7"/>
      <c r="Z76" s="7"/>
      <c r="AD76" s="9"/>
      <c r="AF76" s="9"/>
      <c r="AG76" s="9"/>
      <c r="AH76" s="9"/>
      <c r="AI76" s="9"/>
      <c r="AJ76" s="10"/>
      <c r="AL76" s="10"/>
      <c r="AN76" s="7"/>
    </row>
    <row r="77" spans="18:40" ht="12.75">
      <c r="R77" s="7"/>
      <c r="T77" s="7"/>
      <c r="V77" s="7"/>
      <c r="X77" s="7"/>
      <c r="Z77" s="7"/>
      <c r="AD77" s="9"/>
      <c r="AF77" s="9"/>
      <c r="AG77" s="9"/>
      <c r="AH77" s="9"/>
      <c r="AI77" s="9"/>
      <c r="AJ77" s="10"/>
      <c r="AL77" s="10"/>
      <c r="AN77" s="7"/>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S67"/>
  <sheetViews>
    <sheetView tabSelected="1" zoomScale="85" zoomScaleNormal="85" zoomScalePageLayoutView="0" workbookViewId="0" topLeftCell="A1">
      <selection activeCell="A1" sqref="A1"/>
    </sheetView>
  </sheetViews>
  <sheetFormatPr defaultColWidth="8.8515625" defaultRowHeight="12.75"/>
  <cols>
    <col min="1" max="1" width="3.00390625" style="47" customWidth="1"/>
    <col min="2" max="2" width="8.28125" style="47" customWidth="1"/>
    <col min="3" max="3" width="20.00390625" style="47" customWidth="1"/>
    <col min="4" max="4" width="3.00390625" style="47" customWidth="1"/>
    <col min="5" max="5" width="5.421875" style="47" customWidth="1"/>
    <col min="6" max="6" width="6.8515625" style="47" bestFit="1" customWidth="1"/>
    <col min="7" max="7" width="3.421875" style="47" customWidth="1"/>
    <col min="8" max="8" width="5.421875" style="47" customWidth="1"/>
    <col min="9" max="9" width="6.8515625" style="47" bestFit="1" customWidth="1"/>
    <col min="10" max="10" width="3.7109375" style="47" customWidth="1"/>
    <col min="11" max="11" width="8.8515625" style="47" customWidth="1"/>
    <col min="12" max="12" width="24.28125" style="47" customWidth="1"/>
    <col min="13" max="13" width="12.28125" style="47" customWidth="1"/>
    <col min="14" max="14" width="2.140625" style="47" customWidth="1"/>
    <col min="15" max="15" width="12.57421875" style="47" customWidth="1"/>
    <col min="16" max="16" width="2.140625" style="47" customWidth="1"/>
    <col min="17" max="17" width="12.7109375" style="47" customWidth="1"/>
    <col min="18" max="18" width="2.140625" style="47" customWidth="1"/>
    <col min="19" max="19" width="11.57421875" style="47" customWidth="1"/>
    <col min="20" max="20" width="2.140625" style="47" customWidth="1"/>
    <col min="21" max="21" width="13.28125" style="47" customWidth="1"/>
    <col min="22" max="22" width="2.140625" style="47" customWidth="1"/>
    <col min="23" max="23" width="8.8515625" style="47" customWidth="1"/>
    <col min="24" max="24" width="2.140625" style="47" customWidth="1"/>
    <col min="25" max="25" width="7.7109375" style="47" customWidth="1"/>
    <col min="26" max="26" width="2.140625" style="47" customWidth="1"/>
    <col min="27" max="27" width="13.57421875" style="47" customWidth="1"/>
    <col min="28" max="28" width="2.140625" style="47" customWidth="1"/>
    <col min="29" max="29" width="7.421875" style="47" customWidth="1"/>
    <col min="30" max="30" width="2.8515625" style="47" customWidth="1"/>
    <col min="31" max="31" width="6.00390625" style="47" customWidth="1"/>
    <col min="32" max="32" width="2.7109375" style="47" customWidth="1"/>
    <col min="33" max="33" width="9.28125" style="47" customWidth="1"/>
    <col min="34" max="34" width="1.8515625" style="47" customWidth="1"/>
    <col min="35" max="35" width="8.8515625" style="47" customWidth="1"/>
    <col min="36" max="36" width="1.421875" style="47" customWidth="1"/>
    <col min="37" max="37" width="11.28125" style="47" customWidth="1"/>
    <col min="38" max="38" width="2.57421875" style="47" customWidth="1"/>
    <col min="39" max="16384" width="8.8515625" style="47" customWidth="1"/>
  </cols>
  <sheetData>
    <row r="1" s="46" customFormat="1" ht="23.25">
      <c r="A1" s="45" t="s">
        <v>175</v>
      </c>
    </row>
    <row r="2" spans="1:2" ht="15">
      <c r="A2" s="46" t="s">
        <v>66</v>
      </c>
      <c r="B2" s="46"/>
    </row>
    <row r="4" spans="2:10" ht="30" customHeight="1">
      <c r="B4" s="122" t="s">
        <v>176</v>
      </c>
      <c r="C4" s="123"/>
      <c r="D4" s="123"/>
      <c r="E4" s="123"/>
      <c r="F4" s="123"/>
      <c r="G4" s="123"/>
      <c r="H4" s="123"/>
      <c r="I4" s="123"/>
      <c r="J4" s="124"/>
    </row>
    <row r="5" spans="2:21" ht="12" customHeight="1">
      <c r="B5" s="48"/>
      <c r="C5" s="49"/>
      <c r="D5" s="49"/>
      <c r="E5" s="49"/>
      <c r="F5" s="49"/>
      <c r="G5" s="49"/>
      <c r="H5" s="49"/>
      <c r="I5" s="49"/>
      <c r="J5" s="50"/>
      <c r="K5" s="52"/>
      <c r="L5" s="119" t="s">
        <v>186</v>
      </c>
      <c r="M5" s="52"/>
      <c r="N5" s="52"/>
      <c r="O5" s="52"/>
      <c r="P5" s="52"/>
      <c r="Q5" s="52"/>
      <c r="R5" s="52"/>
      <c r="S5" s="52"/>
      <c r="T5" s="52"/>
      <c r="U5" s="52"/>
    </row>
    <row r="6" spans="2:38" ht="12" customHeight="1">
      <c r="B6" s="125" t="s">
        <v>62</v>
      </c>
      <c r="C6" s="126"/>
      <c r="D6" s="51"/>
      <c r="E6" s="127" t="s">
        <v>61</v>
      </c>
      <c r="F6" s="128"/>
      <c r="G6" s="128"/>
      <c r="H6" s="128"/>
      <c r="I6" s="128"/>
      <c r="J6" s="50"/>
      <c r="K6" s="52"/>
      <c r="L6" s="52"/>
      <c r="M6" s="52"/>
      <c r="N6" s="52"/>
      <c r="O6" s="52"/>
      <c r="P6" s="52"/>
      <c r="Q6" s="52"/>
      <c r="R6" s="52"/>
      <c r="S6" s="52"/>
      <c r="T6" s="52"/>
      <c r="U6" s="52"/>
      <c r="V6" s="53"/>
      <c r="W6" s="53"/>
      <c r="X6" s="53"/>
      <c r="Y6" s="53"/>
      <c r="Z6" s="53"/>
      <c r="AA6" s="53"/>
      <c r="AB6" s="53"/>
      <c r="AC6" s="53"/>
      <c r="AD6" s="53"/>
      <c r="AE6" s="53"/>
      <c r="AF6" s="53"/>
      <c r="AG6" s="53"/>
      <c r="AH6" s="53"/>
      <c r="AI6" s="53"/>
      <c r="AJ6" s="53"/>
      <c r="AK6" s="53"/>
      <c r="AL6" s="53"/>
    </row>
    <row r="7" spans="2:38" ht="16.5" customHeight="1" thickBot="1">
      <c r="B7" s="54"/>
      <c r="C7" s="51"/>
      <c r="D7" s="51"/>
      <c r="E7" s="51"/>
      <c r="F7" s="51"/>
      <c r="G7" s="51"/>
      <c r="H7" s="51"/>
      <c r="I7" s="51"/>
      <c r="J7" s="50"/>
      <c r="K7" s="52"/>
      <c r="L7" s="55" t="s">
        <v>177</v>
      </c>
      <c r="M7" s="52"/>
      <c r="N7" s="52"/>
      <c r="O7" s="52"/>
      <c r="P7" s="52"/>
      <c r="Q7" s="52"/>
      <c r="R7" s="52"/>
      <c r="S7" s="52"/>
      <c r="T7" s="52"/>
      <c r="U7" s="52"/>
      <c r="V7" s="53"/>
      <c r="W7" s="56" t="str">
        <f>CONCATENATE("2a. Kinderen met herkomstland ",$W$11," voor wie AKW is aangevraagd naar woonland, 2012")</f>
        <v>2a. Kinderen met herkomstland EU-overig voor wie AKW is aangevraagd naar woonland, 2012</v>
      </c>
      <c r="X7" s="56"/>
      <c r="Y7" s="56"/>
      <c r="Z7" s="53"/>
      <c r="AA7" s="53"/>
      <c r="AB7" s="53"/>
      <c r="AC7" s="53"/>
      <c r="AD7" s="53"/>
      <c r="AE7" s="53"/>
      <c r="AF7" s="53"/>
      <c r="AG7" s="53"/>
      <c r="AH7" s="53"/>
      <c r="AI7" s="53"/>
      <c r="AJ7" s="53"/>
      <c r="AK7" s="53"/>
      <c r="AL7" s="53"/>
    </row>
    <row r="8" spans="2:38" ht="15">
      <c r="B8" s="57" t="s">
        <v>39</v>
      </c>
      <c r="C8" s="58" t="s">
        <v>63</v>
      </c>
      <c r="D8" s="51"/>
      <c r="E8" s="120" t="s">
        <v>40</v>
      </c>
      <c r="F8" s="121"/>
      <c r="G8" s="51"/>
      <c r="H8" s="120" t="s">
        <v>41</v>
      </c>
      <c r="I8" s="121"/>
      <c r="J8" s="50"/>
      <c r="K8" s="52"/>
      <c r="L8" s="59"/>
      <c r="M8" s="130" t="str">
        <f>Dataset!C1</f>
        <v>Herkomst 2009</v>
      </c>
      <c r="N8" s="60"/>
      <c r="O8" s="130" t="str">
        <f>Dataset!E1</f>
        <v>Herkomst 2010</v>
      </c>
      <c r="P8" s="60"/>
      <c r="Q8" s="130" t="str">
        <f>Dataset!G1</f>
        <v>Herkomst 2011</v>
      </c>
      <c r="R8" s="60"/>
      <c r="S8" s="130" t="str">
        <f>Dataset!I1</f>
        <v>Herkomst 2012</v>
      </c>
      <c r="T8" s="61"/>
      <c r="U8" s="52"/>
      <c r="V8" s="53"/>
      <c r="W8" s="62"/>
      <c r="X8" s="63"/>
      <c r="Y8" s="63"/>
      <c r="Z8" s="63"/>
      <c r="AA8" s="63" t="str">
        <f>Dataset!R1</f>
        <v>export uitkering</v>
      </c>
      <c r="AB8" s="63"/>
      <c r="AC8" s="63" t="s">
        <v>58</v>
      </c>
      <c r="AD8" s="64"/>
      <c r="AE8" s="64"/>
      <c r="AF8" s="64"/>
      <c r="AG8" s="134" t="str">
        <f>Dataset!X1</f>
        <v>kandidaat-lidstaten</v>
      </c>
      <c r="AH8" s="63"/>
      <c r="AI8" s="134" t="str">
        <f>Dataset!Z1</f>
        <v>overig woonland</v>
      </c>
      <c r="AJ8" s="64"/>
      <c r="AK8" s="137" t="str">
        <f>Dataset!AB1</f>
        <v>woonland Nederland</v>
      </c>
      <c r="AL8" s="53"/>
    </row>
    <row r="9" spans="2:45" ht="13.5" customHeight="1" thickBot="1">
      <c r="B9" s="116">
        <v>1</v>
      </c>
      <c r="C9" s="65" t="s">
        <v>12</v>
      </c>
      <c r="D9" s="51"/>
      <c r="E9" s="66"/>
      <c r="F9" s="67"/>
      <c r="G9" s="51"/>
      <c r="H9" s="66"/>
      <c r="I9" s="67"/>
      <c r="J9" s="50"/>
      <c r="K9" s="52"/>
      <c r="L9" s="68" t="s">
        <v>36</v>
      </c>
      <c r="M9" s="131"/>
      <c r="N9" s="69"/>
      <c r="O9" s="131"/>
      <c r="P9" s="69"/>
      <c r="Q9" s="131"/>
      <c r="R9" s="69"/>
      <c r="S9" s="131"/>
      <c r="T9" s="70"/>
      <c r="U9" s="52"/>
      <c r="V9" s="53"/>
      <c r="W9" s="71"/>
      <c r="X9" s="72"/>
      <c r="Y9" s="72"/>
      <c r="Z9" s="72"/>
      <c r="AA9" s="72"/>
      <c r="AB9" s="72"/>
      <c r="AC9" s="72" t="str">
        <f>Dataset!T1</f>
        <v>EU-overig</v>
      </c>
      <c r="AD9" s="73"/>
      <c r="AE9" s="73" t="str">
        <f>Dataset!V1</f>
        <v>EU-10</v>
      </c>
      <c r="AF9" s="73"/>
      <c r="AG9" s="135"/>
      <c r="AH9" s="72"/>
      <c r="AI9" s="135"/>
      <c r="AJ9" s="73"/>
      <c r="AK9" s="138"/>
      <c r="AL9" s="53"/>
      <c r="AS9" s="74"/>
    </row>
    <row r="10" spans="2:45" ht="13.5" customHeight="1">
      <c r="B10" s="116">
        <v>2</v>
      </c>
      <c r="C10" s="65" t="s">
        <v>2</v>
      </c>
      <c r="D10" s="51"/>
      <c r="E10" s="75" t="s">
        <v>64</v>
      </c>
      <c r="F10" s="76" t="s">
        <v>39</v>
      </c>
      <c r="G10" s="51"/>
      <c r="H10" s="75" t="s">
        <v>64</v>
      </c>
      <c r="I10" s="67" t="s">
        <v>39</v>
      </c>
      <c r="J10" s="50"/>
      <c r="K10" s="52"/>
      <c r="L10" s="77" t="s">
        <v>42</v>
      </c>
      <c r="M10" s="60"/>
      <c r="N10" s="60"/>
      <c r="O10" s="60"/>
      <c r="P10" s="60"/>
      <c r="Q10" s="60"/>
      <c r="R10" s="60"/>
      <c r="S10" s="60"/>
      <c r="T10" s="61"/>
      <c r="U10" s="52"/>
      <c r="V10" s="53"/>
      <c r="W10" s="78" t="s">
        <v>42</v>
      </c>
      <c r="X10" s="63"/>
      <c r="Y10" s="63"/>
      <c r="Z10" s="63"/>
      <c r="AA10" s="63"/>
      <c r="AB10" s="63"/>
      <c r="AC10" s="63"/>
      <c r="AD10" s="64"/>
      <c r="AE10" s="64"/>
      <c r="AF10" s="63"/>
      <c r="AG10" s="63"/>
      <c r="AH10" s="63"/>
      <c r="AI10" s="63"/>
      <c r="AJ10" s="64"/>
      <c r="AK10" s="79"/>
      <c r="AL10" s="53"/>
      <c r="AS10" s="74"/>
    </row>
    <row r="11" spans="2:45" ht="15">
      <c r="B11" s="116">
        <v>3</v>
      </c>
      <c r="C11" s="65" t="s">
        <v>13</v>
      </c>
      <c r="D11" s="51"/>
      <c r="E11" s="66"/>
      <c r="F11" s="80">
        <v>34</v>
      </c>
      <c r="G11" s="51"/>
      <c r="H11" s="81"/>
      <c r="I11" s="82">
        <v>35</v>
      </c>
      <c r="J11" s="50"/>
      <c r="K11" s="52"/>
      <c r="L11" s="83" t="str">
        <f>DGET(Dataset,Dataset!$B$1,$F$10:$F$11)</f>
        <v>EU-10</v>
      </c>
      <c r="M11" s="84">
        <f>DGET(Dataset,Dataset!C1,$F$10:$F$11)</f>
        <v>7720</v>
      </c>
      <c r="N11" s="84"/>
      <c r="O11" s="84">
        <f>DGET(Dataset,Dataset!E1,$F$10:$F$11)</f>
        <v>9470</v>
      </c>
      <c r="P11" s="84"/>
      <c r="Q11" s="84">
        <f>DGET(Dataset,Dataset!G1,$F$10:$F$11)</f>
        <v>10780</v>
      </c>
      <c r="R11" s="84"/>
      <c r="S11" s="84">
        <f>DGET(Dataset,Dataset!I1,$F$10:$F$11)</f>
        <v>12860</v>
      </c>
      <c r="T11" s="85"/>
      <c r="U11" s="52"/>
      <c r="V11" s="53"/>
      <c r="W11" s="118" t="str">
        <f>DGET(Dataset,Dataset!$B$1,$I$10:$I$11)</f>
        <v>EU-overig</v>
      </c>
      <c r="X11" s="86"/>
      <c r="Y11" s="86"/>
      <c r="Z11" s="86"/>
      <c r="AA11" s="87">
        <f>DGET(Dataset,Dataset!$R$1,$I$10:$I$11)</f>
        <v>0.04</v>
      </c>
      <c r="AB11" s="86"/>
      <c r="AC11" s="87">
        <f>DGET(Dataset,Dataset!$T$1,$I$10:$I$11)</f>
        <v>0.04</v>
      </c>
      <c r="AD11" s="87"/>
      <c r="AE11" s="87">
        <f>DGET(Dataset,Dataset!$V$1,$I$10:$I$11)</f>
        <v>0</v>
      </c>
      <c r="AF11" s="87"/>
      <c r="AG11" s="87">
        <f>DGET(Dataset,Dataset!$X$1,$I$10:$I$11)</f>
        <v>0</v>
      </c>
      <c r="AH11" s="87"/>
      <c r="AI11" s="87">
        <f>DGET(Dataset,Dataset!$Z$1,$I$10:$I$11)</f>
        <v>0</v>
      </c>
      <c r="AJ11" s="87"/>
      <c r="AK11" s="88">
        <f>DGET(Dataset,Dataset!$AB$1,$I$10:$I$11)</f>
        <v>0.96</v>
      </c>
      <c r="AL11" s="53"/>
      <c r="AS11" s="74"/>
    </row>
    <row r="12" spans="2:45" ht="15.75" thickBot="1">
      <c r="B12" s="116">
        <v>4</v>
      </c>
      <c r="C12" s="65" t="s">
        <v>14</v>
      </c>
      <c r="D12" s="51"/>
      <c r="E12" s="66"/>
      <c r="F12" s="67"/>
      <c r="G12" s="51"/>
      <c r="H12" s="51"/>
      <c r="I12" s="51"/>
      <c r="J12" s="50"/>
      <c r="K12" s="52"/>
      <c r="L12" s="83" t="str">
        <f>DGET(Dataset,Dataset!$B$1,$F$13:$F$14)</f>
        <v>EU-overig</v>
      </c>
      <c r="M12" s="84">
        <f>DGET(Dataset,Dataset!C1,$F$13:$F$14)</f>
        <v>17230</v>
      </c>
      <c r="N12" s="84"/>
      <c r="O12" s="84">
        <f>DGET(Dataset,Dataset!E1,$F$13:$F$14)</f>
        <v>17910</v>
      </c>
      <c r="P12" s="84"/>
      <c r="Q12" s="84">
        <f>DGET(Dataset,Dataset!G1,$F$13:$F$14)</f>
        <v>18460</v>
      </c>
      <c r="R12" s="84"/>
      <c r="S12" s="84">
        <f>DGET(Dataset,Dataset!I1,$F$13:$F$14)</f>
        <v>19740</v>
      </c>
      <c r="T12" s="85"/>
      <c r="U12" s="52"/>
      <c r="V12" s="53"/>
      <c r="W12" s="71"/>
      <c r="X12" s="89"/>
      <c r="Y12" s="89"/>
      <c r="Z12" s="89"/>
      <c r="AA12" s="90"/>
      <c r="AB12" s="89"/>
      <c r="AC12" s="90"/>
      <c r="AD12" s="90"/>
      <c r="AE12" s="90"/>
      <c r="AF12" s="90"/>
      <c r="AG12" s="90"/>
      <c r="AH12" s="90"/>
      <c r="AI12" s="90"/>
      <c r="AJ12" s="90"/>
      <c r="AK12" s="91"/>
      <c r="AL12" s="53"/>
      <c r="AS12" s="74"/>
    </row>
    <row r="13" spans="2:45" ht="15">
      <c r="B13" s="116">
        <v>5</v>
      </c>
      <c r="C13" s="65" t="s">
        <v>15</v>
      </c>
      <c r="D13" s="51"/>
      <c r="E13" s="75" t="s">
        <v>65</v>
      </c>
      <c r="F13" s="76" t="s">
        <v>39</v>
      </c>
      <c r="G13" s="51"/>
      <c r="H13" s="51"/>
      <c r="I13" s="51"/>
      <c r="J13" s="50"/>
      <c r="K13" s="52"/>
      <c r="L13" s="83" t="str">
        <f>DGET(Dataset,Dataset!$B$1,$F$16:$F$17)</f>
        <v>Kandidaat-lidstaten</v>
      </c>
      <c r="M13" s="84">
        <f>DGET(Dataset,Dataset!C1,$F$16:$F$17)</f>
        <v>0</v>
      </c>
      <c r="N13" s="84"/>
      <c r="O13" s="84">
        <f>DGET(Dataset,Dataset!E1,$F$16:$F$17)</f>
        <v>0</v>
      </c>
      <c r="P13" s="84"/>
      <c r="Q13" s="84">
        <f>DGET(Dataset,Dataset!G1,$F$16:$F$17)</f>
        <v>0</v>
      </c>
      <c r="R13" s="84"/>
      <c r="S13" s="84">
        <f>DGET(Dataset,Dataset!I1,$F$16:$F$17)</f>
        <v>4140</v>
      </c>
      <c r="T13" s="85"/>
      <c r="U13" s="52"/>
      <c r="V13" s="53"/>
      <c r="W13" s="53"/>
      <c r="X13" s="53"/>
      <c r="Y13" s="53"/>
      <c r="Z13" s="53"/>
      <c r="AA13" s="53"/>
      <c r="AB13" s="53"/>
      <c r="AC13" s="53"/>
      <c r="AD13" s="53"/>
      <c r="AE13" s="53"/>
      <c r="AF13" s="53"/>
      <c r="AG13" s="53"/>
      <c r="AH13" s="53"/>
      <c r="AI13" s="53"/>
      <c r="AJ13" s="53"/>
      <c r="AK13" s="53"/>
      <c r="AL13" s="53"/>
      <c r="AS13" s="74"/>
    </row>
    <row r="14" spans="2:45" ht="12.75" customHeight="1" thickBot="1">
      <c r="B14" s="116">
        <v>6</v>
      </c>
      <c r="C14" s="65" t="s">
        <v>3</v>
      </c>
      <c r="D14" s="51"/>
      <c r="E14" s="66"/>
      <c r="F14" s="80">
        <v>35</v>
      </c>
      <c r="G14" s="51"/>
      <c r="H14" s="51"/>
      <c r="I14" s="51"/>
      <c r="J14" s="50"/>
      <c r="K14" s="52"/>
      <c r="L14" s="83"/>
      <c r="M14" s="84"/>
      <c r="N14" s="84"/>
      <c r="O14" s="84"/>
      <c r="P14" s="84"/>
      <c r="Q14" s="84"/>
      <c r="R14" s="84"/>
      <c r="S14" s="84"/>
      <c r="T14" s="85"/>
      <c r="U14" s="52"/>
      <c r="V14" s="53"/>
      <c r="W14" s="56" t="str">
        <f>CONCATENATE("2b. Kinderen met woonland ",$W$18," voor wie AKW is aangevraagd naar herkomstland, 2012")</f>
        <v>2b. Kinderen met woonland EU-overig voor wie AKW is aangevraagd naar herkomstland, 2012</v>
      </c>
      <c r="X14" s="53"/>
      <c r="Y14" s="53"/>
      <c r="Z14" s="53"/>
      <c r="AA14" s="53"/>
      <c r="AB14" s="53"/>
      <c r="AC14" s="53"/>
      <c r="AD14" s="53"/>
      <c r="AE14" s="53"/>
      <c r="AF14" s="53"/>
      <c r="AG14" s="53"/>
      <c r="AH14" s="53"/>
      <c r="AI14" s="53"/>
      <c r="AJ14" s="53"/>
      <c r="AK14" s="53"/>
      <c r="AL14" s="53"/>
      <c r="AS14" s="74"/>
    </row>
    <row r="15" spans="2:45" ht="12.75" customHeight="1">
      <c r="B15" s="116">
        <v>7</v>
      </c>
      <c r="C15" s="65" t="s">
        <v>16</v>
      </c>
      <c r="D15" s="51"/>
      <c r="E15" s="66"/>
      <c r="F15" s="67"/>
      <c r="G15" s="51"/>
      <c r="H15" s="51"/>
      <c r="I15" s="51"/>
      <c r="J15" s="50"/>
      <c r="K15" s="52"/>
      <c r="L15" s="83"/>
      <c r="M15" s="129" t="str">
        <f>Dataset!K1</f>
        <v>Woon 2009</v>
      </c>
      <c r="N15" s="92"/>
      <c r="O15" s="129" t="str">
        <f>Dataset!M1</f>
        <v>Woon 2010</v>
      </c>
      <c r="P15" s="92"/>
      <c r="Q15" s="129" t="str">
        <f>Dataset!O1</f>
        <v>Woon 2011</v>
      </c>
      <c r="R15" s="92"/>
      <c r="S15" s="129" t="str">
        <f>Dataset!Q1</f>
        <v>Woon 2012</v>
      </c>
      <c r="T15" s="85"/>
      <c r="U15" s="52"/>
      <c r="V15" s="53"/>
      <c r="W15" s="93"/>
      <c r="X15" s="94"/>
      <c r="Y15" s="94"/>
      <c r="Z15" s="94"/>
      <c r="AA15" s="94"/>
      <c r="AB15" s="94"/>
      <c r="AC15" s="94"/>
      <c r="AD15" s="94"/>
      <c r="AE15" s="94"/>
      <c r="AF15" s="94"/>
      <c r="AG15" s="134" t="str">
        <f>Dataset!AH1</f>
        <v>kandidaat-lidstaten </v>
      </c>
      <c r="AH15" s="94"/>
      <c r="AI15" s="134" t="str">
        <f>Dataset!AJ1</f>
        <v>overig en onbekend</v>
      </c>
      <c r="AJ15" s="94"/>
      <c r="AK15" s="95"/>
      <c r="AL15" s="53"/>
      <c r="AS15" s="74"/>
    </row>
    <row r="16" spans="2:45" ht="15.75" thickBot="1">
      <c r="B16" s="116">
        <v>8</v>
      </c>
      <c r="C16" s="65" t="s">
        <v>17</v>
      </c>
      <c r="D16" s="51"/>
      <c r="E16" s="75" t="s">
        <v>178</v>
      </c>
      <c r="F16" s="76" t="s">
        <v>39</v>
      </c>
      <c r="G16" s="51"/>
      <c r="H16" s="51"/>
      <c r="I16" s="51"/>
      <c r="J16" s="50"/>
      <c r="K16" s="52"/>
      <c r="L16" s="96" t="s">
        <v>37</v>
      </c>
      <c r="M16" s="129"/>
      <c r="N16" s="92"/>
      <c r="O16" s="129"/>
      <c r="P16" s="92"/>
      <c r="Q16" s="129"/>
      <c r="R16" s="97"/>
      <c r="S16" s="129"/>
      <c r="T16" s="85"/>
      <c r="U16" s="52"/>
      <c r="V16" s="53"/>
      <c r="W16" s="71"/>
      <c r="X16" s="89"/>
      <c r="Y16" s="89"/>
      <c r="Z16" s="89"/>
      <c r="AA16" s="98"/>
      <c r="AB16" s="99"/>
      <c r="AC16" s="100" t="str">
        <f>Dataset!AD1</f>
        <v>EU-overig</v>
      </c>
      <c r="AD16" s="99"/>
      <c r="AE16" s="99" t="str">
        <f>Dataset!AF1</f>
        <v>EU-10 </v>
      </c>
      <c r="AF16" s="98"/>
      <c r="AG16" s="135"/>
      <c r="AH16" s="99"/>
      <c r="AI16" s="135"/>
      <c r="AJ16" s="99">
        <f>Dataset!AK1</f>
        <v>0</v>
      </c>
      <c r="AK16" s="101" t="str">
        <f>Dataset!AL1</f>
        <v>autochtoon</v>
      </c>
      <c r="AL16" s="53"/>
      <c r="AS16" s="74"/>
    </row>
    <row r="17" spans="2:45" ht="15">
      <c r="B17" s="116">
        <v>9</v>
      </c>
      <c r="C17" s="65" t="s">
        <v>18</v>
      </c>
      <c r="D17" s="51"/>
      <c r="E17" s="81"/>
      <c r="F17" s="82">
        <v>37</v>
      </c>
      <c r="G17" s="51"/>
      <c r="H17" s="51"/>
      <c r="I17" s="51"/>
      <c r="J17" s="50"/>
      <c r="K17" s="52"/>
      <c r="L17" s="83" t="str">
        <f>DGET(Dataset,Dataset!$B$1,$F$10:$F$11)</f>
        <v>EU-10</v>
      </c>
      <c r="M17" s="84">
        <f>DGET(Dataset,Dataset!K1,$F$10:$F$11)</f>
        <v>14740</v>
      </c>
      <c r="N17" s="84"/>
      <c r="O17" s="84">
        <f>DGET(Dataset,Dataset!M1,$F$10:$F$11)</f>
        <v>17600</v>
      </c>
      <c r="P17" s="84"/>
      <c r="Q17" s="84">
        <f>DGET(Dataset,Dataset!O1,$F$10:$F$11)</f>
        <v>19200</v>
      </c>
      <c r="R17" s="84"/>
      <c r="S17" s="84">
        <f>DGET(Dataset,Dataset!Q1,$F$10:$F$11)</f>
        <v>22670</v>
      </c>
      <c r="T17" s="85"/>
      <c r="U17" s="52"/>
      <c r="V17" s="53"/>
      <c r="W17" s="102" t="s">
        <v>37</v>
      </c>
      <c r="X17" s="94"/>
      <c r="Y17" s="94"/>
      <c r="Z17" s="94"/>
      <c r="AA17" s="103"/>
      <c r="AB17" s="94"/>
      <c r="AC17" s="94"/>
      <c r="AD17" s="94"/>
      <c r="AE17" s="94"/>
      <c r="AF17" s="103"/>
      <c r="AG17" s="94"/>
      <c r="AH17" s="94"/>
      <c r="AI17" s="94"/>
      <c r="AJ17" s="94"/>
      <c r="AK17" s="95"/>
      <c r="AL17" s="53"/>
      <c r="AS17" s="74"/>
    </row>
    <row r="18" spans="2:45" ht="15">
      <c r="B18" s="116">
        <v>10</v>
      </c>
      <c r="C18" s="65" t="s">
        <v>4</v>
      </c>
      <c r="D18" s="51"/>
      <c r="E18" s="51"/>
      <c r="F18" s="51"/>
      <c r="G18" s="51"/>
      <c r="H18" s="51"/>
      <c r="I18" s="51"/>
      <c r="J18" s="50"/>
      <c r="K18" s="52"/>
      <c r="L18" s="83" t="str">
        <f>DGET(Dataset,Dataset!$B$1,$F$13:$F$14)</f>
        <v>EU-overig</v>
      </c>
      <c r="M18" s="84">
        <f>DGET(Dataset,Dataset!K1,$F$13:$F$14)</f>
        <v>28830</v>
      </c>
      <c r="N18" s="84"/>
      <c r="O18" s="84">
        <f>DGET(Dataset,Dataset!M1,$F$13:$F$14)</f>
        <v>26860</v>
      </c>
      <c r="P18" s="84"/>
      <c r="Q18" s="84">
        <f>DGET(Dataset,Dataset!O1,$F$13:$F$14)</f>
        <v>24070</v>
      </c>
      <c r="R18" s="84"/>
      <c r="S18" s="84">
        <f>DGET(Dataset,Dataset!Q1,$F$13:$F$14)</f>
        <v>23670</v>
      </c>
      <c r="T18" s="85"/>
      <c r="U18" s="52"/>
      <c r="V18" s="53"/>
      <c r="W18" s="118" t="str">
        <f>DGET(Dataset,Dataset!$B$1,$I$10:$I$11)</f>
        <v>EU-overig</v>
      </c>
      <c r="X18" s="104"/>
      <c r="Y18" s="104"/>
      <c r="Z18" s="105"/>
      <c r="AA18" s="106"/>
      <c r="AB18" s="87"/>
      <c r="AC18" s="87">
        <f>DGET(Dataset,Dataset!$AD$1,$I$10:$I$11)</f>
        <v>0.04</v>
      </c>
      <c r="AD18" s="87"/>
      <c r="AE18" s="87">
        <f>DGET(Dataset,Dataset!$AF$1,$I$10:$I$11)</f>
        <v>0</v>
      </c>
      <c r="AF18" s="106"/>
      <c r="AG18" s="87">
        <f>DGET(Dataset,Dataset!$AH$1,$I$10:$I$11)</f>
        <v>0</v>
      </c>
      <c r="AH18" s="87"/>
      <c r="AI18" s="87">
        <f>DGET(Dataset,Dataset!$AJ$1,$I$10:$I$11)</f>
        <v>0.67</v>
      </c>
      <c r="AJ18" s="87"/>
      <c r="AK18" s="88">
        <f>DGET(Dataset,Dataset!$AL$1,$I$10:$I$11)</f>
        <v>0.29</v>
      </c>
      <c r="AL18" s="53"/>
      <c r="AS18" s="74"/>
    </row>
    <row r="19" spans="2:45" ht="15.75" thickBot="1">
      <c r="B19" s="116">
        <v>11</v>
      </c>
      <c r="C19" s="65" t="s">
        <v>19</v>
      </c>
      <c r="D19" s="51"/>
      <c r="E19" s="51"/>
      <c r="F19" s="51"/>
      <c r="G19" s="51"/>
      <c r="H19" s="51"/>
      <c r="I19" s="51"/>
      <c r="J19" s="50"/>
      <c r="K19" s="52"/>
      <c r="L19" s="83" t="str">
        <f>DGET(Dataset,Dataset!$B$1,$F$16:$F$17)</f>
        <v>Kandidaat-lidstaten</v>
      </c>
      <c r="M19" s="84">
        <f>DGET(Dataset,Dataset!K1,$F$16:$F$17)</f>
        <v>0</v>
      </c>
      <c r="N19" s="84"/>
      <c r="O19" s="84">
        <f>DGET(Dataset,Dataset!M1,$F$16:$F$17)</f>
        <v>0</v>
      </c>
      <c r="P19" s="84"/>
      <c r="Q19" s="84">
        <f>DGET(Dataset,Dataset!O1,$F$16:$F$17)</f>
        <v>0</v>
      </c>
      <c r="R19" s="84"/>
      <c r="S19" s="84">
        <f>DGET(Dataset,Dataset!Q1,$F$16:$F$17)</f>
        <v>2070</v>
      </c>
      <c r="T19" s="85"/>
      <c r="U19" s="52"/>
      <c r="V19" s="53"/>
      <c r="W19" s="107"/>
      <c r="X19" s="98"/>
      <c r="Y19" s="98"/>
      <c r="Z19" s="98"/>
      <c r="AA19" s="98"/>
      <c r="AB19" s="98"/>
      <c r="AC19" s="90"/>
      <c r="AD19" s="90"/>
      <c r="AE19" s="90"/>
      <c r="AF19" s="90"/>
      <c r="AG19" s="90"/>
      <c r="AH19" s="90"/>
      <c r="AI19" s="90"/>
      <c r="AJ19" s="90"/>
      <c r="AK19" s="91"/>
      <c r="AL19" s="53"/>
      <c r="AS19" s="74"/>
    </row>
    <row r="20" spans="2:45" ht="15.75" thickBot="1">
      <c r="B20" s="116">
        <v>12</v>
      </c>
      <c r="C20" s="65" t="s">
        <v>30</v>
      </c>
      <c r="D20" s="51"/>
      <c r="E20" s="51"/>
      <c r="F20" s="51"/>
      <c r="G20" s="51"/>
      <c r="H20" s="51"/>
      <c r="I20" s="51"/>
      <c r="J20" s="50"/>
      <c r="K20" s="52"/>
      <c r="L20" s="108"/>
      <c r="M20" s="109"/>
      <c r="N20" s="109"/>
      <c r="O20" s="109"/>
      <c r="P20" s="109"/>
      <c r="Q20" s="109"/>
      <c r="R20" s="109"/>
      <c r="S20" s="109"/>
      <c r="T20" s="110"/>
      <c r="U20" s="52"/>
      <c r="V20" s="53"/>
      <c r="W20" s="53"/>
      <c r="X20" s="53"/>
      <c r="Y20" s="53"/>
      <c r="Z20" s="53"/>
      <c r="AA20" s="53"/>
      <c r="AB20" s="53"/>
      <c r="AC20" s="53"/>
      <c r="AD20" s="53"/>
      <c r="AE20" s="53"/>
      <c r="AF20" s="53"/>
      <c r="AG20" s="53"/>
      <c r="AH20" s="53"/>
      <c r="AI20" s="53"/>
      <c r="AJ20" s="53"/>
      <c r="AK20" s="53"/>
      <c r="AL20" s="53"/>
      <c r="AS20" s="111"/>
    </row>
    <row r="21" spans="2:45" ht="15">
      <c r="B21" s="116">
        <v>13</v>
      </c>
      <c r="C21" s="65" t="s">
        <v>20</v>
      </c>
      <c r="D21" s="51"/>
      <c r="E21" s="51"/>
      <c r="F21" s="51"/>
      <c r="G21" s="51"/>
      <c r="H21" s="51"/>
      <c r="I21" s="51"/>
      <c r="J21" s="50"/>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S21" s="111"/>
    </row>
    <row r="22" spans="2:38" ht="12.75" customHeight="1">
      <c r="B22" s="116">
        <v>14</v>
      </c>
      <c r="C22" s="65" t="s">
        <v>29</v>
      </c>
      <c r="D22" s="51"/>
      <c r="E22" s="51"/>
      <c r="F22" s="51"/>
      <c r="G22" s="51"/>
      <c r="H22" s="51"/>
      <c r="I22" s="51"/>
      <c r="J22" s="50"/>
      <c r="K22" s="52"/>
      <c r="L22" s="55" t="str">
        <f>CONCATENATE("1a. Kinderen voor wie AKW is aangevraagd naar herkomstlandland, ",$L$11,", ",$L$12," &amp; ",$L$13)</f>
        <v>1a. Kinderen voor wie AKW is aangevraagd naar herkomstlandland, EU-10, EU-overig &amp; Kandidaat-lidstaten</v>
      </c>
      <c r="M22" s="52"/>
      <c r="N22" s="52"/>
      <c r="O22" s="52"/>
      <c r="P22" s="52"/>
      <c r="Q22" s="52"/>
      <c r="R22" s="52"/>
      <c r="S22" s="52"/>
      <c r="T22" s="52"/>
      <c r="U22" s="52"/>
      <c r="V22" s="53"/>
      <c r="W22" s="136" t="str">
        <f>CONCATENATE("2a.I Aandeel exportuitkeringen voor herkomstland ",$W$11,", 2012")</f>
        <v>2a.I Aandeel exportuitkeringen voor herkomstland EU-overig, 2012</v>
      </c>
      <c r="X22" s="136"/>
      <c r="Y22" s="136"/>
      <c r="Z22" s="136"/>
      <c r="AA22" s="136"/>
      <c r="AB22" s="136"/>
      <c r="AC22" s="53"/>
      <c r="AD22" s="53"/>
      <c r="AE22" s="136" t="str">
        <f>CONCATENATE("2a.II Verdeling exportuitkeringen naar woonland voor herkomstland ",$W$11,", 2012")</f>
        <v>2a.II Verdeling exportuitkeringen naar woonland voor herkomstland EU-overig, 2012</v>
      </c>
      <c r="AF22" s="136"/>
      <c r="AG22" s="136"/>
      <c r="AH22" s="136"/>
      <c r="AI22" s="136"/>
      <c r="AJ22" s="136"/>
      <c r="AK22" s="136"/>
      <c r="AL22" s="53"/>
    </row>
    <row r="23" spans="2:38" ht="15">
      <c r="B23" s="116">
        <v>15</v>
      </c>
      <c r="C23" s="65" t="s">
        <v>5</v>
      </c>
      <c r="D23" s="51"/>
      <c r="E23" s="51"/>
      <c r="F23" s="51"/>
      <c r="G23" s="51"/>
      <c r="H23" s="51"/>
      <c r="I23" s="51"/>
      <c r="J23" s="50"/>
      <c r="K23" s="52"/>
      <c r="L23" s="52"/>
      <c r="M23" s="52"/>
      <c r="N23" s="52"/>
      <c r="O23" s="52"/>
      <c r="P23" s="52"/>
      <c r="Q23" s="52"/>
      <c r="R23" s="52"/>
      <c r="S23" s="52"/>
      <c r="T23" s="52"/>
      <c r="U23" s="52"/>
      <c r="V23" s="53"/>
      <c r="W23" s="136"/>
      <c r="X23" s="136"/>
      <c r="Y23" s="136"/>
      <c r="Z23" s="136"/>
      <c r="AA23" s="136"/>
      <c r="AB23" s="136"/>
      <c r="AC23" s="53"/>
      <c r="AD23" s="53"/>
      <c r="AE23" s="136"/>
      <c r="AF23" s="136"/>
      <c r="AG23" s="136"/>
      <c r="AH23" s="136"/>
      <c r="AI23" s="136"/>
      <c r="AJ23" s="136"/>
      <c r="AK23" s="136"/>
      <c r="AL23" s="53"/>
    </row>
    <row r="24" spans="2:38" ht="15">
      <c r="B24" s="116">
        <v>16</v>
      </c>
      <c r="C24" s="65" t="s">
        <v>6</v>
      </c>
      <c r="D24" s="51"/>
      <c r="E24" s="51"/>
      <c r="F24" s="51"/>
      <c r="G24" s="51"/>
      <c r="H24" s="51"/>
      <c r="I24" s="51"/>
      <c r="J24" s="50"/>
      <c r="K24" s="52"/>
      <c r="L24" s="52"/>
      <c r="M24" s="52"/>
      <c r="N24" s="52"/>
      <c r="O24" s="52"/>
      <c r="P24" s="52"/>
      <c r="Q24" s="52"/>
      <c r="R24" s="52"/>
      <c r="S24" s="52"/>
      <c r="T24" s="52"/>
      <c r="U24" s="52"/>
      <c r="V24" s="53"/>
      <c r="W24" s="53"/>
      <c r="X24" s="53"/>
      <c r="Y24" s="53"/>
      <c r="Z24" s="53"/>
      <c r="AA24" s="53"/>
      <c r="AB24" s="53"/>
      <c r="AC24" s="53"/>
      <c r="AD24" s="53"/>
      <c r="AE24" s="53"/>
      <c r="AF24" s="106"/>
      <c r="AG24" s="106"/>
      <c r="AH24" s="106"/>
      <c r="AI24" s="106"/>
      <c r="AJ24" s="106"/>
      <c r="AK24" s="53"/>
      <c r="AL24" s="53"/>
    </row>
    <row r="25" spans="2:38" ht="15">
      <c r="B25" s="116">
        <v>17</v>
      </c>
      <c r="C25" s="65" t="s">
        <v>21</v>
      </c>
      <c r="D25" s="51"/>
      <c r="E25" s="51"/>
      <c r="F25" s="51"/>
      <c r="G25" s="51"/>
      <c r="H25" s="51"/>
      <c r="I25" s="51"/>
      <c r="J25" s="50"/>
      <c r="K25" s="52"/>
      <c r="L25" s="52"/>
      <c r="M25" s="52"/>
      <c r="N25" s="52"/>
      <c r="O25" s="52"/>
      <c r="P25" s="52"/>
      <c r="Q25" s="52"/>
      <c r="R25" s="52"/>
      <c r="S25" s="52"/>
      <c r="T25" s="52"/>
      <c r="U25" s="52"/>
      <c r="V25" s="53"/>
      <c r="W25" s="53"/>
      <c r="X25" s="53"/>
      <c r="Y25" s="53"/>
      <c r="Z25" s="53"/>
      <c r="AA25" s="53"/>
      <c r="AB25" s="53"/>
      <c r="AC25" s="53"/>
      <c r="AD25" s="53"/>
      <c r="AE25" s="53"/>
      <c r="AF25" s="106"/>
      <c r="AG25" s="106"/>
      <c r="AH25" s="106"/>
      <c r="AI25" s="106"/>
      <c r="AJ25" s="106"/>
      <c r="AK25" s="53"/>
      <c r="AL25" s="53"/>
    </row>
    <row r="26" spans="2:38" ht="15">
      <c r="B26" s="116">
        <v>18</v>
      </c>
      <c r="C26" s="65" t="s">
        <v>31</v>
      </c>
      <c r="D26" s="51"/>
      <c r="E26" s="51"/>
      <c r="F26" s="51"/>
      <c r="G26" s="51"/>
      <c r="H26" s="51"/>
      <c r="I26" s="51"/>
      <c r="J26" s="50"/>
      <c r="K26" s="52"/>
      <c r="L26" s="52"/>
      <c r="M26" s="52"/>
      <c r="N26" s="52"/>
      <c r="O26" s="52"/>
      <c r="P26" s="52"/>
      <c r="Q26" s="52"/>
      <c r="R26" s="52"/>
      <c r="S26" s="52"/>
      <c r="T26" s="52"/>
      <c r="U26" s="52"/>
      <c r="V26" s="53"/>
      <c r="W26" s="53"/>
      <c r="X26" s="53"/>
      <c r="Y26" s="53"/>
      <c r="Z26" s="53"/>
      <c r="AA26" s="53"/>
      <c r="AB26" s="53"/>
      <c r="AC26" s="53"/>
      <c r="AD26" s="53"/>
      <c r="AE26" s="53"/>
      <c r="AF26" s="106"/>
      <c r="AG26" s="106"/>
      <c r="AH26" s="106"/>
      <c r="AI26" s="106"/>
      <c r="AJ26" s="106"/>
      <c r="AK26" s="53"/>
      <c r="AL26" s="53"/>
    </row>
    <row r="27" spans="2:38" ht="15">
      <c r="B27" s="116">
        <v>19</v>
      </c>
      <c r="C27" s="65" t="s">
        <v>22</v>
      </c>
      <c r="D27" s="51"/>
      <c r="E27" s="51"/>
      <c r="F27" s="51"/>
      <c r="G27" s="51"/>
      <c r="H27" s="51"/>
      <c r="I27" s="51"/>
      <c r="J27" s="50"/>
      <c r="K27" s="52"/>
      <c r="L27" s="52"/>
      <c r="M27" s="52"/>
      <c r="N27" s="52"/>
      <c r="O27" s="52"/>
      <c r="P27" s="52"/>
      <c r="Q27" s="52"/>
      <c r="R27" s="52"/>
      <c r="S27" s="52"/>
      <c r="T27" s="52"/>
      <c r="U27" s="52"/>
      <c r="V27" s="53"/>
      <c r="W27" s="53"/>
      <c r="X27" s="53"/>
      <c r="Y27" s="53"/>
      <c r="Z27" s="53"/>
      <c r="AA27" s="53"/>
      <c r="AB27" s="53"/>
      <c r="AC27" s="53"/>
      <c r="AD27" s="53"/>
      <c r="AE27" s="53"/>
      <c r="AF27" s="106"/>
      <c r="AG27" s="106"/>
      <c r="AH27" s="106"/>
      <c r="AI27" s="106"/>
      <c r="AJ27" s="106"/>
      <c r="AK27" s="53"/>
      <c r="AL27" s="53"/>
    </row>
    <row r="28" spans="2:45" ht="15">
      <c r="B28" s="116">
        <v>20</v>
      </c>
      <c r="C28" s="65" t="s">
        <v>32</v>
      </c>
      <c r="D28" s="51"/>
      <c r="E28" s="51"/>
      <c r="F28" s="51"/>
      <c r="G28" s="51"/>
      <c r="H28" s="51"/>
      <c r="I28" s="51"/>
      <c r="J28" s="50"/>
      <c r="K28" s="52"/>
      <c r="L28" s="52"/>
      <c r="M28" s="52"/>
      <c r="N28" s="52"/>
      <c r="O28" s="52"/>
      <c r="P28" s="52"/>
      <c r="Q28" s="52"/>
      <c r="R28" s="52"/>
      <c r="S28" s="52"/>
      <c r="T28" s="52"/>
      <c r="U28" s="52"/>
      <c r="V28" s="53"/>
      <c r="W28" s="53"/>
      <c r="X28" s="53"/>
      <c r="Y28" s="53"/>
      <c r="Z28" s="106"/>
      <c r="AA28" s="106"/>
      <c r="AB28" s="106"/>
      <c r="AC28" s="106"/>
      <c r="AD28" s="106"/>
      <c r="AE28" s="106"/>
      <c r="AF28" s="106"/>
      <c r="AG28" s="106"/>
      <c r="AH28" s="106"/>
      <c r="AI28" s="106"/>
      <c r="AJ28" s="106"/>
      <c r="AK28" s="53"/>
      <c r="AL28" s="53"/>
      <c r="AS28" s="112"/>
    </row>
    <row r="29" spans="2:38" ht="15">
      <c r="B29" s="116">
        <v>21</v>
      </c>
      <c r="C29" s="65" t="s">
        <v>23</v>
      </c>
      <c r="D29" s="51"/>
      <c r="E29" s="51"/>
      <c r="F29" s="51"/>
      <c r="G29" s="51"/>
      <c r="H29" s="51"/>
      <c r="I29" s="51"/>
      <c r="J29" s="50"/>
      <c r="K29" s="52"/>
      <c r="L29" s="52"/>
      <c r="M29" s="52"/>
      <c r="N29" s="52"/>
      <c r="O29" s="52"/>
      <c r="P29" s="52"/>
      <c r="Q29" s="52"/>
      <c r="R29" s="52"/>
      <c r="S29" s="52"/>
      <c r="T29" s="52"/>
      <c r="U29" s="52"/>
      <c r="V29" s="53"/>
      <c r="W29" s="53"/>
      <c r="X29" s="53"/>
      <c r="Y29" s="53"/>
      <c r="Z29" s="106"/>
      <c r="AA29" s="106"/>
      <c r="AB29" s="106"/>
      <c r="AC29" s="106"/>
      <c r="AD29" s="106"/>
      <c r="AE29" s="106"/>
      <c r="AF29" s="106"/>
      <c r="AG29" s="106"/>
      <c r="AH29" s="106"/>
      <c r="AI29" s="106"/>
      <c r="AJ29" s="106"/>
      <c r="AK29" s="53"/>
      <c r="AL29" s="53"/>
    </row>
    <row r="30" spans="2:38" ht="15">
      <c r="B30" s="116">
        <v>22</v>
      </c>
      <c r="C30" s="65" t="s">
        <v>7</v>
      </c>
      <c r="D30" s="51"/>
      <c r="E30" s="51"/>
      <c r="F30" s="51"/>
      <c r="G30" s="51"/>
      <c r="H30" s="51"/>
      <c r="I30" s="51"/>
      <c r="J30" s="50"/>
      <c r="K30" s="52"/>
      <c r="L30" s="52"/>
      <c r="M30" s="52"/>
      <c r="N30" s="52"/>
      <c r="O30" s="52"/>
      <c r="P30" s="52"/>
      <c r="Q30" s="52"/>
      <c r="R30" s="52"/>
      <c r="S30" s="52"/>
      <c r="T30" s="52"/>
      <c r="U30" s="52"/>
      <c r="V30" s="53"/>
      <c r="W30" s="53"/>
      <c r="X30" s="53"/>
      <c r="Y30" s="53"/>
      <c r="Z30" s="53"/>
      <c r="AA30" s="53"/>
      <c r="AB30" s="53"/>
      <c r="AC30" s="56"/>
      <c r="AD30" s="56"/>
      <c r="AE30" s="53"/>
      <c r="AF30" s="53"/>
      <c r="AG30" s="53"/>
      <c r="AH30" s="53"/>
      <c r="AI30" s="53"/>
      <c r="AJ30" s="53"/>
      <c r="AK30" s="53"/>
      <c r="AL30" s="53"/>
    </row>
    <row r="31" spans="2:39" ht="15">
      <c r="B31" s="116">
        <v>23</v>
      </c>
      <c r="C31" s="65" t="s">
        <v>24</v>
      </c>
      <c r="D31" s="51"/>
      <c r="E31" s="51"/>
      <c r="F31" s="51"/>
      <c r="G31" s="51"/>
      <c r="H31" s="51"/>
      <c r="I31" s="51"/>
      <c r="J31" s="50"/>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112"/>
    </row>
    <row r="32" spans="2:39" ht="15">
      <c r="B32" s="116">
        <v>24</v>
      </c>
      <c r="C32" s="65" t="s">
        <v>8</v>
      </c>
      <c r="D32" s="51"/>
      <c r="E32" s="51"/>
      <c r="F32" s="51"/>
      <c r="G32" s="51"/>
      <c r="H32" s="51"/>
      <c r="I32" s="51"/>
      <c r="J32" s="50"/>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112"/>
    </row>
    <row r="33" spans="2:39" ht="15">
      <c r="B33" s="116">
        <v>25</v>
      </c>
      <c r="C33" s="65" t="s">
        <v>34</v>
      </c>
      <c r="D33" s="51"/>
      <c r="E33" s="51"/>
      <c r="F33" s="51"/>
      <c r="G33" s="51"/>
      <c r="H33" s="51"/>
      <c r="I33" s="51"/>
      <c r="J33" s="50"/>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112"/>
    </row>
    <row r="34" spans="2:38" ht="15">
      <c r="B34" s="116">
        <v>26</v>
      </c>
      <c r="C34" s="65" t="s">
        <v>9</v>
      </c>
      <c r="D34" s="51"/>
      <c r="E34" s="51"/>
      <c r="F34" s="51"/>
      <c r="G34" s="51"/>
      <c r="H34" s="51"/>
      <c r="I34" s="51"/>
      <c r="J34" s="50"/>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row>
    <row r="35" spans="2:38" ht="15">
      <c r="B35" s="116">
        <v>27</v>
      </c>
      <c r="C35" s="65" t="s">
        <v>10</v>
      </c>
      <c r="D35" s="51"/>
      <c r="E35" s="51"/>
      <c r="F35" s="51"/>
      <c r="G35" s="51"/>
      <c r="H35" s="51"/>
      <c r="I35" s="51"/>
      <c r="J35" s="50"/>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row>
    <row r="36" spans="2:38" ht="15">
      <c r="B36" s="116">
        <v>28</v>
      </c>
      <c r="C36" s="65" t="s">
        <v>25</v>
      </c>
      <c r="D36" s="51"/>
      <c r="E36" s="51"/>
      <c r="F36" s="51"/>
      <c r="G36" s="51"/>
      <c r="H36" s="51"/>
      <c r="I36" s="51"/>
      <c r="J36" s="50"/>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row>
    <row r="37" spans="2:38" ht="15">
      <c r="B37" s="116">
        <v>29</v>
      </c>
      <c r="C37" s="65" t="s">
        <v>11</v>
      </c>
      <c r="D37" s="51"/>
      <c r="E37" s="51"/>
      <c r="F37" s="51"/>
      <c r="G37" s="51"/>
      <c r="H37" s="51"/>
      <c r="I37" s="51"/>
      <c r="J37" s="50"/>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row>
    <row r="38" spans="2:38" ht="15">
      <c r="B38" s="116">
        <v>30</v>
      </c>
      <c r="C38" s="65" t="s">
        <v>33</v>
      </c>
      <c r="D38" s="51"/>
      <c r="E38" s="51"/>
      <c r="F38" s="51"/>
      <c r="G38" s="51"/>
      <c r="H38" s="51"/>
      <c r="I38" s="51"/>
      <c r="J38" s="50"/>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row>
    <row r="39" spans="2:38" ht="15">
      <c r="B39" s="116">
        <v>31</v>
      </c>
      <c r="C39" s="65" t="s">
        <v>35</v>
      </c>
      <c r="D39" s="51"/>
      <c r="E39" s="51"/>
      <c r="F39" s="51"/>
      <c r="G39" s="51"/>
      <c r="H39" s="51"/>
      <c r="I39" s="51"/>
      <c r="J39" s="50"/>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row>
    <row r="40" spans="2:38" ht="15">
      <c r="B40" s="116">
        <v>32</v>
      </c>
      <c r="C40" s="65" t="s">
        <v>26</v>
      </c>
      <c r="D40" s="51"/>
      <c r="E40" s="51"/>
      <c r="F40" s="51"/>
      <c r="G40" s="51"/>
      <c r="H40" s="51"/>
      <c r="I40" s="51"/>
      <c r="J40" s="50"/>
      <c r="K40" s="52"/>
      <c r="L40" s="52"/>
      <c r="M40" s="52"/>
      <c r="N40" s="52"/>
      <c r="O40" s="52"/>
      <c r="P40" s="52"/>
      <c r="Q40" s="52"/>
      <c r="R40" s="52"/>
      <c r="S40" s="52"/>
      <c r="T40" s="52"/>
      <c r="U40" s="52"/>
      <c r="V40" s="53"/>
      <c r="W40" s="53"/>
      <c r="X40" s="53"/>
      <c r="Y40" s="53"/>
      <c r="Z40" s="53"/>
      <c r="AA40" s="53"/>
      <c r="AB40" s="53"/>
      <c r="AC40" s="53"/>
      <c r="AD40" s="53"/>
      <c r="AE40" s="106"/>
      <c r="AF40" s="106"/>
      <c r="AG40" s="53"/>
      <c r="AH40" s="53"/>
      <c r="AI40" s="53"/>
      <c r="AJ40" s="53"/>
      <c r="AK40" s="53"/>
      <c r="AL40" s="53"/>
    </row>
    <row r="41" spans="2:38" ht="15">
      <c r="B41" s="116">
        <v>33</v>
      </c>
      <c r="C41" s="65" t="s">
        <v>38</v>
      </c>
      <c r="D41" s="51"/>
      <c r="E41" s="51"/>
      <c r="F41" s="51"/>
      <c r="G41" s="51"/>
      <c r="H41" s="51"/>
      <c r="I41" s="51"/>
      <c r="J41" s="50"/>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row>
    <row r="42" spans="2:38" ht="15">
      <c r="B42" s="116">
        <v>34</v>
      </c>
      <c r="C42" s="65" t="s">
        <v>27</v>
      </c>
      <c r="D42" s="51"/>
      <c r="E42" s="51"/>
      <c r="F42" s="51"/>
      <c r="G42" s="51"/>
      <c r="H42" s="51"/>
      <c r="I42" s="51"/>
      <c r="J42" s="50"/>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row>
    <row r="43" spans="2:38" ht="15">
      <c r="B43" s="116">
        <v>35</v>
      </c>
      <c r="C43" s="65" t="s">
        <v>179</v>
      </c>
      <c r="D43" s="51"/>
      <c r="E43" s="51"/>
      <c r="F43" s="51"/>
      <c r="G43" s="51"/>
      <c r="H43" s="51"/>
      <c r="I43" s="51"/>
      <c r="J43" s="50"/>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row>
    <row r="44" spans="2:38" ht="15">
      <c r="B44" s="116">
        <v>36</v>
      </c>
      <c r="C44" s="65" t="s">
        <v>1</v>
      </c>
      <c r="D44" s="51"/>
      <c r="E44" s="51"/>
      <c r="F44" s="51"/>
      <c r="G44" s="51"/>
      <c r="H44" s="51"/>
      <c r="I44" s="51"/>
      <c r="J44" s="50"/>
      <c r="K44" s="52"/>
      <c r="L44" s="55" t="str">
        <f>CONCATENATE("1b. Kinderen voor wie AKW is aangevraagd naar woonland, ",$L$17,", ",$L$18," &amp; ",$L$19)</f>
        <v>1b. Kinderen voor wie AKW is aangevraagd naar woonland, EU-10, EU-overig &amp; Kandidaat-lidstaten</v>
      </c>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row>
    <row r="45" spans="2:38" ht="15">
      <c r="B45" s="117">
        <v>37</v>
      </c>
      <c r="C45" s="115" t="s">
        <v>187</v>
      </c>
      <c r="D45" s="113"/>
      <c r="E45" s="113"/>
      <c r="F45" s="113"/>
      <c r="G45" s="113"/>
      <c r="H45" s="113"/>
      <c r="I45" s="113"/>
      <c r="J45" s="114"/>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row>
    <row r="46" spans="11:38" ht="15">
      <c r="K46" s="52"/>
      <c r="L46" s="55"/>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row>
    <row r="47" spans="1:38" ht="15">
      <c r="A47" s="47" t="s">
        <v>186</v>
      </c>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row>
    <row r="48" spans="11:38" ht="15">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row>
    <row r="49" spans="11:38" ht="10.5" customHeight="1">
      <c r="K49" s="52"/>
      <c r="L49" s="132"/>
      <c r="M49" s="133"/>
      <c r="N49" s="133"/>
      <c r="O49" s="133"/>
      <c r="P49" s="133"/>
      <c r="Q49" s="133"/>
      <c r="R49" s="132"/>
      <c r="S49" s="52"/>
      <c r="T49" s="52"/>
      <c r="U49" s="52"/>
      <c r="V49" s="53"/>
      <c r="W49" s="53"/>
      <c r="X49" s="53"/>
      <c r="Y49" s="53"/>
      <c r="Z49" s="53"/>
      <c r="AA49" s="53"/>
      <c r="AB49" s="53"/>
      <c r="AC49" s="53"/>
      <c r="AD49" s="53"/>
      <c r="AE49" s="53"/>
      <c r="AF49" s="53"/>
      <c r="AG49" s="53"/>
      <c r="AH49" s="53"/>
      <c r="AI49" s="53"/>
      <c r="AJ49" s="53"/>
      <c r="AK49" s="53"/>
      <c r="AL49" s="53"/>
    </row>
    <row r="50" spans="11:38" ht="15">
      <c r="K50" s="52"/>
      <c r="L50" s="133"/>
      <c r="M50" s="133"/>
      <c r="N50" s="133"/>
      <c r="O50" s="133"/>
      <c r="P50" s="133"/>
      <c r="Q50" s="133"/>
      <c r="R50" s="133"/>
      <c r="S50" s="52"/>
      <c r="T50" s="52"/>
      <c r="U50" s="52"/>
      <c r="V50" s="53"/>
      <c r="W50" s="53"/>
      <c r="X50" s="53"/>
      <c r="Y50" s="53"/>
      <c r="Z50" s="53"/>
      <c r="AA50" s="53"/>
      <c r="AB50" s="53"/>
      <c r="AC50" s="53"/>
      <c r="AD50" s="53"/>
      <c r="AE50" s="53"/>
      <c r="AF50" s="53"/>
      <c r="AG50" s="53"/>
      <c r="AH50" s="53"/>
      <c r="AI50" s="53"/>
      <c r="AJ50" s="53"/>
      <c r="AK50" s="53"/>
      <c r="AL50" s="53"/>
    </row>
    <row r="51" spans="11:38" ht="15">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row>
    <row r="52" spans="11:38" ht="15">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row>
    <row r="53" spans="11:38" ht="15">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row>
    <row r="54" spans="11:38" ht="15">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row>
    <row r="55" spans="11:38" ht="15">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row>
    <row r="56" spans="11:38" ht="15">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row>
    <row r="57" spans="11:38" ht="15">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row>
    <row r="58" spans="11:38" ht="15">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row>
    <row r="59" spans="11:38" ht="15">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row>
    <row r="60" spans="11:38" ht="15">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row>
    <row r="61" spans="11:38" ht="15">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row>
    <row r="62" spans="11:38" ht="15">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row>
    <row r="63" spans="1:38" ht="15">
      <c r="A63" s="52"/>
      <c r="B63" s="52"/>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row>
    <row r="64" spans="1:38" ht="15">
      <c r="A64" s="52"/>
      <c r="B64" s="52"/>
      <c r="C64" s="52"/>
      <c r="D64" s="52"/>
      <c r="E64" s="52"/>
      <c r="F64" s="52"/>
      <c r="G64" s="52"/>
      <c r="H64" s="52"/>
      <c r="I64" s="52"/>
      <c r="J64" s="52"/>
      <c r="K64" s="52"/>
      <c r="L64" s="52"/>
      <c r="M64" s="52"/>
      <c r="N64" s="52"/>
      <c r="O64" s="52"/>
      <c r="P64" s="52"/>
      <c r="Q64" s="52"/>
      <c r="R64" s="52"/>
      <c r="S64" s="52"/>
      <c r="T64" s="52"/>
      <c r="U64" s="52"/>
      <c r="V64" s="53"/>
      <c r="W64" s="53"/>
      <c r="X64" s="53"/>
      <c r="Y64" s="53"/>
      <c r="Z64" s="53"/>
      <c r="AA64" s="53"/>
      <c r="AB64" s="53"/>
      <c r="AC64" s="53"/>
      <c r="AD64" s="53"/>
      <c r="AE64" s="53"/>
      <c r="AF64" s="53"/>
      <c r="AG64" s="53"/>
      <c r="AH64" s="53"/>
      <c r="AI64" s="53"/>
      <c r="AJ64" s="53"/>
      <c r="AK64" s="53"/>
      <c r="AL64" s="53"/>
    </row>
    <row r="65" spans="1:21" ht="15">
      <c r="A65" s="52" t="s">
        <v>69</v>
      </c>
      <c r="B65" s="52"/>
      <c r="C65" s="52"/>
      <c r="D65" s="52"/>
      <c r="E65" s="52"/>
      <c r="F65" s="52"/>
      <c r="G65" s="52"/>
      <c r="H65" s="52"/>
      <c r="I65" s="52"/>
      <c r="J65" s="52"/>
      <c r="K65" s="52"/>
      <c r="L65" s="52"/>
      <c r="M65" s="52"/>
      <c r="N65" s="52"/>
      <c r="O65" s="52"/>
      <c r="P65" s="52"/>
      <c r="Q65" s="52"/>
      <c r="R65" s="52"/>
      <c r="S65" s="52"/>
      <c r="T65" s="52"/>
      <c r="U65" s="52"/>
    </row>
    <row r="66" spans="1:21" ht="15">
      <c r="A66" s="52" t="s">
        <v>67</v>
      </c>
      <c r="B66" s="52"/>
      <c r="C66" s="52"/>
      <c r="D66" s="52"/>
      <c r="E66" s="52"/>
      <c r="F66" s="52"/>
      <c r="G66" s="52"/>
      <c r="H66" s="52"/>
      <c r="I66" s="52"/>
      <c r="J66" s="52"/>
      <c r="K66" s="52"/>
      <c r="L66" s="52"/>
      <c r="M66" s="52"/>
      <c r="N66" s="52"/>
      <c r="O66" s="52"/>
      <c r="P66" s="52"/>
      <c r="Q66" s="52"/>
      <c r="R66" s="52"/>
      <c r="S66" s="52"/>
      <c r="T66" s="52"/>
      <c r="U66" s="52"/>
    </row>
    <row r="67" spans="1:21" ht="15">
      <c r="A67" s="52" t="s">
        <v>68</v>
      </c>
      <c r="B67" s="52"/>
      <c r="C67" s="52"/>
      <c r="D67" s="52"/>
      <c r="E67" s="52"/>
      <c r="F67" s="52"/>
      <c r="G67" s="52"/>
      <c r="H67" s="52"/>
      <c r="I67" s="52"/>
      <c r="J67" s="52"/>
      <c r="K67" s="52"/>
      <c r="L67" s="52"/>
      <c r="M67" s="52"/>
      <c r="N67" s="52"/>
      <c r="O67" s="52"/>
      <c r="P67" s="52"/>
      <c r="Q67" s="52"/>
      <c r="R67" s="52"/>
      <c r="S67" s="52"/>
      <c r="T67" s="52"/>
      <c r="U67" s="52"/>
    </row>
  </sheetData>
  <sheetProtection/>
  <mergeCells count="22">
    <mergeCell ref="AG15:AG16"/>
    <mergeCell ref="AI15:AI16"/>
    <mergeCell ref="AK8:AK9"/>
    <mergeCell ref="L49:Q50"/>
    <mergeCell ref="R49:R50"/>
    <mergeCell ref="M8:M9"/>
    <mergeCell ref="AG8:AG9"/>
    <mergeCell ref="AI8:AI9"/>
    <mergeCell ref="W22:AB23"/>
    <mergeCell ref="M15:M16"/>
    <mergeCell ref="O15:O16"/>
    <mergeCell ref="AE22:AK23"/>
    <mergeCell ref="Q15:Q16"/>
    <mergeCell ref="H8:I8"/>
    <mergeCell ref="B4:J4"/>
    <mergeCell ref="B6:C6"/>
    <mergeCell ref="E6:I6"/>
    <mergeCell ref="E8:F8"/>
    <mergeCell ref="S15:S16"/>
    <mergeCell ref="O8:O9"/>
    <mergeCell ref="Q8:Q9"/>
    <mergeCell ref="S8:S9"/>
  </mergeCells>
  <printOptions/>
  <pageMargins left="0.7480314960629921" right="0.7480314960629921" top="0.984251968503937" bottom="0.984251968503937" header="0.5118110236220472" footer="0.5118110236220472"/>
  <pageSetup fitToHeight="1" fitToWidth="1"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Goedhuys-van der Linden, mevr. drs. M.</cp:lastModifiedBy>
  <cp:lastPrinted>2014-01-14T15:34:05Z</cp:lastPrinted>
  <dcterms:created xsi:type="dcterms:W3CDTF">2009-09-04T06:54:45Z</dcterms:created>
  <dcterms:modified xsi:type="dcterms:W3CDTF">2014-01-22T14:46:39Z</dcterms:modified>
  <cp:category/>
  <cp:version/>
  <cp:contentType/>
  <cp:contentStatus/>
</cp:coreProperties>
</file>