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5"/>
  </bookViews>
  <sheets>
    <sheet name="Herkomstcodes" sheetId="1" r:id="rId1"/>
    <sheet name="Totaal" sheetId="2" r:id="rId2"/>
    <sheet name="inGBA" sheetId="3" r:id="rId3"/>
    <sheet name="nietExport_nietGBA" sheetId="4" r:id="rId4"/>
    <sheet name="Toelichting" sheetId="5" r:id="rId5"/>
    <sheet name="Dashboard" sheetId="6" r:id="rId6"/>
  </sheets>
  <definedNames/>
  <calcPr fullCalcOnLoad="1"/>
</workbook>
</file>

<file path=xl/sharedStrings.xml><?xml version="1.0" encoding="utf-8"?>
<sst xmlns="http://schemas.openxmlformats.org/spreadsheetml/2006/main" count="520" uniqueCount="258">
  <si>
    <t>herkomstland</t>
  </si>
  <si>
    <t>Uitk_totaal</t>
  </si>
  <si>
    <t>Uitk_jong</t>
  </si>
  <si>
    <t>Uitk_oud</t>
  </si>
  <si>
    <t>Uitk_onbkd</t>
  </si>
  <si>
    <t>wao_jong</t>
  </si>
  <si>
    <t>wga_jong</t>
  </si>
  <si>
    <t>iva_jong</t>
  </si>
  <si>
    <t>wajong_jong</t>
  </si>
  <si>
    <t>waz_jong</t>
  </si>
  <si>
    <t>ww_jong</t>
  </si>
  <si>
    <t>anw_jong</t>
  </si>
  <si>
    <t>aow_jong</t>
  </si>
  <si>
    <t>tw_jong</t>
  </si>
  <si>
    <t>ioaz_jong</t>
  </si>
  <si>
    <t>ioaw_jong</t>
  </si>
  <si>
    <t>wwb_jong</t>
  </si>
  <si>
    <t>wij_jong</t>
  </si>
  <si>
    <t>wao_onbkd</t>
  </si>
  <si>
    <t>wga_onbkd</t>
  </si>
  <si>
    <t>iva_onbkd</t>
  </si>
  <si>
    <t>wajong_onbkd</t>
  </si>
  <si>
    <t>waz_onbkd</t>
  </si>
  <si>
    <t>ww_onbkd</t>
  </si>
  <si>
    <t>anw_onbkd</t>
  </si>
  <si>
    <t>aow_onbkd</t>
  </si>
  <si>
    <t>tw_onbkd</t>
  </si>
  <si>
    <t>ioaz_onbkd</t>
  </si>
  <si>
    <t>ioaw_onbkd</t>
  </si>
  <si>
    <t>wwb_onbkd</t>
  </si>
  <si>
    <t>wij_onbkd</t>
  </si>
  <si>
    <t>aow_oud</t>
  </si>
  <si>
    <t>anw_oud</t>
  </si>
  <si>
    <t>wwb_oud</t>
  </si>
  <si>
    <t>EUoverig</t>
  </si>
  <si>
    <t>EU10</t>
  </si>
  <si>
    <t>EUkandidaat</t>
  </si>
  <si>
    <t>Autochtoon</t>
  </si>
  <si>
    <t>België</t>
  </si>
  <si>
    <t>Bulgarije</t>
  </si>
  <si>
    <t>Cyprus</t>
  </si>
  <si>
    <t>Denemarken</t>
  </si>
  <si>
    <t>Duitsland</t>
  </si>
  <si>
    <t>Estland</t>
  </si>
  <si>
    <t>Finland</t>
  </si>
  <si>
    <t>Frankrijk</t>
  </si>
  <si>
    <t>Griekenland</t>
  </si>
  <si>
    <t>Hongarije</t>
  </si>
  <si>
    <t>Ierland</t>
  </si>
  <si>
    <t>Italië</t>
  </si>
  <si>
    <t>Letland</t>
  </si>
  <si>
    <t>Litouwen</t>
  </si>
  <si>
    <t>Luxemburg</t>
  </si>
  <si>
    <t>Onbekend</t>
  </si>
  <si>
    <t>Oostenrijk</t>
  </si>
  <si>
    <t>Overig</t>
  </si>
  <si>
    <t>Polen</t>
  </si>
  <si>
    <t>Portugal</t>
  </si>
  <si>
    <t>Roemenië</t>
  </si>
  <si>
    <t>Spanje</t>
  </si>
  <si>
    <t>Tsjechoslowakije</t>
  </si>
  <si>
    <t>Turkije</t>
  </si>
  <si>
    <t>Zweden</t>
  </si>
  <si>
    <t>Totaal</t>
  </si>
  <si>
    <t>Nummer</t>
  </si>
  <si>
    <t>Herkomst</t>
  </si>
  <si>
    <t>WAO</t>
  </si>
  <si>
    <t>WIA-Wga</t>
  </si>
  <si>
    <t>WIA-Iva</t>
  </si>
  <si>
    <t>Wajong</t>
  </si>
  <si>
    <t>WAZ</t>
  </si>
  <si>
    <t>WW</t>
  </si>
  <si>
    <t>ANW</t>
  </si>
  <si>
    <t>AOW</t>
  </si>
  <si>
    <t>TW</t>
  </si>
  <si>
    <t>IOAZ</t>
  </si>
  <si>
    <t>IOAW</t>
  </si>
  <si>
    <t>WWB</t>
  </si>
  <si>
    <t>w.o.</t>
  </si>
  <si>
    <t>G</t>
  </si>
  <si>
    <t>E</t>
  </si>
  <si>
    <t xml:space="preserve">  WIJ</t>
  </si>
  <si>
    <t>WWB 65+ (AIO)</t>
  </si>
  <si>
    <t>Personen 15 tot 65 jaar met een uitkering</t>
  </si>
  <si>
    <t>Personen 65 jaar en ouder met een uitkering</t>
  </si>
  <si>
    <t>Personen onbekende leeftijd met een uitkering</t>
  </si>
  <si>
    <t>F</t>
  </si>
  <si>
    <t>Ijsland</t>
  </si>
  <si>
    <t>Kroatië</t>
  </si>
  <si>
    <t>Macedonië</t>
  </si>
  <si>
    <t>Malta</t>
  </si>
  <si>
    <t>Slowakije</t>
  </si>
  <si>
    <t>Tsjechië</t>
  </si>
  <si>
    <t>A</t>
  </si>
  <si>
    <t>B</t>
  </si>
  <si>
    <t>C</t>
  </si>
  <si>
    <t>D</t>
  </si>
  <si>
    <t>Herkomst A</t>
  </si>
  <si>
    <t>Herkomst B</t>
  </si>
  <si>
    <t>Herkomst C</t>
  </si>
  <si>
    <t>Herkomst D</t>
  </si>
  <si>
    <t>Herkomst E</t>
  </si>
  <si>
    <t>Herkomst F</t>
  </si>
  <si>
    <t>Herkomst G</t>
  </si>
  <si>
    <t>wao</t>
  </si>
  <si>
    <t>wga</t>
  </si>
  <si>
    <t>iva</t>
  </si>
  <si>
    <t>wajong</t>
  </si>
  <si>
    <t>waz</t>
  </si>
  <si>
    <t>ww</t>
  </si>
  <si>
    <t>anw</t>
  </si>
  <si>
    <t>aow</t>
  </si>
  <si>
    <t>tw</t>
  </si>
  <si>
    <t>ioaz</t>
  </si>
  <si>
    <t>ioaw</t>
  </si>
  <si>
    <t>wwb</t>
  </si>
  <si>
    <t>wij</t>
  </si>
  <si>
    <t>Herkomstland</t>
  </si>
  <si>
    <t>Herkomst code is handmatig aangepast!!!</t>
  </si>
  <si>
    <t>Herkomst codes zoals aangegeven in tabblad "Totaal" zijn leidend!!!</t>
  </si>
  <si>
    <t>CIJFERS HANDMATIG GEPLAKT VANUIT:</t>
  </si>
  <si>
    <t>\\Mspv1f\cvb2\CvB_Docum\5. Onderzoek\5.2 Onderzoeksprojecten\SZW_Migrantenmonitor_13086\5-Rapport\Dashboard Tabel 3\1-131216 Voorbereiding dashboard tabel 3 - totaal.xlsx</t>
  </si>
  <si>
    <t>\\Mspv1f\cvb2\CvB_Docum\5. Onderzoek\5.2 Onderzoeksprojecten\SZW_Migrantenmonitor_13086\5-Rapport\Dashboard Tabel 3\1-131216 Voorbereiding dashboard tabel 3 - GBA.xlsx</t>
  </si>
  <si>
    <t>\\Mspv1f\cvb2\CvB_Docum\5. Onderzoek\5.2 Onderzoeksprojecten\SZW_Migrantenmonitor_13086\5-Rapport\Dashboard Tabel 3\1-131216 Voorbereiding dashboard tabel 3 - niet-export niet-GBA.xlsx</t>
  </si>
  <si>
    <t>!!! LET OP !!! Om er voor te zorgen dat bij de inGBA &amp; nietExport_nietGBA de juiste herkomst codes komen (via VERT.ZOEKEN) te staan moet HIER op Herkomstland gesorteerd worden!!!</t>
  </si>
  <si>
    <t>Personen 15 tot 65 jaar</t>
  </si>
  <si>
    <t>Personen 65 jaar en ouder</t>
  </si>
  <si>
    <t>Personen onbekende leeftijd</t>
  </si>
  <si>
    <t xml:space="preserve">Personen met een uitkering, wel ingeschreven in GBA op 31-12-2012 </t>
  </si>
  <si>
    <t>Personen met een uitkering (naar type) in december 2012, ingeschreven in GBA op 31-12-2012</t>
  </si>
  <si>
    <t xml:space="preserve">Personen met een niet-export uitkering, niet ingeschreven in GBA op 31-12-2012 </t>
  </si>
  <si>
    <t>Personen met een niet-export uitkering (naar type) in december 2012, niet ingeschreven in GBA op 31-12-2012</t>
  </si>
  <si>
    <t>Personen met een uitkering in december 2012</t>
  </si>
  <si>
    <t>DASHBOARD o.b.v. tabel 3: Personen met een uitkering in december 2012</t>
  </si>
  <si>
    <t>INVOER</t>
  </si>
  <si>
    <t>OVERZICHT HERKOMSTNUMMERS</t>
  </si>
  <si>
    <r>
      <rPr>
        <b/>
        <sz val="12"/>
        <color indexed="8"/>
        <rFont val="Calibri"/>
        <family val="2"/>
      </rPr>
      <t>Instructie:</t>
    </r>
    <r>
      <rPr>
        <sz val="12"/>
        <color indexed="8"/>
        <rFont val="Calibri"/>
        <family val="2"/>
      </rPr>
      <t xml:space="preserve"> </t>
    </r>
    <r>
      <rPr>
        <sz val="11"/>
        <color theme="1"/>
        <rFont val="Calibri"/>
        <family val="2"/>
      </rPr>
      <t>Om herkomstgroeperingen te vergelijken, geef onder "</t>
    </r>
    <r>
      <rPr>
        <i/>
        <sz val="11"/>
        <color indexed="8"/>
        <rFont val="Calibri"/>
        <family val="2"/>
      </rPr>
      <t>INVOER"</t>
    </r>
    <r>
      <rPr>
        <sz val="11"/>
        <color theme="1"/>
        <rFont val="Calibri"/>
        <family val="2"/>
      </rPr>
      <t xml:space="preserve"> de gewenste herkomst-nummers op.</t>
    </r>
  </si>
  <si>
    <t>Verenigd Koninkrijk</t>
  </si>
  <si>
    <t>Voormalig Tsjecho-Slowakije</t>
  </si>
  <si>
    <t xml:space="preserve">1) Herkomst kan alleen bepaald worden van de GBA-bevolking. De GBA wordt geregistreerd vanaf 1996. De exportuitkeringen zijn gebaseerd op het woonland van de persoon.
</t>
  </si>
  <si>
    <t>2) Onderliggende categorieën tellen niet op tot het totaal want een persoon kan meerdere uitkeringen hebben.</t>
  </si>
  <si>
    <r>
      <t>Totaal aantal uitkeringen naar herkomstgroepering</t>
    </r>
    <r>
      <rPr>
        <b/>
        <vertAlign val="superscript"/>
        <sz val="14"/>
        <color indexed="8"/>
        <rFont val="Calibri"/>
        <family val="2"/>
      </rPr>
      <t>1)</t>
    </r>
    <r>
      <rPr>
        <b/>
        <sz val="14"/>
        <color indexed="8"/>
        <rFont val="Calibri"/>
        <family val="2"/>
      </rPr>
      <t xml:space="preserve"> en leeftijdsgroep, december 2012</t>
    </r>
  </si>
  <si>
    <r>
      <t>Personen 15 tot 65 jaar met een uitkering</t>
    </r>
    <r>
      <rPr>
        <vertAlign val="superscript"/>
        <sz val="11"/>
        <color indexed="8"/>
        <rFont val="Calibri"/>
        <family val="2"/>
      </rPr>
      <t>2)</t>
    </r>
  </si>
  <si>
    <r>
      <t>Personen 65 jaar en ouder met een uitkering</t>
    </r>
    <r>
      <rPr>
        <vertAlign val="superscript"/>
        <sz val="11"/>
        <color indexed="8"/>
        <rFont val="Calibri"/>
        <family val="2"/>
      </rPr>
      <t>2)</t>
    </r>
  </si>
  <si>
    <r>
      <t>Personen onbekende leeftijd met een uitkering</t>
    </r>
    <r>
      <rPr>
        <vertAlign val="superscript"/>
        <sz val="11"/>
        <color indexed="8"/>
        <rFont val="Calibri"/>
        <family val="2"/>
      </rPr>
      <t>2)</t>
    </r>
  </si>
  <si>
    <t>3) Exportuitkeringen zijn uitkeringen die bij het UWV bekend zijn als exportuitkeringen, ongeacht de inschrijving in de GBA.</t>
  </si>
  <si>
    <t>LET OP: omdat een persoon meerdere uitkeringen kan hebben wordt er in de taartdiagrammen uitgesplitst naar uitkeringen van personen. Personen kunnen dus in meerdere taartpunten voorkomen.</t>
  </si>
  <si>
    <t>Toelichting bij de tabellen</t>
  </si>
  <si>
    <t>Inleiding</t>
  </si>
  <si>
    <t>Het ministerie van Sociale Zaken en Werkgelegenheid (SZW) heeft het Centraal Bureau voor de Statistiek (CBS) gevraagd om cijfers te berekenen over migranten in Nederland die afkomstig zijn uit lidstaten van de Europese Unie (EU) exclusief Nederland (EU-26), of kandidaat-lidstaten van de EU. SZW wil weten om hoeveel personen het gaat en of zij hier werken, studeren en/of een werkende partner hebben.
Daarnaast wil het ministerie van SZW weten welke personen een uitkering ontvangen en hoeveel personen daarvan in het buitenland wonen (vanaf nu de exportuitkeringen genoemd). Daarbij ligt de focus ook weer op de personen met als herkomstland of woonland de EU-26 of een kandidaat-lidstaat (zie bijlage 1 voor een specificatie van de landen).
De cijfers betreffen een update van twee sets maatwerktabellen die het CBS eind 2012/ begin 2013 voor het ministerie van SZW heeft samengesteld. De onderzoeken ‘Migrantenmonitor’ en ‘Nederlandse uitkeringen naar herkomst en woonland’ zijn samengevoegd tot één publicatie voor de verslagjaren 2011 en 2012.</t>
  </si>
  <si>
    <t>Populatie</t>
  </si>
  <si>
    <r>
      <rPr>
        <i/>
        <u val="single"/>
        <sz val="10"/>
        <rFont val="Arial"/>
        <family val="2"/>
      </rPr>
      <t>Populatie tabel 1 en 2</t>
    </r>
    <r>
      <rPr>
        <sz val="10"/>
        <rFont val="Arial"/>
        <family val="2"/>
      </rPr>
      <t xml:space="preserve">
De populatie in tabel 1 en 2 bestaat uit personen die afkomstig zijn uit een van de EU-26 lidstaten of kandidaat-lidstaten en die op peilmoment of in de GBA stonden ingeschreven of een baan in loondienst hadden (werknemers). In tabel 1 is het peilmoment van de GBA 31 december 2011. Het peilmoment van de werknemers is de maand december 2011. In tabel 2 is het peilmoment van de GBA de laatste dag van de kwartalen in 2011 en 2012. Het peilmoment van de werknemers is de laatste maand van de kwartalen 2011 en 2012.</t>
    </r>
  </si>
  <si>
    <r>
      <rPr>
        <i/>
        <u val="single"/>
        <sz val="10"/>
        <rFont val="Arial"/>
        <family val="2"/>
      </rPr>
      <t>Populatie tabel 3 en 4</t>
    </r>
    <r>
      <rPr>
        <sz val="10"/>
        <rFont val="Arial"/>
        <family val="2"/>
      </rPr>
      <t xml:space="preserve">
De populatie in tabel 3 en 4 bestaat uit alle personen van 15 jaar en ouder die vanuit Nederland een uitkering ontvangen in december 2012. In tabel 3 worden de volgende uitkeringen meegenomen: WAO, WIA-Wga, WIA-Iva, Wajong, WAZ, WW, TW, WWB (w.o. 18 - 27 jarigen (vroeger de WIJ genoemd) en de WWB 65+ (vroeger de AIO genoemd)), IOAZ, IOAW, AOW en ANW). Tevens wordt op basis van bestanden die zijn opgevraagd bij het UWV onderscheid gemaakt naar personen die wel of geen exportuitkering hebben. Tabel 4 laat alleen de exportuitkeringen zien van de WAO, WIA-Wga, WIA-Iva, Wajong, WAZ, WW, TW, AOW en de ANW.</t>
    </r>
  </si>
  <si>
    <r>
      <rPr>
        <i/>
        <u val="single"/>
        <sz val="10"/>
        <rFont val="Arial"/>
        <family val="2"/>
      </rPr>
      <t>Populatie tabel 5</t>
    </r>
    <r>
      <rPr>
        <sz val="10"/>
        <rFont val="Arial"/>
        <family val="2"/>
      </rPr>
      <t xml:space="preserve">
De populatie in tabel 5 bestaat uit alle kinderen waarvoor AKW in Nederland is aangevraagd in het laatste kwartaal van 2012. De populatie kinderen is uitgesplitst naar de verschillende herkomstgroeperingen en de woonlanden van het kind zelf op 1 oktober 2012.</t>
    </r>
  </si>
  <si>
    <r>
      <rPr>
        <i/>
        <u val="single"/>
        <sz val="10"/>
        <rFont val="Arial"/>
        <family val="2"/>
      </rPr>
      <t>Populatie tabel 7</t>
    </r>
    <r>
      <rPr>
        <sz val="10"/>
        <rFont val="Arial"/>
        <family val="2"/>
      </rPr>
      <t xml:space="preserve">
De populatie in tabel 7 bestaat uit alle personen van 15 tot 65 jaar op 31 december 2012, uitgesplitst naar het hebben van een WW-uitkering en/of WWB/WIJ-uitkering en de herkomstgroepering. Alleen in deze tabel wordt onder herkomst zowel de eerste als de tweede generatie meegenomen.</t>
    </r>
  </si>
  <si>
    <t>Methode en operationalisering</t>
  </si>
  <si>
    <t>Voor dit onderzoek wordt gebruik gemaakt van het Sociaal Statistisch Bestand (SSB) en de polisadministratie 2012. Daarnaast leveren SVB en UWV extra bestanden (AKW, ZW en de exportbestanden). Voor alle cijfers over 2012 geldt dat het om voorlopige cijfers gaat. SVB en UWV zijn verantwoordelijk voor de cijfers over de ZW, de exportuitkeringen en de AKW. Deze cijfers zijn verder niet door het CBS geconfronteerd met andere CBS bronnen.</t>
  </si>
  <si>
    <t>Inschrijfduur GBA</t>
  </si>
  <si>
    <t>Periode waarin iemand is ingeschreven in de GBA. Hierbij wordt in dit onderzoek gekeken naar de eerste datum van inschrijving in de GBA. Personen die in die tussentijd meerdere keren in- en uitgeschreven zijn, worden dus de gehele periode meegeteld.</t>
  </si>
  <si>
    <t>EU-26 landen</t>
  </si>
  <si>
    <t>Alle EU landen (exclusief Nederland en de overzeese gebieden): Bulgarije, Estland, Hongarije, Letland, Litouwen, Polen, Roemenië, Slovenië, Slowakije, Tsjechië (en voormalig Tsjecho-Slowakije, worden wel apart weergegeven maar niet als apart land geteld), België, Cyprus, Denemarken, Duitsland, Finland, Frankrijk, Griekenland, Ierland, Italië, Luxemburg, Malta, Oostenrijk, Portugal, Spanje, Verenigd Koninkrijk en Zweden.</t>
  </si>
  <si>
    <t>EU-10 landen</t>
  </si>
  <si>
    <t>Alle EU uitbreidingslanden exclusief Cyprus en Malta: Bulgarije, Estland, Hongarije, Letland, Litouwen, Polen, Roemenië, Slovenië, Slowakije, Tsjechië en voormalig Tsjecho-Slowakije.</t>
  </si>
  <si>
    <t>Kandidaat lidstaten</t>
  </si>
  <si>
    <t>Een kandidaat-lidstaat is een land dat lid wil worden van de Europese Unie en waarvan de aanvraag officieel is aanvaard door de EU. Het betreft de landen: Kroatië, IJsland, Macedonië, Montenegro, Servië en Turkije.</t>
  </si>
  <si>
    <t>Migranten (herkomstgroepering en nationaliteit)</t>
  </si>
  <si>
    <t>In dit onderzoek is de groep migranten afgebakend tot de eerstegeneratieallochtonen (herkomstgroepering) die geboren zijn in één van de EU-26 landen (exclusief Nederland en de overzeese gebieden van de EU-lidstaten) of kandidaat-lidstaten en in Nederland wonen en/of werken. Deze gegevens worden uit de Gemeentelijke Basisadministratie (GBA) gehaald. Voor personen die niet in de GBA staan ingeschreven (en ook nooit ingeschreven hebben gestaan) is dit onbekend. Deze personen kunnen we in dit onderzoek niet meenemen met uitzondering van de werknemers. In de polisadministratie van de Belastingdienst worden banen en diverse kenmerken van de personen met die banen geregistreerd, zoals nationaliteit. Voor personen met een baan die niet terug worden gevonden in de GBA wordt de nationaliteit in plaats van geboorteland gebruikt om personen in te delen naar herkomst. Daarbij wordt de meest recente nationaliteit meegenomen. Tabel 7 vormt een uitzondering. Hierin wordt zowel de eerste als de tweede generatie meegenomen.</t>
  </si>
  <si>
    <t>Ooit ingeschreven in de GBA</t>
  </si>
  <si>
    <t>Personen die op peilmoment niet ingeschreven staan in de GBA, maar wel op een eerder of later tijdstip waardoor herkomstgroepering bekend is.</t>
  </si>
  <si>
    <t>Personen met een baan (werkenden)</t>
  </si>
  <si>
    <t>Personen met een baan in loondienst (werknemers)  of werkend als zelfstandige . Baangegevens worden per maand bepaald, werkend als zelfstandige wordt per jaar bepaald. Op peilmoment wordt gekeken of een persoon die maand een baan in loondienst had. Zo niet, dan wordt er gekeken of de persoon in het peiljaar als zelfstandige heeft gewerkt. Als een persoon zowel werknemer als zelfstandige is, dan wordt hij/ zij als werknemer geteld om geen dubbeltellingen te krijgen.</t>
  </si>
  <si>
    <t>Personen met een uitkering</t>
  </si>
  <si>
    <t>Personen met een exportuitkering</t>
  </si>
  <si>
    <t>De exportuitkeringen zijn bepaald door het UWV. Zij hebben het CBS bestanden geleverd waarin personen staan die volgens het UWV in het buitenland woonden in de peilmaand waarop ze de uitkering kregen.</t>
  </si>
  <si>
    <t>Verschil met eerder onderzoek</t>
  </si>
  <si>
    <t>De cijfers betreffen een update van twee sets maatwerktabellen die het CBS eind 2012/ begin 2013 voor het ministerie van SZW heeft berekend. De onderzoeken ‘Migrantenmonitor’ en ‘Nederlandse uitkeringen naar herkomst en woonland’ zijn samengevoegd tot één publicatie voor de verslagjaren 2011 en 2012. Het grootste verschil met de eerdere onderzoeken is dat we voor alle kenmerken een peilmaand gebruiken in plaats van een peilmoment (de gehele maand december, of in het geval van tabel 2 de gehele laatste maand van het kwartaal in plaats van de laatste dag van de maand). Een uitzondering vormt de inschrijving in de GBA. Dit peilmoment is wel 31 december 2011 of 2012. Daarnaast zijn ook niet alle kenmerken meegenomen uit de vorige publicaties. Ook zijn de tabellen over uitkeringen alleen berekend op persoonsniveau en niet meer op uitkeringsniveau. Ten slotte zijn alleen uitkeringstabellen opgenomen met informatie over personen met een uitkering en niet over de uitkeringen zelf.</t>
  </si>
  <si>
    <t>Bronbestanden</t>
  </si>
  <si>
    <t>Zie bijlage 2 voor een overzicht van alle bronbestanden.</t>
  </si>
  <si>
    <t>Opmerkingen bij de tabellen</t>
  </si>
  <si>
    <t>Afronding</t>
  </si>
  <si>
    <t>In de tabellen zijn de absolute aantallen afgerond op tientallen.</t>
  </si>
  <si>
    <t>Jonge landen</t>
  </si>
  <si>
    <r>
      <t>Personen die geboren zijn in Slovenië, Servië, Estland, Letland, Litouwen, Tsjechië of Slowakije, zien we minder vaak terug in de onderzoekspopulatie dan er daadwerkelijk in Nederland wonen. Dit heeft te maken met het jaartal waarin deze landen soevereine staten zijn geworden. Zo is Slovenië in 1991 afgesplitst van Joegoslavië. Personen die op de peilmomenten in Nederland wonen en voor 1991 zijn geboren in wat nu Slovenië heet, zijn feitelijk geboren in Joegoslavië. Servië is in 2006 onafhankelijk geworden. Tussen 2003 en 2006 vormde Servië een confederatie met Montenegro, daarvoor hoorde het bij Joegoslavië. In dit onderzoek nemen we alleen Servië mee en laten we Servië - Montenegro buiten beschouwing. Hetzelfde principe geldt voor personen</t>
    </r>
    <r>
      <rPr>
        <sz val="10"/>
        <rFont val="Arial"/>
        <family val="2"/>
      </rPr>
      <t xml:space="preserve"> die</t>
    </r>
    <r>
      <rPr>
        <sz val="11"/>
        <color theme="1"/>
        <rFont val="Calibri"/>
        <family val="2"/>
      </rPr>
      <t xml:space="preserve"> zijn geboren in Estland, Letland of Litouwen voor 1991, want zij zijn feitelijk geboren in de Sovjet-Unie. Het verschil met Slovenië is dat deze drie landen al soevereine staten waren (tussen 1918 en 1940) en dus al ‘bekend’ waren. </t>
    </r>
    <r>
      <rPr>
        <sz val="10"/>
        <rFont val="Arial"/>
        <family val="2"/>
      </rPr>
      <t>Deze categorieën zijn</t>
    </r>
    <r>
      <rPr>
        <sz val="11"/>
        <color theme="1"/>
        <rFont val="Calibri"/>
        <family val="2"/>
      </rPr>
      <t xml:space="preserve"> daardoor beter gevuld. De recent ontstane landen Tsjechië en Slowakije zijn onafhankelijk sinds 1993. Als aanvulling is daarom ook voormalig Tsjecho-Slowakije opgenomen. Alle personen die voor 1993 geboren zijn in (destijds) Tsjecho-Slowakije, behoren in dit onderzoek tot de categorie voormalig Tsjecho-Slowakije. Hetzelfde geldt voor Servië-Montenegro.</t>
    </r>
  </si>
  <si>
    <t>Tabellen 1A tot en met 5A en 5B</t>
  </si>
  <si>
    <t>De tabellen 1A tot en met 5A en 5B zijn identiek aan de tabellen 1 tot en met 5, maar nu uitgesplitst naar land.</t>
  </si>
  <si>
    <t>Tabel 6</t>
  </si>
  <si>
    <t>Methode samenstellen ZW export bestand 2011 en 2012</t>
  </si>
  <si>
    <t>Voor 2011 is het woonland van personen op 31 december 2011 vastgesteld. Van een persoon die op dat moment woonachtig was in het buitenland, wordt verondersteld dat deze persoon enkel export uitkeringen heeft ontvangen in 2011. In 2012 is het woonland per maand vastgesteld. Hierdoor kan een persoon in één jaar zowel export als niet-export uitkeringen hebben ontvangen en kan een persoon binnen één jaar meerdere woonlanden hebben.</t>
  </si>
  <si>
    <t>Begrippen</t>
  </si>
  <si>
    <r>
      <t xml:space="preserve">AIO (WWB 65+) – </t>
    </r>
    <r>
      <rPr>
        <sz val="10"/>
        <rFont val="Arial"/>
        <family val="2"/>
      </rPr>
      <t xml:space="preserve"> Aanvullende inkomstenvoorziening ouderen (zie WWB).</t>
    </r>
  </si>
  <si>
    <r>
      <t xml:space="preserve">AKW-uitkering – </t>
    </r>
    <r>
      <rPr>
        <sz val="10"/>
        <rFont val="Arial,BoldItalic"/>
        <family val="0"/>
      </rPr>
      <t>Een uitkering die wordt verstrekt op grond van de algemene kinderbijslagwet. De kinderbijslag biedt een financiële tegemoetkoming in de kosten van het onderhoud van kinderen. Voor kinderen geboren voor 1 januari 1995, is de kinderbijslag afhankelijk van zowel de gezinsgrootte als van de leeftijd van de kinderen. Voor kinderen die geboren zijn op of na 1 januari 1995 krijgen de ouders een vast bedrag, afhankelijk van de leeftijd van het kind.</t>
    </r>
  </si>
  <si>
    <r>
      <t>Allochtoon</t>
    </r>
    <r>
      <rPr>
        <sz val="10"/>
        <rFont val="Arial"/>
        <family val="2"/>
      </rPr>
      <t xml:space="preserve"> – Persoon van wie ten minste één ouder in het buitenland is geboren.</t>
    </r>
  </si>
  <si>
    <r>
      <t xml:space="preserve">ANW-uitkering – </t>
    </r>
    <r>
      <rPr>
        <sz val="10"/>
        <rFont val="Arial,BoldItalic"/>
        <family val="0"/>
      </rPr>
      <t>Een uitkering die wordt verstrekt tegen de financiële gevolgen van overlijden.</t>
    </r>
  </si>
  <si>
    <r>
      <t xml:space="preserve">AO-uitkering - </t>
    </r>
    <r>
      <rPr>
        <sz val="10"/>
        <rFont val="Arial"/>
        <family val="2"/>
      </rPr>
      <t>Periodieke uitkering op grond van arbeidsongeschiktheidswetten (WAO, WIA, WAZ en de Wajong).</t>
    </r>
  </si>
  <si>
    <r>
      <t xml:space="preserve">AOW-uitkering – </t>
    </r>
    <r>
      <rPr>
        <sz val="10"/>
        <rFont val="Arial"/>
        <family val="2"/>
      </rPr>
      <t>Een uitkering die wordt verstrekt op grond van de algemene ouderdomswet. Een algemene, de gehele bevolking omvattende, verplichte verzekering die personen van 65 jaar en ouder een inkomen garandeert.</t>
    </r>
  </si>
  <si>
    <r>
      <t>Autochtoon</t>
    </r>
    <r>
      <rPr>
        <sz val="10"/>
        <rFont val="Arial"/>
        <family val="2"/>
      </rPr>
      <t xml:space="preserve"> – Persoon van wie de beide ouders in Nederland zijn geboren, ongeacht het land waar men zelf is geboren.</t>
    </r>
  </si>
  <si>
    <r>
      <t>Baan</t>
    </r>
    <r>
      <rPr>
        <sz val="10"/>
        <rFont val="Arial"/>
        <family val="2"/>
      </rPr>
      <t xml:space="preserve"> – Een expliciete of impliciete arbeidsovereenkomst tussen een persoon en een economische eenheid waarin is vastgelegd dat arbeid zal worden verricht waartegen een (financiële) beloning staat. Banen kunnen worden onderscheiden in banen van werknemers en banen van zelfstandigen.</t>
    </r>
  </si>
  <si>
    <r>
      <t xml:space="preserve">Bijstandsuitkering – </t>
    </r>
    <r>
      <rPr>
        <sz val="10"/>
        <rFont val="Arial,BoldItalic"/>
        <family val="0"/>
      </rPr>
      <t>Een uitkering die wordt verstrekt in het kader van de Wet werk en bijstand (WWB), de IOAW en de IOAZ.</t>
    </r>
  </si>
  <si>
    <r>
      <t xml:space="preserve">Eerstegeneratieallochtoon – </t>
    </r>
    <r>
      <rPr>
        <sz val="10"/>
        <rFont val="Arial"/>
        <family val="2"/>
      </rPr>
      <t>Persoon die in het buitenland is geboren en van wie ten minste één ouder in het buitenland is geboren.</t>
    </r>
  </si>
  <si>
    <r>
      <t xml:space="preserve">EU-10 landen  – </t>
    </r>
    <r>
      <rPr>
        <sz val="10"/>
        <rFont val="Arial"/>
        <family val="2"/>
      </rPr>
      <t>Alle EU uitbreidingslanden exclusief Cyprus en Malta: Bulgarije, Estland, Hongarije, Letland, Litouwen, Polen, Roemenië, Slovenië, Slowakije, Tsjechië en voormalig Tsjecho-Slowakije.</t>
    </r>
  </si>
  <si>
    <r>
      <t xml:space="preserve">EU-26 landen – </t>
    </r>
    <r>
      <rPr>
        <sz val="10"/>
        <rFont val="Arial"/>
        <family val="2"/>
      </rPr>
      <t>Alle EU landen (exclusief Nederland en de overzeese gebieden): Bulgarije, Estland, Hongarije, Letland, Litouwen, Polen, Roemenië, Slovenië, Slowakije, Tsjechië (en voormalig Tsjecho-Slowakije, worden wel apart weergegeven maar niet als apart land geteld), België, Cyprus, Denemarken, Duitsland, Finland, Frankrijk, Griekenland, Ierland, Italië, Luxemburg, Malta, Oostenrijk, Portugal, Spanje, Verenigd Koninkrijk en Zweden.</t>
    </r>
  </si>
  <si>
    <r>
      <t xml:space="preserve">Exportuitkering - </t>
    </r>
    <r>
      <rPr>
        <sz val="10"/>
        <rFont val="Arial,BoldItalic"/>
        <family val="0"/>
      </rPr>
      <t>Uitkeringen aan personen die op de uitkeringsdatum in het buitenland woont.</t>
    </r>
  </si>
  <si>
    <r>
      <t xml:space="preserve">Generatie - </t>
    </r>
    <r>
      <rPr>
        <sz val="10"/>
        <rFont val="Arial,BoldItalic"/>
        <family val="0"/>
      </rPr>
      <t>Voor allochtonen wordt onderscheid gemaakt naar generatie. Een allochtoon die zelf in het buitenland is geboren, behoort tot de eerstegeneratieallochtonen. Een allochtoon die zelf in Nederland is geboren, is een tweedegeneratieallochtoon.</t>
    </r>
  </si>
  <si>
    <r>
      <t xml:space="preserve">Herkomstgroepering – </t>
    </r>
    <r>
      <rPr>
        <sz val="10"/>
        <rFont val="Arial,BoldItalic"/>
        <family val="0"/>
      </rPr>
      <t>Voor de indeling van personen naar etnische achtergrond is de CBS-indeling naar herkomstgroepering gebruikt. In dit onderzoek kan de herkomstgroepering alleen worden bepaald van personen die ingeschreven staan in de GBA. De herkomstgroepering van een persoon wordt vastgesteld aan de hand van diens geboorteland en dat van zijn ouders. 
De volgende categorieën van herkomstgroepering worden onderscheiden:
- Autochtoon. Persoon van wie de beide ouders in Nederland zijn geboren;
- Westerse allochtoon. Het land van herkomst is gelegen in Europa (met uitzondering van Nederland en Turkije), Noord-Amerika, Indonesië, Japan en Oceanië;
- Niet-westerse allochtoon. Het land van herkomst is Turkije of een land in Afrika, Azië (met uitzondering van Indonesië en Japan) of Latijns-Amerika.</t>
    </r>
  </si>
  <si>
    <r>
      <t xml:space="preserve">Inschrijfduur GBA – </t>
    </r>
    <r>
      <rPr>
        <sz val="10"/>
        <rFont val="Arial"/>
        <family val="2"/>
      </rPr>
      <t>Periode waarin iemand is ingeschreven in de Gemeentelijke Basisadministratie. Hierbij wordt in dit onderzoek gekeken naar de eerste datum van inschrijving in de GBA. Personen die meerdere keren in- en uitgeschreven zijn worden dus de gehele periode meegeteld.</t>
    </r>
  </si>
  <si>
    <r>
      <t xml:space="preserve">IOAW – </t>
    </r>
    <r>
      <rPr>
        <sz val="10"/>
        <rFont val="Arial,BoldItalic"/>
        <family val="0"/>
      </rPr>
      <t>De wet biedt een inkomensgarantie op het niveau van het sociaal minimum aan oudere en gedeeltelijk arbeidsongeschikte werkloze werknemers, van wie het recht op uitkering op grond van de Werkloosheidswet is geëindigd. De wet is in werking getreden met ingang van 1 januari 1987 en is ingrijpend gewijzigd met ingang van 1 januari 1996.</t>
    </r>
  </si>
  <si>
    <r>
      <t xml:space="preserve">IOAZ – </t>
    </r>
    <r>
      <rPr>
        <sz val="10"/>
        <rFont val="Arial,BoldItalic"/>
        <family val="0"/>
      </rPr>
      <t>De wet biedt een inkomensgarantie op het niveau van het sociaal minimum aan oudere en gedeeltelijk arbeidsongeschikte gewezen zelfstandigen, van wie het inkomen duurzaam minder bedraagt dan het sociaal minimum en die als gevolg daarvan het bedrijf of beroep hebben beëindigd. De wet is in werking getreden met ingang van 1 januari 1987 en is ingrijpend gewijzigd met ingang van 1 januari 1996.</t>
    </r>
  </si>
  <si>
    <r>
      <t xml:space="preserve">Kandidaat lidstaten – </t>
    </r>
    <r>
      <rPr>
        <sz val="10"/>
        <rFont val="Arial"/>
        <family val="2"/>
      </rPr>
      <t>Een kandidaat-lidstaat is een land dat lid wil worden van de Europese Unie en waarvan de aanvraag officieel is aanvaard door de EU. Het betreft de landen: Kroatië, IJsland, Macedonië, Montenegro, Servië en Turkije.</t>
    </r>
  </si>
  <si>
    <r>
      <t xml:space="preserve">Kind – </t>
    </r>
    <r>
      <rPr>
        <sz val="10"/>
        <rFont val="Arial,BoldItalic"/>
        <family val="0"/>
      </rPr>
      <t>In dit onderzoek worden alleen de kinderen meegenomen voor wie AKW is aangevraagd.</t>
    </r>
  </si>
  <si>
    <r>
      <t xml:space="preserve">Niet-westerse allochtoon – </t>
    </r>
    <r>
      <rPr>
        <sz val="10"/>
        <rFont val="Arial,BoldItalic"/>
        <family val="0"/>
      </rPr>
      <t>Allochtoon met als herkomstgroepering een van de landen in Afrika, Latijns-Amerika en Azië (exclusief Indonesië en Japan) of Turkije.</t>
    </r>
  </si>
  <si>
    <r>
      <t xml:space="preserve">Studerenden </t>
    </r>
    <r>
      <rPr>
        <sz val="10"/>
        <rFont val="Arial"/>
        <family val="2"/>
      </rPr>
      <t>- Iedereen die in Nederland geregistreerd staat als scholier of student. Jongeren van 4 tot en met 16 jaar zijn per definitie ingedeeld in de categorie scholier.</t>
    </r>
  </si>
  <si>
    <r>
      <t xml:space="preserve">Tweedegeneratie allochtoon – </t>
    </r>
    <r>
      <rPr>
        <sz val="10"/>
        <rFont val="Arial"/>
        <family val="2"/>
      </rPr>
      <t>Zie generatie en herkomstgroepering.</t>
    </r>
  </si>
  <si>
    <r>
      <t xml:space="preserve">TW-uitkering – </t>
    </r>
    <r>
      <rPr>
        <sz val="10"/>
        <rFont val="Arial"/>
        <family val="2"/>
      </rPr>
      <t>Een uitkering in het kader van de toeslagenwet. Personen van wie het inkomen lager is dan het sociaal minimum, kunnen recht hebben op een toeslag op hun WW of AO-uitkering.</t>
    </r>
  </si>
  <si>
    <r>
      <t>Wajong</t>
    </r>
    <r>
      <rPr>
        <sz val="10"/>
        <rFont val="Arial"/>
        <family val="2"/>
      </rPr>
      <t xml:space="preserve"> –  Een uitkering in het kader van de wet arbeidsongeschiktheidsvoorziening jonggehandicapten. Dit is een wettelijke voorziening in de financiële gevolgen van langdurige arbeidsongeschiktheid van mensen die geen aanspraak kunnen maken op de WAO of WIA omdat er geen arbeidsverleden is opgebouwd. Dit zijn mensen die arbeidsongeschikt zijn op de dag dat zij 17 jaar worden of na hun 17e jaar arbeidsongeschikt worden én een opleiding/studie volgen.</t>
    </r>
  </si>
  <si>
    <r>
      <t>WAO-uitkering</t>
    </r>
    <r>
      <rPr>
        <b/>
        <i/>
        <sz val="10"/>
        <rFont val="Arial,BoldItalic"/>
        <family val="0"/>
      </rPr>
      <t xml:space="preserve"> </t>
    </r>
    <r>
      <rPr>
        <sz val="10"/>
        <rFont val="Arial"/>
        <family val="2"/>
      </rPr>
      <t>– Een uitkering die wordt verstrekt op grond van de wet op de arbeidsongeschiktheidsverzekering. Dit is een wet die als doel heeft om personen in loondienst te verzekeren van een loonvervangende uitkering bij langdurige arbeidsongeschiktheid (langer dan een jaar). In 2006 is de WAO vervangen door de WIA, echter de huidige WAO blijft gelden voor bestaande gevallen.</t>
    </r>
  </si>
  <si>
    <r>
      <t xml:space="preserve">WAZ </t>
    </r>
    <r>
      <rPr>
        <sz val="10"/>
        <rFont val="Arial"/>
        <family val="2"/>
      </rPr>
      <t>- Een verplichte verzekering voor zelfstandigen, beroepsbeoefenaren, directeuren-grootaandeelhouders en meewerkende echtgenoten tegen de financiële gevolgen van langdurige arbeidsongeschiktheid. De WAZ is met ingang van 1 augustus 2004 geblokkeerd. Verzekerden die voor 1 augustus 2004 arbeidsongeschikt zijn geworden, kunnen nog in aanmerking komen voor een uitkering. Tot circa 1 augustus 2005 kunnen er dus nog uitkeringen toegekend worden. Bestaande WAZ-uitkeringen blijven doorlopen.</t>
    </r>
  </si>
  <si>
    <r>
      <t xml:space="preserve">Werknemer  – </t>
    </r>
    <r>
      <rPr>
        <sz val="10"/>
        <rFont val="Arial"/>
        <family val="2"/>
      </rPr>
      <t>Persoon in loondienst. Een expliciete of impliciete arbeidsovereenkomst tussen een persoon en een economische eenheid waarin is vastgelegd dat arbeid zal worden verricht waartegen een (financiële) beloning staat.</t>
    </r>
  </si>
  <si>
    <r>
      <t xml:space="preserve">Westerse allochtoon – </t>
    </r>
    <r>
      <rPr>
        <sz val="10"/>
        <rFont val="Arial,BoldItalic"/>
        <family val="0"/>
      </rPr>
      <t>Allochtoon met als herkomstgroepering een van de landen in Europa (exclusief Turkije), Noord-Amerika en Oceanië, of Indonesië of Japan.</t>
    </r>
  </si>
  <si>
    <r>
      <t>WIA-Iva –</t>
    </r>
    <r>
      <rPr>
        <sz val="10"/>
        <rFont val="Arial"/>
        <family val="2"/>
      </rPr>
      <t xml:space="preserve"> Uitkering in het kader van de wet werk en inkomen naar arbeidsvermogen, regeling inkomensvoorziening volledig arbeidsongeschikten.</t>
    </r>
  </si>
  <si>
    <r>
      <t>WIA-Wga  –</t>
    </r>
    <r>
      <rPr>
        <sz val="10"/>
        <rFont val="Arial"/>
        <family val="2"/>
      </rPr>
      <t xml:space="preserve"> Uitkering in het kader van de wet werk en inkomen naar arbeidsvermogen, regeling werkhervatting gedeeltelijk arbeidsgeschikten.</t>
    </r>
  </si>
  <si>
    <r>
      <t xml:space="preserve">WIJ  –  </t>
    </r>
    <r>
      <rPr>
        <sz val="10"/>
        <rFont val="Arial"/>
        <family val="2"/>
      </rPr>
      <t>Uitkering in het kader van de wet investeren in jongeren (zie WWB).</t>
    </r>
  </si>
  <si>
    <r>
      <t xml:space="preserve">WW-uitkering – </t>
    </r>
    <r>
      <rPr>
        <sz val="10"/>
        <rFont val="Arial,BoldItalic"/>
        <family val="0"/>
      </rPr>
      <t>Een uitkering op basis van de Werkloosheidswet (WW).</t>
    </r>
  </si>
  <si>
    <r>
      <t xml:space="preserve">WWB – </t>
    </r>
    <r>
      <rPr>
        <sz val="10"/>
        <rFont val="Arial,BoldItalic"/>
        <family val="0"/>
      </rPr>
      <t>Een uitkering die wordt verstrekt in het kader van de Wet werk en bijstand
(WWB) waarbij vanaf 2010 ook een onderscheid mogelijk is naar de wet WIJ (voor personen van 18 tot 27 jaar) en de AIO (voor personen ouder dan 65 jaar).</t>
    </r>
  </si>
  <si>
    <r>
      <t xml:space="preserve">Zelfstandige – </t>
    </r>
    <r>
      <rPr>
        <sz val="10"/>
        <rFont val="Arial"/>
        <family val="2"/>
      </rPr>
      <t>Een persoon met als (hoofd)baan het verrichten van arbeid voor eigen rekening of risico in een eigen bedrijf of praktijk, of in het bedrijf of de praktijk van een gezinslid, of in een zelfstandig uitgeoefend beroep.</t>
    </r>
  </si>
  <si>
    <r>
      <t xml:space="preserve">Zw – </t>
    </r>
    <r>
      <rPr>
        <sz val="10"/>
        <rFont val="Arial,BoldItalic"/>
        <family val="0"/>
      </rPr>
      <t>Een Ziektewet-uitkering is een uitkering die je krijgt als je ziek wordt en geen aanspraak op doorbetaling van loon kunt maken.</t>
    </r>
  </si>
  <si>
    <t>Afkortingen</t>
  </si>
  <si>
    <r>
      <t xml:space="preserve">ABW - </t>
    </r>
    <r>
      <rPr>
        <sz val="10"/>
        <rFont val="Arial"/>
        <family val="2"/>
      </rPr>
      <t>Algemene bijstandswet</t>
    </r>
  </si>
  <si>
    <r>
      <t xml:space="preserve">AO - </t>
    </r>
    <r>
      <rPr>
        <sz val="10"/>
        <rFont val="Arial"/>
        <family val="2"/>
      </rPr>
      <t>Arbeidsongeschiktheid</t>
    </r>
  </si>
  <si>
    <r>
      <t>AIO</t>
    </r>
    <r>
      <rPr>
        <sz val="10"/>
        <rFont val="Arial"/>
        <family val="2"/>
      </rPr>
      <t xml:space="preserve"> - Aanvullende inkomstenvoorziening ouderen</t>
    </r>
  </si>
  <si>
    <r>
      <t>AKW</t>
    </r>
    <r>
      <rPr>
        <sz val="10"/>
        <rFont val="Arial"/>
        <family val="2"/>
      </rPr>
      <t xml:space="preserve"> - Algemene kinderbijslagwet</t>
    </r>
  </si>
  <si>
    <r>
      <t>ANW</t>
    </r>
    <r>
      <rPr>
        <sz val="10"/>
        <rFont val="Arial"/>
        <family val="2"/>
      </rPr>
      <t xml:space="preserve"> - Algemene nabestaandenwet</t>
    </r>
  </si>
  <si>
    <r>
      <t xml:space="preserve">AOW - </t>
    </r>
    <r>
      <rPr>
        <sz val="10"/>
        <rFont val="Arial"/>
        <family val="2"/>
      </rPr>
      <t>Algemene Ouderdomswet</t>
    </r>
  </si>
  <si>
    <r>
      <t xml:space="preserve">CBS - </t>
    </r>
    <r>
      <rPr>
        <sz val="10"/>
        <rFont val="Arial"/>
        <family val="2"/>
      </rPr>
      <t>Centraal Bureau voor de Statistiek</t>
    </r>
  </si>
  <si>
    <r>
      <t xml:space="preserve">CvB - </t>
    </r>
    <r>
      <rPr>
        <sz val="10"/>
        <rFont val="Arial"/>
        <family val="2"/>
      </rPr>
      <t>Centrum voor Beleidsstatistiek</t>
    </r>
  </si>
  <si>
    <r>
      <t xml:space="preserve">EU - </t>
    </r>
    <r>
      <rPr>
        <sz val="10"/>
        <rFont val="Arial"/>
        <family val="2"/>
      </rPr>
      <t>Europese Unie</t>
    </r>
  </si>
  <si>
    <r>
      <t xml:space="preserve">GBA - </t>
    </r>
    <r>
      <rPr>
        <sz val="10"/>
        <rFont val="Arial"/>
        <family val="2"/>
      </rPr>
      <t>Gemeentelijke Basisadministratie</t>
    </r>
  </si>
  <si>
    <r>
      <t xml:space="preserve">IOAW - </t>
    </r>
    <r>
      <rPr>
        <sz val="10"/>
        <rFont val="Arial"/>
        <family val="2"/>
      </rPr>
      <t>Wet inkomensvoorziening oudere en gedeeltelijk arbeidsongeschikte werkloze werknemers</t>
    </r>
  </si>
  <si>
    <r>
      <t xml:space="preserve">IOAZ - </t>
    </r>
    <r>
      <rPr>
        <sz val="10"/>
        <rFont val="Arial"/>
        <family val="2"/>
      </rPr>
      <t>Wet inkomensvoorziening oudere en gedeeltelijk arbeidsongeschikte gewezen zelfstandigen</t>
    </r>
  </si>
  <si>
    <r>
      <t xml:space="preserve">SSB - </t>
    </r>
    <r>
      <rPr>
        <sz val="10"/>
        <rFont val="Arial"/>
        <family val="2"/>
      </rPr>
      <t xml:space="preserve">Sociaal Statistisch Bestand </t>
    </r>
  </si>
  <si>
    <r>
      <t xml:space="preserve">SVB - </t>
    </r>
    <r>
      <rPr>
        <sz val="10"/>
        <rFont val="Arial"/>
        <family val="2"/>
      </rPr>
      <t>Sociale Verzekeringsbank</t>
    </r>
  </si>
  <si>
    <r>
      <t xml:space="preserve">SZW - </t>
    </r>
    <r>
      <rPr>
        <sz val="10"/>
        <rFont val="Arial"/>
        <family val="2"/>
      </rPr>
      <t xml:space="preserve">Ministerie van Sociale Zaken en Werkgelegenheid </t>
    </r>
  </si>
  <si>
    <r>
      <t xml:space="preserve">TW- </t>
    </r>
    <r>
      <rPr>
        <sz val="10"/>
        <rFont val="Arial"/>
        <family val="2"/>
      </rPr>
      <t>Toeslagen Wet</t>
    </r>
  </si>
  <si>
    <r>
      <t xml:space="preserve">UWV </t>
    </r>
    <r>
      <rPr>
        <sz val="10"/>
        <rFont val="Arial"/>
        <family val="2"/>
      </rPr>
      <t>- Uitvoeringsinstituut Werknemers Verzekeringen</t>
    </r>
  </si>
  <si>
    <r>
      <t xml:space="preserve">Wajong - </t>
    </r>
    <r>
      <rPr>
        <sz val="10"/>
        <rFont val="Arial"/>
        <family val="2"/>
      </rPr>
      <t>Wet arbeidsongeschiktheidsvoorziening jonggehandicapten</t>
    </r>
  </si>
  <si>
    <r>
      <t xml:space="preserve">WAO - </t>
    </r>
    <r>
      <rPr>
        <sz val="10"/>
        <rFont val="Arial"/>
        <family val="2"/>
      </rPr>
      <t>Wet op de arbeidsongeschiktheidsverzekering</t>
    </r>
  </si>
  <si>
    <r>
      <t xml:space="preserve">WAZ - </t>
    </r>
    <r>
      <rPr>
        <sz val="10"/>
        <rFont val="Arial"/>
        <family val="2"/>
      </rPr>
      <t>Wet arbeidsongeschiktheidsverzekering zelfstandigen</t>
    </r>
  </si>
  <si>
    <r>
      <t xml:space="preserve">WIA-Iva - </t>
    </r>
    <r>
      <rPr>
        <sz val="10"/>
        <rFont val="Arial"/>
        <family val="2"/>
      </rPr>
      <t>Wet werk en inkomen naar arbeidsvermogen (WIA), regeling inkomensvoorziening volledig arbeidsongeschikten</t>
    </r>
  </si>
  <si>
    <r>
      <t xml:space="preserve">WIA-Wga - </t>
    </r>
    <r>
      <rPr>
        <sz val="10"/>
        <rFont val="Arial"/>
        <family val="2"/>
      </rPr>
      <t>Wet werk en inkomen naar arbeidsvermogen (WIA), regeling werkhervatting gedeeltelijk arbeidsgeschikten</t>
    </r>
  </si>
  <si>
    <r>
      <t xml:space="preserve">WIJ - </t>
    </r>
    <r>
      <rPr>
        <sz val="10"/>
        <rFont val="Arial"/>
        <family val="2"/>
      </rPr>
      <t xml:space="preserve">Wet investeren in jongeren </t>
    </r>
  </si>
  <si>
    <r>
      <t xml:space="preserve">WW - </t>
    </r>
    <r>
      <rPr>
        <sz val="10"/>
        <rFont val="Arial"/>
        <family val="2"/>
      </rPr>
      <t>Werkloosheidswet</t>
    </r>
  </si>
  <si>
    <r>
      <t xml:space="preserve">WWB - </t>
    </r>
    <r>
      <rPr>
        <sz val="10"/>
        <rFont val="Arial"/>
        <family val="2"/>
      </rPr>
      <t>Wet Werk en Bijstand</t>
    </r>
  </si>
  <si>
    <r>
      <t xml:space="preserve">ZW - </t>
    </r>
    <r>
      <rPr>
        <sz val="10"/>
        <rFont val="Arial"/>
        <family val="2"/>
      </rPr>
      <t>Ziektewet</t>
    </r>
  </si>
  <si>
    <r>
      <rPr>
        <i/>
        <u val="single"/>
        <sz val="10"/>
        <rFont val="Arial"/>
        <family val="2"/>
      </rPr>
      <t>Populatie tabel 6</t>
    </r>
    <r>
      <rPr>
        <sz val="10"/>
        <rFont val="Arial"/>
        <family val="2"/>
      </rPr>
      <t xml:space="preserve">
De populatie in tabel 6 bestaat uit ziektewetuitkeringen in 2011 en 2012. Met een formule van het UWV wordt het gemiddeld aantal lopende ZW-uitkeringen per jaar berekend. In tabel 6.1 wordt dit gemiddelde berekend voor de herkomstgroepen EU-26, EU-10, kandidaat-lidstaten, Nederland en Overig. Tevens wordt dit voor de export uitkeringen berekend naar de woonlanden uit de EU-26, EU-10, kandidaat-lidstaten en overige woonlanden. In tabel 6.2 wordt het lopende gemiddelde berekend voor de woonlanden EU-26, EU-10, kandidaat-lidstaten, Nederland en Overig. Dit wordt verder uitgesplitst naar herkomst. Wanneer de herkomst onbekend is, wordt gekeken naar de nationaliteit. </t>
    </r>
  </si>
  <si>
    <t xml:space="preserve">Net als bij werknemers en studenten gaat het bij uitkeringen om maandcijfers. Een uitzondering vormen de ZW-uitkeringen. Dit zijn uitkeringen die per dag worden verstrekt en dagelijks fluctueren. Daarom wordt voor de ZW-uitkeringen (en ZW-exportuitkeringen) gekeken naar het gehele jaar en in tabel 6 worden deze uitkeringen berekend met een formule om een gemiddeld aantal lopende ZW-uitkeringen te berekenen zoals UWV dat doet. </t>
  </si>
  <si>
    <t>ZW-uitkeringen</t>
  </si>
  <si>
    <t>De ZW-uitkeringen zijn bepaald door het UWV, evenals de formule om het gemiddeld aantal lopende ZW-uitkeringen te berekenen in tabel 6. Over een heel verslagjaar zijn alle uitkeringsdagen gedeeld door het aantal sociale verzekeringsdagen (260) om te komen tot het gemiddeld aantal lopende ZW-uitkeringen.</t>
  </si>
  <si>
    <t>Het gemiddeld aantal lopende ZW-uitkeringen in tabel 6 is nieuw ten opzichte van vorig jaar. Vorig jaar is alleen gekeken naar de maand december en naar alle uitkeringen (betalingen), ongeacht het aantal uitkeringsdagen.</t>
  </si>
  <si>
    <t>Voor tabel 6 heeft het CBS van het UWV twee bestanden ontvangen: een afslag uit hun registratiesysteem en een bestand dat het UWV speciaal heeft samengesteld voor het identificeren van exportuitkeringen. Tabel 6 is een combinatie van beide bestanden waarbij het woonland van de ontvanger van de exportuitkering bepaald is aan de hand van het UWV bestand over exportuitkeringen.</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</si>
</sst>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 ###\ ###\ ##0"/>
  </numFmts>
  <fonts count="72">
    <font>
      <sz val="11"/>
      <color theme="1"/>
      <name val="Calibri"/>
      <family val="2"/>
    </font>
    <font>
      <sz val="11"/>
      <color indexed="8"/>
      <name val="Calibri"/>
      <family val="2"/>
    </font>
    <font>
      <b/>
      <sz val="11"/>
      <color indexed="8"/>
      <name val="Calibri"/>
      <family val="2"/>
    </font>
    <font>
      <i/>
      <sz val="11"/>
      <color indexed="8"/>
      <name val="Calibri"/>
      <family val="2"/>
    </font>
    <font>
      <sz val="11"/>
      <color indexed="10"/>
      <name val="Calibri"/>
      <family val="2"/>
    </font>
    <font>
      <u val="single"/>
      <sz val="11"/>
      <color indexed="12"/>
      <name val="Calibri"/>
      <family val="2"/>
    </font>
    <font>
      <b/>
      <sz val="12"/>
      <color indexed="8"/>
      <name val="Calibri"/>
      <family val="2"/>
    </font>
    <font>
      <b/>
      <sz val="14"/>
      <color indexed="8"/>
      <name val="Calibri"/>
      <family val="2"/>
    </font>
    <font>
      <sz val="12"/>
      <color indexed="8"/>
      <name val="Calibri"/>
      <family val="2"/>
    </font>
    <font>
      <b/>
      <i/>
      <sz val="11"/>
      <color indexed="8"/>
      <name val="Calibri"/>
      <family val="2"/>
    </font>
    <font>
      <b/>
      <i/>
      <sz val="12"/>
      <color indexed="8"/>
      <name val="Calibri"/>
      <family val="2"/>
    </font>
    <font>
      <b/>
      <sz val="16"/>
      <color indexed="8"/>
      <name val="Calibri"/>
      <family val="2"/>
    </font>
    <font>
      <b/>
      <sz val="12"/>
      <color indexed="10"/>
      <name val="Calibri"/>
      <family val="2"/>
    </font>
    <font>
      <sz val="9"/>
      <name val="Arial"/>
      <family val="2"/>
    </font>
    <font>
      <sz val="10"/>
      <name val="Arial"/>
      <family val="2"/>
    </font>
    <font>
      <sz val="10"/>
      <color indexed="8"/>
      <name val="Calibri"/>
      <family val="2"/>
    </font>
    <font>
      <b/>
      <vertAlign val="superscript"/>
      <sz val="14"/>
      <color indexed="8"/>
      <name val="Calibri"/>
      <family val="2"/>
    </font>
    <font>
      <vertAlign val="superscript"/>
      <sz val="11"/>
      <color indexed="8"/>
      <name val="Calibri"/>
      <family val="2"/>
    </font>
    <font>
      <b/>
      <u val="single"/>
      <sz val="11"/>
      <color indexed="8"/>
      <name val="Calibri"/>
      <family val="2"/>
    </font>
    <font>
      <b/>
      <sz val="12"/>
      <name val="Arial"/>
      <family val="2"/>
    </font>
    <font>
      <b/>
      <i/>
      <sz val="11"/>
      <name val="Arial"/>
      <family val="2"/>
    </font>
    <font>
      <i/>
      <u val="single"/>
      <sz val="10"/>
      <name val="Arial"/>
      <family val="2"/>
    </font>
    <font>
      <i/>
      <sz val="10"/>
      <name val="Arial"/>
      <family val="2"/>
    </font>
    <font>
      <sz val="10"/>
      <color indexed="10"/>
      <name val="Arial"/>
      <family val="2"/>
    </font>
    <font>
      <sz val="10"/>
      <color indexed="8"/>
      <name val="Arial"/>
      <family val="2"/>
    </font>
    <font>
      <sz val="7"/>
      <name val="Times New Roman"/>
      <family val="1"/>
    </font>
    <font>
      <b/>
      <sz val="10"/>
      <name val="Arial"/>
      <family val="2"/>
    </font>
    <font>
      <sz val="10"/>
      <name val="Arial,BoldItalic"/>
      <family val="0"/>
    </font>
    <font>
      <b/>
      <i/>
      <sz val="10"/>
      <name val="Arial"/>
      <family val="2"/>
    </font>
    <font>
      <b/>
      <i/>
      <sz val="10"/>
      <name val="Arial,BoldItalic"/>
      <family val="0"/>
    </font>
    <font>
      <b/>
      <sz val="8"/>
      <name val="Helvetica"/>
      <family val="2"/>
    </font>
    <font>
      <sz val="8"/>
      <name val="Helvetic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i/>
      <sz val="12"/>
      <color theme="1"/>
      <name val="Calibri"/>
      <family val="2"/>
    </font>
    <font>
      <b/>
      <i/>
      <sz val="11"/>
      <color theme="1"/>
      <name val="Calibri"/>
      <family val="2"/>
    </font>
    <font>
      <b/>
      <sz val="12"/>
      <color theme="1"/>
      <name val="Calibri"/>
      <family val="2"/>
    </font>
    <font>
      <i/>
      <sz val="11"/>
      <color theme="1"/>
      <name val="Calibri"/>
      <family val="2"/>
    </font>
    <font>
      <b/>
      <sz val="14"/>
      <color theme="1"/>
      <name val="Calibri"/>
      <family val="2"/>
    </font>
    <font>
      <b/>
      <sz val="16"/>
      <color theme="1"/>
      <name val="Calibri"/>
      <family val="2"/>
    </font>
    <font>
      <sz val="10"/>
      <color theme="1"/>
      <name val="Calibri"/>
      <family val="2"/>
    </font>
    <font>
      <b/>
      <sz val="12"/>
      <color rgb="FFFF0000"/>
      <name val="Calibri"/>
      <family val="2"/>
    </font>
    <font>
      <b/>
      <u val="single"/>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theme="9" tint="0.5999600291252136"/>
        <bgColor indexed="64"/>
      </patternFill>
    </fill>
    <fill>
      <patternFill patternType="solid">
        <fgColor theme="9" tint="0.3999499976634979"/>
        <bgColor indexed="64"/>
      </patternFill>
    </fill>
    <fill>
      <patternFill patternType="solid">
        <fgColor theme="3" tint="0.799979984760284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0" borderId="3" applyNumberFormat="0" applyFill="0" applyAlignment="0" applyProtection="0"/>
    <xf numFmtId="0" fontId="50" fillId="28" borderId="0" applyNumberFormat="0" applyBorder="0" applyAlignment="0" applyProtection="0"/>
    <xf numFmtId="0" fontId="51" fillId="0" borderId="0" applyNumberFormat="0" applyFill="0" applyBorder="0" applyAlignment="0" applyProtection="0"/>
    <xf numFmtId="0" fontId="52"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3" fillId="0" borderId="4" applyNumberFormat="0" applyFill="0" applyAlignment="0" applyProtection="0"/>
    <xf numFmtId="0" fontId="54" fillId="0" borderId="5"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56" fillId="30" borderId="0" applyNumberFormat="0" applyBorder="0" applyAlignment="0" applyProtection="0"/>
    <xf numFmtId="0" fontId="0" fillId="31" borderId="7" applyNumberFormat="0" applyFont="0" applyAlignment="0" applyProtection="0"/>
    <xf numFmtId="0" fontId="57" fillId="32" borderId="0" applyNumberFormat="0" applyBorder="0" applyAlignment="0" applyProtection="0"/>
    <xf numFmtId="9" fontId="0" fillId="0" borderId="0" applyFont="0" applyFill="0" applyBorder="0" applyAlignment="0" applyProtection="0"/>
    <xf numFmtId="0" fontId="13" fillId="0" borderId="0">
      <alignment/>
      <protection/>
    </xf>
    <xf numFmtId="0" fontId="58" fillId="0" borderId="0" applyNumberFormat="0" applyFill="0" applyBorder="0" applyAlignment="0" applyProtection="0"/>
    <xf numFmtId="0" fontId="59" fillId="0" borderId="8" applyNumberFormat="0" applyFill="0" applyAlignment="0" applyProtection="0"/>
    <xf numFmtId="0" fontId="60"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cellStyleXfs>
  <cellXfs count="147">
    <xf numFmtId="0" fontId="0" fillId="0" borderId="0" xfId="0" applyFont="1" applyAlignment="1">
      <alignment/>
    </xf>
    <xf numFmtId="0" fontId="0" fillId="33" borderId="0" xfId="0" applyFill="1" applyAlignment="1">
      <alignment/>
    </xf>
    <xf numFmtId="0" fontId="59" fillId="33" borderId="0" xfId="0" applyFont="1" applyFill="1" applyAlignment="1">
      <alignment/>
    </xf>
    <xf numFmtId="0" fontId="62" fillId="0" borderId="0" xfId="0" applyFont="1" applyFill="1" applyAlignment="1">
      <alignment/>
    </xf>
    <xf numFmtId="0" fontId="59" fillId="0" borderId="0" xfId="0" applyFont="1" applyAlignment="1">
      <alignment/>
    </xf>
    <xf numFmtId="0" fontId="51" fillId="0" borderId="0" xfId="43" applyAlignment="1">
      <alignment/>
    </xf>
    <xf numFmtId="0" fontId="51" fillId="33" borderId="0" xfId="43" applyFill="1" applyAlignment="1">
      <alignment/>
    </xf>
    <xf numFmtId="0" fontId="0" fillId="34" borderId="0" xfId="0" applyFill="1" applyAlignment="1">
      <alignment/>
    </xf>
    <xf numFmtId="0" fontId="0" fillId="34" borderId="0" xfId="0" applyFill="1" applyAlignment="1">
      <alignment horizontal="left"/>
    </xf>
    <xf numFmtId="0" fontId="0" fillId="34" borderId="0" xfId="0" applyFont="1" applyFill="1" applyAlignment="1">
      <alignment horizontal="left"/>
    </xf>
    <xf numFmtId="0" fontId="0" fillId="10" borderId="0" xfId="0" applyFill="1" applyAlignment="1">
      <alignment/>
    </xf>
    <xf numFmtId="0" fontId="0" fillId="10" borderId="0" xfId="0" applyFill="1" applyAlignment="1">
      <alignment vertical="top"/>
    </xf>
    <xf numFmtId="0" fontId="0" fillId="10" borderId="0" xfId="0" applyFill="1" applyAlignment="1">
      <alignment/>
    </xf>
    <xf numFmtId="0" fontId="63" fillId="10" borderId="10" xfId="0" applyFont="1" applyFill="1" applyBorder="1" applyAlignment="1">
      <alignment horizontal="left"/>
    </xf>
    <xf numFmtId="0" fontId="64" fillId="10" borderId="11" xfId="0" applyFont="1" applyFill="1" applyBorder="1" applyAlignment="1">
      <alignment horizontal="left"/>
    </xf>
    <xf numFmtId="0" fontId="64" fillId="10" borderId="12" xfId="0" applyFont="1" applyFill="1" applyBorder="1" applyAlignment="1">
      <alignment horizontal="left"/>
    </xf>
    <xf numFmtId="0" fontId="0" fillId="10" borderId="11" xfId="0" applyFill="1" applyBorder="1" applyAlignment="1">
      <alignment/>
    </xf>
    <xf numFmtId="0" fontId="0" fillId="10" borderId="12" xfId="0" applyFill="1" applyBorder="1" applyAlignment="1">
      <alignment/>
    </xf>
    <xf numFmtId="0" fontId="0" fillId="10" borderId="0" xfId="0" applyFill="1" applyBorder="1" applyAlignment="1">
      <alignment/>
    </xf>
    <xf numFmtId="0" fontId="0" fillId="10" borderId="13" xfId="0" applyFill="1" applyBorder="1" applyAlignment="1">
      <alignment/>
    </xf>
    <xf numFmtId="0" fontId="0" fillId="10" borderId="14" xfId="0" applyFill="1" applyBorder="1" applyAlignment="1">
      <alignment/>
    </xf>
    <xf numFmtId="0" fontId="0" fillId="10" borderId="15" xfId="0" applyFill="1" applyBorder="1" applyAlignment="1">
      <alignment/>
    </xf>
    <xf numFmtId="0" fontId="0" fillId="10" borderId="16" xfId="0" applyFill="1" applyBorder="1" applyAlignment="1">
      <alignment/>
    </xf>
    <xf numFmtId="0" fontId="0" fillId="10" borderId="17" xfId="0" applyFill="1" applyBorder="1" applyAlignment="1">
      <alignment/>
    </xf>
    <xf numFmtId="0" fontId="65" fillId="10" borderId="0" xfId="0" applyFont="1" applyFill="1" applyAlignment="1">
      <alignment/>
    </xf>
    <xf numFmtId="0" fontId="66" fillId="10" borderId="11" xfId="0" applyFont="1" applyFill="1" applyBorder="1" applyAlignment="1">
      <alignment horizontal="right" vertical="top"/>
    </xf>
    <xf numFmtId="0" fontId="66" fillId="10" borderId="12" xfId="0" applyFont="1" applyFill="1" applyBorder="1" applyAlignment="1">
      <alignment horizontal="right" vertical="top"/>
    </xf>
    <xf numFmtId="0" fontId="59" fillId="10" borderId="0" xfId="0" applyFont="1" applyFill="1" applyBorder="1" applyAlignment="1">
      <alignment horizontal="right"/>
    </xf>
    <xf numFmtId="0" fontId="59" fillId="10" borderId="14" xfId="0" applyFont="1" applyFill="1" applyBorder="1" applyAlignment="1">
      <alignment horizontal="right"/>
    </xf>
    <xf numFmtId="0" fontId="67" fillId="10" borderId="0" xfId="0" applyFont="1" applyFill="1" applyAlignment="1">
      <alignment vertical="top"/>
    </xf>
    <xf numFmtId="0" fontId="0" fillId="13" borderId="0" xfId="0" applyFill="1" applyAlignment="1">
      <alignment/>
    </xf>
    <xf numFmtId="0" fontId="67" fillId="13" borderId="0" xfId="0" applyFont="1" applyFill="1" applyAlignment="1">
      <alignment vertical="top"/>
    </xf>
    <xf numFmtId="0" fontId="0" fillId="13" borderId="0" xfId="0" applyFill="1" applyAlignment="1">
      <alignment vertical="top"/>
    </xf>
    <xf numFmtId="0" fontId="0" fillId="13" borderId="0" xfId="0" applyFill="1" applyAlignment="1">
      <alignment/>
    </xf>
    <xf numFmtId="0" fontId="63" fillId="13" borderId="10" xfId="0" applyFont="1" applyFill="1" applyBorder="1" applyAlignment="1">
      <alignment horizontal="left"/>
    </xf>
    <xf numFmtId="0" fontId="64" fillId="13" borderId="11" xfId="0" applyFont="1" applyFill="1" applyBorder="1" applyAlignment="1">
      <alignment horizontal="left"/>
    </xf>
    <xf numFmtId="0" fontId="64" fillId="13" borderId="12" xfId="0" applyFont="1" applyFill="1" applyBorder="1" applyAlignment="1">
      <alignment horizontal="left"/>
    </xf>
    <xf numFmtId="0" fontId="0" fillId="13" borderId="11" xfId="0" applyFill="1" applyBorder="1" applyAlignment="1">
      <alignment/>
    </xf>
    <xf numFmtId="0" fontId="0" fillId="13" borderId="12" xfId="0" applyFill="1" applyBorder="1" applyAlignment="1">
      <alignment/>
    </xf>
    <xf numFmtId="0" fontId="0" fillId="13" borderId="13" xfId="0" applyFill="1" applyBorder="1" applyAlignment="1">
      <alignment/>
    </xf>
    <xf numFmtId="0" fontId="0" fillId="13" borderId="0" xfId="0" applyFill="1" applyBorder="1" applyAlignment="1">
      <alignment/>
    </xf>
    <xf numFmtId="0" fontId="0" fillId="13" borderId="14" xfId="0" applyFill="1" applyBorder="1" applyAlignment="1">
      <alignment/>
    </xf>
    <xf numFmtId="0" fontId="0" fillId="13" borderId="15" xfId="0" applyFill="1" applyBorder="1" applyAlignment="1">
      <alignment/>
    </xf>
    <xf numFmtId="0" fontId="0" fillId="13" borderId="16" xfId="0" applyFill="1" applyBorder="1" applyAlignment="1">
      <alignment/>
    </xf>
    <xf numFmtId="0" fontId="0" fillId="13" borderId="17" xfId="0" applyFill="1" applyBorder="1" applyAlignment="1">
      <alignment/>
    </xf>
    <xf numFmtId="0" fontId="65" fillId="13" borderId="0" xfId="0" applyFont="1" applyFill="1" applyAlignment="1">
      <alignment/>
    </xf>
    <xf numFmtId="0" fontId="66" fillId="13" borderId="11" xfId="0" applyFont="1" applyFill="1" applyBorder="1" applyAlignment="1">
      <alignment horizontal="right" vertical="top"/>
    </xf>
    <xf numFmtId="0" fontId="66" fillId="13" borderId="12" xfId="0" applyFont="1" applyFill="1" applyBorder="1" applyAlignment="1">
      <alignment horizontal="right" vertical="top"/>
    </xf>
    <xf numFmtId="0" fontId="59" fillId="13" borderId="0" xfId="0" applyFont="1" applyFill="1" applyBorder="1" applyAlignment="1">
      <alignment horizontal="right"/>
    </xf>
    <xf numFmtId="0" fontId="59" fillId="13" borderId="14" xfId="0" applyFont="1" applyFill="1" applyBorder="1" applyAlignment="1">
      <alignment horizontal="right"/>
    </xf>
    <xf numFmtId="0" fontId="68" fillId="34" borderId="0" xfId="0" applyFont="1" applyFill="1" applyAlignment="1">
      <alignment horizontal="left" vertical="top"/>
    </xf>
    <xf numFmtId="0" fontId="0" fillId="3" borderId="13" xfId="0" applyFill="1" applyBorder="1" applyAlignment="1">
      <alignment/>
    </xf>
    <xf numFmtId="0" fontId="0" fillId="3" borderId="0" xfId="0" applyFill="1" applyBorder="1" applyAlignment="1">
      <alignment/>
    </xf>
    <xf numFmtId="0" fontId="59" fillId="3" borderId="13" xfId="0" applyFont="1" applyFill="1" applyBorder="1" applyAlignment="1">
      <alignment horizontal="left" vertical="top"/>
    </xf>
    <xf numFmtId="0" fontId="59" fillId="3" borderId="0" xfId="0" applyFont="1" applyFill="1" applyBorder="1" applyAlignment="1">
      <alignment horizontal="left" vertical="top"/>
    </xf>
    <xf numFmtId="0" fontId="0" fillId="3" borderId="13" xfId="0" applyFill="1" applyBorder="1" applyAlignment="1">
      <alignment horizontal="center"/>
    </xf>
    <xf numFmtId="0" fontId="0" fillId="3" borderId="0" xfId="0" applyFill="1" applyBorder="1" applyAlignment="1">
      <alignment horizontal="left"/>
    </xf>
    <xf numFmtId="0" fontId="0" fillId="3" borderId="0" xfId="0" applyFill="1" applyBorder="1" applyAlignment="1">
      <alignment horizontal="center" vertical="top"/>
    </xf>
    <xf numFmtId="0" fontId="0" fillId="3" borderId="12" xfId="0" applyFill="1" applyBorder="1" applyAlignment="1">
      <alignment horizontal="justify" vertical="top"/>
    </xf>
    <xf numFmtId="0" fontId="0" fillId="3" borderId="14" xfId="0" applyFill="1" applyBorder="1" applyAlignment="1">
      <alignment/>
    </xf>
    <xf numFmtId="0" fontId="0" fillId="3" borderId="14" xfId="0" applyFill="1" applyBorder="1" applyAlignment="1">
      <alignment horizontal="center" vertical="center"/>
    </xf>
    <xf numFmtId="0" fontId="0" fillId="3" borderId="14" xfId="0" applyFont="1" applyFill="1" applyBorder="1" applyAlignment="1">
      <alignment/>
    </xf>
    <xf numFmtId="0" fontId="0" fillId="3" borderId="14" xfId="0" applyFill="1" applyBorder="1" applyAlignment="1">
      <alignment horizontal="left"/>
    </xf>
    <xf numFmtId="0" fontId="0" fillId="3" borderId="14" xfId="0" applyFont="1" applyFill="1" applyBorder="1" applyAlignment="1">
      <alignment horizontal="left"/>
    </xf>
    <xf numFmtId="0" fontId="0" fillId="3" borderId="0" xfId="0" applyFont="1" applyFill="1" applyBorder="1" applyAlignment="1">
      <alignment/>
    </xf>
    <xf numFmtId="0" fontId="0" fillId="3" borderId="0" xfId="0" applyFont="1" applyFill="1" applyBorder="1" applyAlignment="1">
      <alignment horizontal="left"/>
    </xf>
    <xf numFmtId="0" fontId="0" fillId="3" borderId="15" xfId="0" applyFill="1" applyBorder="1" applyAlignment="1">
      <alignment/>
    </xf>
    <xf numFmtId="0" fontId="0" fillId="3" borderId="16" xfId="0" applyFill="1" applyBorder="1" applyAlignment="1">
      <alignment/>
    </xf>
    <xf numFmtId="0" fontId="0" fillId="3" borderId="17" xfId="0" applyFill="1" applyBorder="1" applyAlignment="1">
      <alignment/>
    </xf>
    <xf numFmtId="164" fontId="14" fillId="34" borderId="0" xfId="0" applyNumberFormat="1" applyFont="1" applyFill="1" applyBorder="1" applyAlignment="1">
      <alignment vertical="top"/>
    </xf>
    <xf numFmtId="0" fontId="14" fillId="34" borderId="0" xfId="0" applyFont="1" applyFill="1" applyBorder="1" applyAlignment="1">
      <alignment vertical="top"/>
    </xf>
    <xf numFmtId="0" fontId="69" fillId="34" borderId="0" xfId="0" applyFont="1" applyFill="1" applyBorder="1" applyAlignment="1">
      <alignment vertical="top"/>
    </xf>
    <xf numFmtId="164" fontId="14" fillId="34" borderId="0" xfId="55" applyNumberFormat="1" applyFont="1" applyFill="1" applyBorder="1" applyAlignment="1">
      <alignment vertical="top"/>
      <protection/>
    </xf>
    <xf numFmtId="164" fontId="14" fillId="34" borderId="0" xfId="0" applyNumberFormat="1" applyFont="1" applyFill="1" applyBorder="1" applyAlignment="1">
      <alignment horizontal="left" vertical="top"/>
    </xf>
    <xf numFmtId="0" fontId="19" fillId="35" borderId="0" xfId="0" applyFont="1" applyFill="1" applyAlignment="1">
      <alignment vertical="top"/>
    </xf>
    <xf numFmtId="0" fontId="0" fillId="35" borderId="0" xfId="0" applyFill="1" applyAlignment="1">
      <alignment/>
    </xf>
    <xf numFmtId="0" fontId="0" fillId="35" borderId="0" xfId="0" applyFill="1" applyAlignment="1">
      <alignment vertical="top"/>
    </xf>
    <xf numFmtId="0" fontId="20" fillId="35" borderId="0" xfId="0" applyFont="1" applyFill="1" applyAlignment="1">
      <alignment vertical="top"/>
    </xf>
    <xf numFmtId="0" fontId="14" fillId="35" borderId="0" xfId="0" applyFont="1" applyFill="1" applyBorder="1" applyAlignment="1">
      <alignment vertical="top" wrapText="1"/>
    </xf>
    <xf numFmtId="0" fontId="14" fillId="35" borderId="0" xfId="0" applyFont="1" applyFill="1" applyBorder="1" applyAlignment="1">
      <alignment horizontal="justify" vertical="top"/>
    </xf>
    <xf numFmtId="0" fontId="14" fillId="35" borderId="0" xfId="0" applyFont="1" applyFill="1" applyAlignment="1">
      <alignment vertical="top" wrapText="1"/>
    </xf>
    <xf numFmtId="0" fontId="14" fillId="0" borderId="0" xfId="0" applyFont="1" applyAlignment="1">
      <alignment horizontal="justify" vertical="center"/>
    </xf>
    <xf numFmtId="0" fontId="14" fillId="35" borderId="0" xfId="0" applyNumberFormat="1" applyFont="1" applyFill="1" applyAlignment="1">
      <alignment vertical="top" wrapText="1"/>
    </xf>
    <xf numFmtId="0" fontId="22" fillId="0" borderId="0" xfId="0" applyFont="1" applyAlignment="1">
      <alignment horizontal="justify" vertical="top"/>
    </xf>
    <xf numFmtId="0" fontId="14" fillId="35" borderId="0" xfId="0" applyFont="1" applyFill="1" applyAlignment="1">
      <alignment/>
    </xf>
    <xf numFmtId="0" fontId="22" fillId="0" borderId="0" xfId="0" applyFont="1" applyAlignment="1">
      <alignment horizontal="left" vertical="top"/>
    </xf>
    <xf numFmtId="0" fontId="23" fillId="35" borderId="0" xfId="0" applyFont="1" applyFill="1" applyAlignment="1">
      <alignment vertical="top" wrapText="1"/>
    </xf>
    <xf numFmtId="0" fontId="22" fillId="34" borderId="0" xfId="0" applyFont="1" applyFill="1" applyAlignment="1">
      <alignment horizontal="justify" vertical="top"/>
    </xf>
    <xf numFmtId="0" fontId="14" fillId="34" borderId="0" xfId="0" applyFont="1" applyFill="1" applyAlignment="1">
      <alignment horizontal="justify" vertical="top"/>
    </xf>
    <xf numFmtId="0" fontId="14" fillId="34" borderId="0" xfId="0" applyNumberFormat="1" applyFont="1" applyFill="1" applyAlignment="1">
      <alignment vertical="top" wrapText="1"/>
    </xf>
    <xf numFmtId="0" fontId="24" fillId="35" borderId="0" xfId="0" applyFont="1" applyFill="1" applyAlignment="1">
      <alignment horizontal="justify" vertical="top" wrapText="1"/>
    </xf>
    <xf numFmtId="0" fontId="14" fillId="0" borderId="0" xfId="0" applyFont="1" applyAlignment="1">
      <alignment vertical="center" wrapText="1"/>
    </xf>
    <xf numFmtId="0" fontId="14" fillId="35" borderId="0" xfId="0" applyFont="1" applyFill="1" applyAlignment="1">
      <alignment vertical="top"/>
    </xf>
    <xf numFmtId="0" fontId="22" fillId="35" borderId="0" xfId="0" applyFont="1" applyFill="1" applyAlignment="1">
      <alignment vertical="top" wrapText="1"/>
    </xf>
    <xf numFmtId="0" fontId="25" fillId="0" borderId="0" xfId="0" applyFont="1" applyAlignment="1">
      <alignment horizontal="justify" vertical="top"/>
    </xf>
    <xf numFmtId="0" fontId="20" fillId="35" borderId="0" xfId="0" applyFont="1" applyFill="1" applyAlignment="1">
      <alignment vertical="top" wrapText="1"/>
    </xf>
    <xf numFmtId="0" fontId="0" fillId="35" borderId="0" xfId="0" applyFill="1" applyAlignment="1">
      <alignment vertical="top" wrapText="1"/>
    </xf>
    <xf numFmtId="0" fontId="14" fillId="0" borderId="0" xfId="0" applyFont="1" applyAlignment="1">
      <alignment vertical="top" wrapText="1"/>
    </xf>
    <xf numFmtId="0" fontId="26" fillId="35" borderId="0" xfId="0" applyFont="1" applyFill="1" applyAlignment="1">
      <alignment vertical="top" wrapText="1"/>
    </xf>
    <xf numFmtId="0" fontId="28" fillId="35" borderId="0" xfId="0" applyFont="1" applyFill="1" applyAlignment="1">
      <alignment vertical="top" wrapText="1"/>
    </xf>
    <xf numFmtId="0" fontId="26" fillId="35" borderId="0" xfId="0" applyNumberFormat="1" applyFont="1" applyFill="1" applyAlignment="1">
      <alignment vertical="top" wrapText="1"/>
    </xf>
    <xf numFmtId="0" fontId="30" fillId="35" borderId="0" xfId="0" applyFont="1" applyFill="1" applyAlignment="1">
      <alignment vertical="top"/>
    </xf>
    <xf numFmtId="0" fontId="31" fillId="35" borderId="0" xfId="0" applyFont="1" applyFill="1" applyAlignment="1">
      <alignment vertical="top"/>
    </xf>
    <xf numFmtId="0" fontId="59" fillId="36" borderId="0" xfId="0" applyFont="1" applyFill="1" applyBorder="1" applyAlignment="1">
      <alignment horizontal="center" vertical="top"/>
    </xf>
    <xf numFmtId="0" fontId="0" fillId="36" borderId="0" xfId="0" applyFont="1" applyFill="1" applyBorder="1" applyAlignment="1">
      <alignment horizontal="center" vertical="top"/>
    </xf>
    <xf numFmtId="0" fontId="0" fillId="36" borderId="0" xfId="0" applyFill="1" applyBorder="1" applyAlignment="1">
      <alignment horizontal="center" vertical="top"/>
    </xf>
    <xf numFmtId="0" fontId="70" fillId="37" borderId="0" xfId="0" applyFont="1" applyFill="1" applyBorder="1" applyAlignment="1">
      <alignment horizontal="center" vertical="top"/>
    </xf>
    <xf numFmtId="0" fontId="0" fillId="38" borderId="0" xfId="0" applyFill="1" applyAlignment="1">
      <alignment/>
    </xf>
    <xf numFmtId="0" fontId="67" fillId="38" borderId="0" xfId="0" applyFont="1" applyFill="1" applyAlignment="1">
      <alignment vertical="top"/>
    </xf>
    <xf numFmtId="0" fontId="0" fillId="38" borderId="0" xfId="0" applyFill="1" applyAlignment="1">
      <alignment vertical="top"/>
    </xf>
    <xf numFmtId="0" fontId="66" fillId="38" borderId="0" xfId="0" applyFont="1" applyFill="1" applyBorder="1" applyAlignment="1">
      <alignment horizontal="right" vertical="top"/>
    </xf>
    <xf numFmtId="0" fontId="59" fillId="38" borderId="0" xfId="0" applyFont="1" applyFill="1" applyBorder="1" applyAlignment="1">
      <alignment horizontal="right"/>
    </xf>
    <xf numFmtId="0" fontId="0" fillId="38" borderId="0" xfId="0" applyFill="1" applyBorder="1" applyAlignment="1">
      <alignment/>
    </xf>
    <xf numFmtId="0" fontId="65" fillId="38" borderId="0" xfId="0" applyFont="1" applyFill="1" applyAlignment="1">
      <alignment/>
    </xf>
    <xf numFmtId="0" fontId="66" fillId="38" borderId="11" xfId="0" applyFont="1" applyFill="1" applyBorder="1" applyAlignment="1">
      <alignment horizontal="right" vertical="top"/>
    </xf>
    <xf numFmtId="0" fontId="66" fillId="38" borderId="12" xfId="0" applyFont="1" applyFill="1" applyBorder="1" applyAlignment="1">
      <alignment horizontal="right" vertical="top"/>
    </xf>
    <xf numFmtId="0" fontId="0" fillId="38" borderId="13" xfId="0" applyFill="1" applyBorder="1" applyAlignment="1">
      <alignment/>
    </xf>
    <xf numFmtId="0" fontId="0" fillId="38" borderId="14" xfId="0" applyFill="1" applyBorder="1" applyAlignment="1">
      <alignment/>
    </xf>
    <xf numFmtId="0" fontId="0" fillId="38" borderId="15" xfId="0" applyFill="1" applyBorder="1" applyAlignment="1">
      <alignment/>
    </xf>
    <xf numFmtId="0" fontId="0" fillId="38" borderId="16" xfId="0" applyFill="1" applyBorder="1" applyAlignment="1">
      <alignment/>
    </xf>
    <xf numFmtId="164" fontId="0" fillId="38" borderId="0" xfId="0" applyNumberFormat="1" applyFill="1" applyBorder="1" applyAlignment="1">
      <alignment horizontal="right"/>
    </xf>
    <xf numFmtId="164" fontId="0" fillId="38" borderId="14" xfId="0" applyNumberFormat="1" applyFill="1" applyBorder="1" applyAlignment="1">
      <alignment horizontal="right"/>
    </xf>
    <xf numFmtId="164" fontId="0" fillId="38" borderId="16" xfId="0" applyNumberFormat="1" applyFill="1" applyBorder="1" applyAlignment="1">
      <alignment horizontal="right"/>
    </xf>
    <xf numFmtId="164" fontId="0" fillId="38" borderId="17" xfId="0" applyNumberFormat="1" applyFill="1" applyBorder="1" applyAlignment="1">
      <alignment horizontal="right"/>
    </xf>
    <xf numFmtId="164" fontId="0" fillId="10" borderId="0" xfId="0" applyNumberFormat="1" applyFill="1" applyBorder="1" applyAlignment="1">
      <alignment horizontal="right"/>
    </xf>
    <xf numFmtId="164" fontId="0" fillId="10" borderId="14" xfId="0" applyNumberFormat="1" applyFill="1" applyBorder="1" applyAlignment="1">
      <alignment horizontal="right"/>
    </xf>
    <xf numFmtId="164" fontId="0" fillId="10" borderId="16" xfId="0" applyNumberFormat="1" applyFill="1" applyBorder="1" applyAlignment="1">
      <alignment horizontal="right"/>
    </xf>
    <xf numFmtId="164" fontId="0" fillId="10" borderId="17" xfId="0" applyNumberFormat="1" applyFill="1" applyBorder="1" applyAlignment="1">
      <alignment horizontal="right"/>
    </xf>
    <xf numFmtId="164" fontId="0" fillId="13" borderId="0" xfId="0" applyNumberFormat="1" applyFill="1" applyBorder="1" applyAlignment="1">
      <alignment horizontal="right"/>
    </xf>
    <xf numFmtId="164" fontId="0" fillId="13" borderId="14" xfId="0" applyNumberFormat="1" applyFill="1" applyBorder="1" applyAlignment="1">
      <alignment horizontal="right"/>
    </xf>
    <xf numFmtId="164" fontId="0" fillId="13" borderId="16" xfId="0" applyNumberFormat="1" applyFill="1" applyBorder="1" applyAlignment="1">
      <alignment horizontal="right"/>
    </xf>
    <xf numFmtId="164" fontId="0" fillId="13" borderId="17" xfId="0" applyNumberFormat="1" applyFill="1" applyBorder="1" applyAlignment="1">
      <alignment horizontal="right"/>
    </xf>
    <xf numFmtId="0" fontId="59" fillId="38" borderId="14" xfId="0" applyFont="1" applyFill="1" applyBorder="1" applyAlignment="1">
      <alignment horizontal="left"/>
    </xf>
    <xf numFmtId="0" fontId="71" fillId="13" borderId="0" xfId="0" applyFont="1" applyFill="1" applyAlignment="1">
      <alignment wrapText="1"/>
    </xf>
    <xf numFmtId="0" fontId="71" fillId="0" borderId="0" xfId="0" applyFont="1" applyAlignment="1">
      <alignment wrapText="1"/>
    </xf>
    <xf numFmtId="0" fontId="67" fillId="13" borderId="10" xfId="0" applyFont="1" applyFill="1" applyBorder="1" applyAlignment="1">
      <alignment horizontal="justify" vertical="top"/>
    </xf>
    <xf numFmtId="0" fontId="0" fillId="13" borderId="11" xfId="0" applyFill="1" applyBorder="1" applyAlignment="1">
      <alignment horizontal="justify" vertical="top"/>
    </xf>
    <xf numFmtId="0" fontId="0" fillId="3" borderId="10" xfId="0" applyFill="1" applyBorder="1" applyAlignment="1">
      <alignment horizontal="justify" vertical="top"/>
    </xf>
    <xf numFmtId="0" fontId="0" fillId="3" borderId="11" xfId="0" applyFill="1" applyBorder="1" applyAlignment="1">
      <alignment horizontal="justify" vertical="top"/>
    </xf>
    <xf numFmtId="0" fontId="59" fillId="3" borderId="13" xfId="0" applyFont="1" applyFill="1" applyBorder="1" applyAlignment="1">
      <alignment horizontal="center" vertical="justify"/>
    </xf>
    <xf numFmtId="0" fontId="0" fillId="3" borderId="0" xfId="0" applyFill="1" applyBorder="1" applyAlignment="1">
      <alignment horizontal="center" vertical="justify"/>
    </xf>
    <xf numFmtId="0" fontId="59" fillId="3" borderId="0" xfId="0" applyFont="1" applyFill="1" applyBorder="1" applyAlignment="1">
      <alignment horizontal="center" vertical="center"/>
    </xf>
    <xf numFmtId="0" fontId="0" fillId="3" borderId="0" xfId="0" applyFill="1" applyBorder="1" applyAlignment="1">
      <alignment horizontal="center" vertical="center"/>
    </xf>
    <xf numFmtId="0" fontId="67" fillId="38" borderId="10" xfId="0" applyFont="1" applyFill="1" applyBorder="1" applyAlignment="1">
      <alignment horizontal="justify" vertical="top"/>
    </xf>
    <xf numFmtId="0" fontId="0" fillId="38" borderId="11" xfId="0" applyFill="1" applyBorder="1" applyAlignment="1">
      <alignment horizontal="justify" vertical="top"/>
    </xf>
    <xf numFmtId="0" fontId="67" fillId="10" borderId="10" xfId="0" applyFont="1" applyFill="1" applyBorder="1" applyAlignment="1">
      <alignment horizontal="justify" vertical="top"/>
    </xf>
    <xf numFmtId="0" fontId="0" fillId="10" borderId="11" xfId="0" applyFill="1" applyBorder="1" applyAlignment="1">
      <alignment horizontal="justify"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yperlink" xfId="43"/>
    <cellStyle name="Invoer" xfId="44"/>
    <cellStyle name="Comma" xfId="45"/>
    <cellStyle name="Comma [0]" xfId="46"/>
    <cellStyle name="Kop 1" xfId="47"/>
    <cellStyle name="Kop 2" xfId="48"/>
    <cellStyle name="Kop 3" xfId="49"/>
    <cellStyle name="Kop 4" xfId="50"/>
    <cellStyle name="Neutraal" xfId="51"/>
    <cellStyle name="Notitie" xfId="52"/>
    <cellStyle name="Ongeldig" xfId="53"/>
    <cellStyle name="Percent" xfId="54"/>
    <cellStyle name="Standaard_Blad1"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0075"/>
          <c:w val="0.929"/>
          <c:h val="0.9225"/>
        </c:manualLayout>
      </c:layout>
      <c:barChart>
        <c:barDir val="col"/>
        <c:grouping val="clustered"/>
        <c:varyColors val="0"/>
        <c:ser>
          <c:idx val="0"/>
          <c:order val="0"/>
          <c:tx>
            <c:strRef>
              <c:f>Dashboard!$J$41</c:f>
              <c:strCache>
                <c:ptCount val="1"/>
                <c:pt idx="0">
                  <c:v>Personen 15 tot 65 jaar</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Dashboard!$L$37:$R$37</c:f>
              <c:strCache/>
            </c:strRef>
          </c:cat>
          <c:val>
            <c:numRef>
              <c:f>Dashboard!$L$41:$R$41</c:f>
              <c:numCache/>
            </c:numRef>
          </c:val>
        </c:ser>
        <c:ser>
          <c:idx val="1"/>
          <c:order val="1"/>
          <c:tx>
            <c:strRef>
              <c:f>Dashboard!$J$57</c:f>
              <c:strCache>
                <c:ptCount val="1"/>
                <c:pt idx="0">
                  <c:v>Personen 65 jaar en ouder</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Dashboard!$L$37:$R$37</c:f>
              <c:strCache/>
            </c:strRef>
          </c:cat>
          <c:val>
            <c:numRef>
              <c:f>Dashboard!$L$57:$R$57</c:f>
              <c:numCache/>
            </c:numRef>
          </c:val>
        </c:ser>
        <c:ser>
          <c:idx val="2"/>
          <c:order val="2"/>
          <c:tx>
            <c:strRef>
              <c:f>Dashboard!$J$62</c:f>
              <c:strCache>
                <c:ptCount val="1"/>
                <c:pt idx="0">
                  <c:v>Personen onbekende leeftijd</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Dashboard!$L$37:$R$37</c:f>
              <c:strCache/>
            </c:strRef>
          </c:cat>
          <c:val>
            <c:numRef>
              <c:f>Dashboard!$L$62:$R$62</c:f>
              <c:numCache/>
            </c:numRef>
          </c:val>
        </c:ser>
        <c:axId val="36248467"/>
        <c:axId val="57800748"/>
      </c:barChart>
      <c:catAx>
        <c:axId val="36248467"/>
        <c:scaling>
          <c:orientation val="minMax"/>
        </c:scaling>
        <c:axPos val="b"/>
        <c:delete val="0"/>
        <c:numFmt formatCode="General" sourceLinked="1"/>
        <c:majorTickMark val="out"/>
        <c:minorTickMark val="none"/>
        <c:tickLblPos val="nextTo"/>
        <c:spPr>
          <a:ln w="3175">
            <a:solidFill>
              <a:srgbClr val="808080"/>
            </a:solidFill>
          </a:ln>
        </c:spPr>
        <c:crossAx val="57800748"/>
        <c:crosses val="autoZero"/>
        <c:auto val="1"/>
        <c:lblOffset val="100"/>
        <c:tickLblSkip val="1"/>
        <c:noMultiLvlLbl val="0"/>
      </c:catAx>
      <c:valAx>
        <c:axId val="57800748"/>
        <c:scaling>
          <c:orientation val="minMax"/>
        </c:scaling>
        <c:axPos val="l"/>
        <c:majorGridlines>
          <c:spPr>
            <a:ln w="3175">
              <a:solidFill>
                <a:srgbClr val="808080"/>
              </a:solidFill>
            </a:ln>
          </c:spPr>
        </c:majorGridlines>
        <c:delete val="0"/>
        <c:numFmt formatCode="General" sourceLinked="1"/>
        <c:majorTickMark val="out"/>
        <c:minorTickMark val="out"/>
        <c:tickLblPos val="nextTo"/>
        <c:spPr>
          <a:ln w="3175">
            <a:solidFill>
              <a:srgbClr val="808080"/>
            </a:solidFill>
          </a:ln>
        </c:spPr>
        <c:crossAx val="36248467"/>
        <c:crossesAt val="1"/>
        <c:crossBetween val="between"/>
        <c:dispUnits/>
      </c:valAx>
      <c:spPr>
        <a:solidFill>
          <a:srgbClr val="FFFFFF"/>
        </a:solidFill>
        <a:ln w="3175">
          <a:noFill/>
        </a:ln>
      </c:spPr>
    </c:plotArea>
    <c:legend>
      <c:legendPos val="r"/>
      <c:layout>
        <c:manualLayout>
          <c:xMode val="edge"/>
          <c:yMode val="edge"/>
          <c:x val="0.10425"/>
          <c:y val="0.909"/>
          <c:w val="0.8085"/>
          <c:h val="0.09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4925"/>
          <c:y val="0.032"/>
        </c:manualLayout>
      </c:layout>
      <c:spPr>
        <a:noFill/>
        <a:ln w="3175">
          <a:noFill/>
        </a:ln>
      </c:spPr>
      <c:txPr>
        <a:bodyPr vert="horz" rot="0"/>
        <a:lstStyle/>
        <a:p>
          <a:pPr>
            <a:defRPr lang="en-US" cap="none" sz="1400" b="1" i="0" u="none" baseline="0">
              <a:solidFill>
                <a:srgbClr val="000000"/>
              </a:solidFill>
              <a:latin typeface="Calibri"/>
              <a:ea typeface="Calibri"/>
              <a:cs typeface="Calibri"/>
            </a:defRPr>
          </a:pPr>
        </a:p>
      </c:txPr>
    </c:title>
    <c:plotArea>
      <c:layout>
        <c:manualLayout>
          <c:xMode val="edge"/>
          <c:yMode val="edge"/>
          <c:x val="0.15925"/>
          <c:y val="0.16025"/>
          <c:w val="0.4265"/>
          <c:h val="0.69525"/>
        </c:manualLayout>
      </c:layout>
      <c:pieChart>
        <c:varyColors val="1"/>
        <c:ser>
          <c:idx val="0"/>
          <c:order val="0"/>
          <c:tx>
            <c:strRef>
              <c:f>Dashboard!$Y$37</c:f>
              <c:strCache>
                <c:ptCount val="1"/>
                <c:pt idx="0">
                  <c:v>EU10</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Dashboard!$W$42:$W$53</c:f>
              <c:strCache/>
            </c:strRef>
          </c:cat>
          <c:val>
            <c:numRef>
              <c:f>Dashboard!$Y$42:$Y$53</c:f>
              <c:numCache/>
            </c:numRef>
          </c:val>
        </c:ser>
      </c:pieChart>
      <c:spPr>
        <a:noFill/>
        <a:ln>
          <a:noFill/>
        </a:ln>
      </c:spPr>
    </c:plotArea>
    <c:plotVisOnly val="1"/>
    <c:dispBlanksAs val="gap"/>
    <c:showDLblsOverMax val="0"/>
  </c:chart>
  <c:spPr>
    <a:solidFill>
      <a:srgbClr val="D7E4BD"/>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3925"/>
          <c:y val="-0.00375"/>
        </c:manualLayout>
      </c:layout>
      <c:spPr>
        <a:noFill/>
        <a:ln w="3175">
          <a:noFill/>
        </a:ln>
      </c:spPr>
      <c:txPr>
        <a:bodyPr vert="horz" rot="0"/>
        <a:lstStyle/>
        <a:p>
          <a:pPr>
            <a:defRPr lang="en-US" cap="none" sz="1400" b="1" i="0" u="none" baseline="0">
              <a:solidFill>
                <a:srgbClr val="000000"/>
              </a:solidFill>
              <a:latin typeface="Calibri"/>
              <a:ea typeface="Calibri"/>
              <a:cs typeface="Calibri"/>
            </a:defRPr>
          </a:pPr>
        </a:p>
      </c:txPr>
    </c:title>
    <c:plotArea>
      <c:layout>
        <c:manualLayout>
          <c:xMode val="edge"/>
          <c:yMode val="edge"/>
          <c:x val="0.09075"/>
          <c:y val="0.20425"/>
          <c:w val="0.46925"/>
          <c:h val="0.679"/>
        </c:manualLayout>
      </c:layout>
      <c:pieChart>
        <c:varyColors val="1"/>
        <c:ser>
          <c:idx val="0"/>
          <c:order val="0"/>
          <c:tx>
            <c:strRef>
              <c:f>Dashboard!$X$37</c:f>
              <c:strCache>
                <c:ptCount val="1"/>
                <c:pt idx="0">
                  <c:v>EUoverig</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dLblPos val="bestFit"/>
            <c:showLegendKey val="0"/>
            <c:showVal val="0"/>
            <c:showBubbleSize val="0"/>
            <c:showCatName val="0"/>
            <c:showSerName val="0"/>
            <c:showLeaderLines val="1"/>
            <c:showPercent val="1"/>
          </c:dLbls>
          <c:cat>
            <c:strRef>
              <c:f>Dashboard!$W$58:$W$60</c:f>
              <c:strCache/>
            </c:strRef>
          </c:cat>
          <c:val>
            <c:numRef>
              <c:f>Dashboard!$X$58:$X$60</c:f>
              <c:numCache/>
            </c:numRef>
          </c:val>
        </c:ser>
      </c:pieChart>
      <c:spPr>
        <a:noFill/>
        <a:ln>
          <a:noFill/>
        </a:ln>
      </c:spPr>
    </c:plotArea>
    <c:legend>
      <c:legendPos val="r"/>
      <c:layout>
        <c:manualLayout>
          <c:xMode val="edge"/>
          <c:yMode val="edge"/>
          <c:x val="0.61725"/>
          <c:y val="0.69"/>
          <c:w val="0.26275"/>
          <c:h val="0.28425"/>
        </c:manualLayout>
      </c:layout>
      <c:overlay val="0"/>
      <c:spPr>
        <a:noFill/>
        <a:ln w="3175">
          <a:noFill/>
        </a:ln>
      </c:spPr>
    </c:legend>
    <c:plotVisOnly val="1"/>
    <c:dispBlanksAs val="gap"/>
    <c:showDLblsOverMax val="0"/>
  </c:chart>
  <c:spPr>
    <a:solidFill>
      <a:srgbClr val="D7E4BD"/>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595"/>
          <c:y val="0.01775"/>
        </c:manualLayout>
      </c:layout>
      <c:spPr>
        <a:noFill/>
        <a:ln w="3175">
          <a:noFill/>
        </a:ln>
      </c:spPr>
      <c:txPr>
        <a:bodyPr vert="horz" rot="0"/>
        <a:lstStyle/>
        <a:p>
          <a:pPr>
            <a:defRPr lang="en-US" cap="none" sz="1400" b="1" i="0" u="none" baseline="0">
              <a:solidFill>
                <a:srgbClr val="000000"/>
              </a:solidFill>
              <a:latin typeface="Calibri"/>
              <a:ea typeface="Calibri"/>
              <a:cs typeface="Calibri"/>
            </a:defRPr>
          </a:pPr>
        </a:p>
      </c:txPr>
    </c:title>
    <c:plotArea>
      <c:layout>
        <c:manualLayout>
          <c:xMode val="edge"/>
          <c:yMode val="edge"/>
          <c:x val="0.11475"/>
          <c:y val="0.18175"/>
          <c:w val="0.5095"/>
          <c:h val="0.696"/>
        </c:manualLayout>
      </c:layout>
      <c:pieChart>
        <c:varyColors val="1"/>
        <c:ser>
          <c:idx val="0"/>
          <c:order val="0"/>
          <c:tx>
            <c:strRef>
              <c:f>Dashboard!$Y$37</c:f>
              <c:strCache>
                <c:ptCount val="1"/>
                <c:pt idx="0">
                  <c:v>EU10</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dLblPos val="bestFit"/>
            <c:showLegendKey val="0"/>
            <c:showVal val="0"/>
            <c:showBubbleSize val="0"/>
            <c:showCatName val="0"/>
            <c:showSerName val="0"/>
            <c:showLeaderLines val="1"/>
            <c:showPercent val="1"/>
          </c:dLbls>
          <c:cat>
            <c:strRef>
              <c:f>Dashboard!$W$58:$W$60</c:f>
              <c:strCache/>
            </c:strRef>
          </c:cat>
          <c:val>
            <c:numRef>
              <c:f>Dashboard!$Y$58:$Y$60</c:f>
              <c:numCache/>
            </c:numRef>
          </c:val>
        </c:ser>
      </c:pieChart>
      <c:spPr>
        <a:noFill/>
        <a:ln>
          <a:noFill/>
        </a:ln>
      </c:spPr>
    </c:plotArea>
    <c:plotVisOnly val="1"/>
    <c:dispBlanksAs val="gap"/>
    <c:showDLblsOverMax val="0"/>
  </c:chart>
  <c:spPr>
    <a:solidFill>
      <a:srgbClr val="D7E4BD"/>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485"/>
          <c:y val="0.032"/>
        </c:manualLayout>
      </c:layout>
      <c:spPr>
        <a:noFill/>
        <a:ln w="3175">
          <a:noFill/>
        </a:ln>
      </c:spPr>
      <c:txPr>
        <a:bodyPr vert="horz" rot="0"/>
        <a:lstStyle/>
        <a:p>
          <a:pPr>
            <a:defRPr lang="en-US" cap="none" sz="1400" b="1" i="0" u="none" baseline="0">
              <a:solidFill>
                <a:srgbClr val="000000"/>
              </a:solidFill>
              <a:latin typeface="Calibri"/>
              <a:ea typeface="Calibri"/>
              <a:cs typeface="Calibri"/>
            </a:defRPr>
          </a:pPr>
        </a:p>
      </c:txPr>
    </c:title>
    <c:plotArea>
      <c:layout>
        <c:manualLayout>
          <c:xMode val="edge"/>
          <c:yMode val="edge"/>
          <c:x val="0.1595"/>
          <c:y val="0.1605"/>
          <c:w val="0.42675"/>
          <c:h val="0.69475"/>
        </c:manualLayout>
      </c:layout>
      <c:pieChart>
        <c:varyColors val="1"/>
        <c:ser>
          <c:idx val="0"/>
          <c:order val="0"/>
          <c:tx>
            <c:strRef>
              <c:f>Dashboard!$AN$37</c:f>
              <c:strCache>
                <c:ptCount val="1"/>
                <c:pt idx="0">
                  <c:v>EU10</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Dashboard!$AL$42:$AL$53</c:f>
              <c:strCache/>
            </c:strRef>
          </c:cat>
          <c:val>
            <c:numRef>
              <c:f>Dashboard!$AN$42:$AN$53</c:f>
              <c:numCache/>
            </c:numRef>
          </c:val>
        </c:ser>
      </c:pieChart>
      <c:spPr>
        <a:noFill/>
        <a:ln>
          <a:noFill/>
        </a:ln>
      </c:spPr>
    </c:plotArea>
    <c:plotVisOnly val="1"/>
    <c:dispBlanksAs val="gap"/>
    <c:showDLblsOverMax val="0"/>
  </c:chart>
  <c:spPr>
    <a:solidFill>
      <a:srgbClr val="FCD5B5"/>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36"/>
          <c:y val="-0.00375"/>
        </c:manualLayout>
      </c:layout>
      <c:spPr>
        <a:noFill/>
        <a:ln w="3175">
          <a:noFill/>
        </a:ln>
      </c:spPr>
      <c:txPr>
        <a:bodyPr vert="horz" rot="0"/>
        <a:lstStyle/>
        <a:p>
          <a:pPr>
            <a:defRPr lang="en-US" cap="none" sz="1400" b="1" i="0" u="none" baseline="0">
              <a:solidFill>
                <a:srgbClr val="000000"/>
              </a:solidFill>
              <a:latin typeface="Calibri"/>
              <a:ea typeface="Calibri"/>
              <a:cs typeface="Calibri"/>
            </a:defRPr>
          </a:pPr>
        </a:p>
      </c:txPr>
    </c:title>
    <c:plotArea>
      <c:layout>
        <c:manualLayout>
          <c:xMode val="edge"/>
          <c:yMode val="edge"/>
          <c:x val="0.08775"/>
          <c:y val="0.20425"/>
          <c:w val="0.4755"/>
          <c:h val="0.679"/>
        </c:manualLayout>
      </c:layout>
      <c:pieChart>
        <c:varyColors val="1"/>
        <c:ser>
          <c:idx val="0"/>
          <c:order val="0"/>
          <c:tx>
            <c:strRef>
              <c:f>Dashboard!$AM$37</c:f>
              <c:strCache>
                <c:ptCount val="1"/>
                <c:pt idx="0">
                  <c:v>EUoverig</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dLblPos val="bestFit"/>
            <c:showLegendKey val="0"/>
            <c:showVal val="0"/>
            <c:showBubbleSize val="0"/>
            <c:showCatName val="0"/>
            <c:showSerName val="0"/>
            <c:showLeaderLines val="1"/>
            <c:showPercent val="1"/>
          </c:dLbls>
          <c:cat>
            <c:strRef>
              <c:f>Dashboard!$AL$58:$AL$60</c:f>
              <c:strCache/>
            </c:strRef>
          </c:cat>
          <c:val>
            <c:numRef>
              <c:f>Dashboard!$AM$58:$AM$60</c:f>
              <c:numCache/>
            </c:numRef>
          </c:val>
        </c:ser>
      </c:pieChart>
      <c:spPr>
        <a:noFill/>
        <a:ln>
          <a:noFill/>
        </a:ln>
      </c:spPr>
    </c:plotArea>
    <c:legend>
      <c:legendPos val="r"/>
      <c:layout>
        <c:manualLayout>
          <c:xMode val="edge"/>
          <c:yMode val="edge"/>
          <c:x val="0.615"/>
          <c:y val="0.68625"/>
          <c:w val="0.26625"/>
          <c:h val="0.28425"/>
        </c:manualLayout>
      </c:layout>
      <c:overlay val="0"/>
      <c:spPr>
        <a:noFill/>
        <a:ln w="3175">
          <a:noFill/>
        </a:ln>
      </c:spPr>
    </c:legend>
    <c:plotVisOnly val="1"/>
    <c:dispBlanksAs val="gap"/>
    <c:showDLblsOverMax val="0"/>
  </c:chart>
  <c:spPr>
    <a:solidFill>
      <a:srgbClr val="FCD5B5"/>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595"/>
          <c:y val="0.01775"/>
        </c:manualLayout>
      </c:layout>
      <c:spPr>
        <a:noFill/>
        <a:ln w="3175">
          <a:noFill/>
        </a:ln>
      </c:spPr>
      <c:txPr>
        <a:bodyPr vert="horz" rot="0"/>
        <a:lstStyle/>
        <a:p>
          <a:pPr>
            <a:defRPr lang="en-US" cap="none" sz="1400" b="1" i="0" u="none" baseline="0">
              <a:solidFill>
                <a:srgbClr val="000000"/>
              </a:solidFill>
              <a:latin typeface="Calibri"/>
              <a:ea typeface="Calibri"/>
              <a:cs typeface="Calibri"/>
            </a:defRPr>
          </a:pPr>
        </a:p>
      </c:txPr>
    </c:title>
    <c:plotArea>
      <c:layout>
        <c:manualLayout>
          <c:xMode val="edge"/>
          <c:yMode val="edge"/>
          <c:x val="0.11475"/>
          <c:y val="0.18175"/>
          <c:w val="0.50975"/>
          <c:h val="0.696"/>
        </c:manualLayout>
      </c:layout>
      <c:pieChart>
        <c:varyColors val="1"/>
        <c:ser>
          <c:idx val="0"/>
          <c:order val="0"/>
          <c:tx>
            <c:strRef>
              <c:f>Dashboard!$AN$37</c:f>
              <c:strCache>
                <c:ptCount val="1"/>
                <c:pt idx="0">
                  <c:v>EU10</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dLblPos val="bestFit"/>
            <c:showLegendKey val="0"/>
            <c:showVal val="0"/>
            <c:showBubbleSize val="0"/>
            <c:showCatName val="0"/>
            <c:showSerName val="0"/>
            <c:showLeaderLines val="1"/>
            <c:showPercent val="1"/>
          </c:dLbls>
          <c:cat>
            <c:strRef>
              <c:f>Dashboard!$AL$58:$AL$60</c:f>
              <c:strCache/>
            </c:strRef>
          </c:cat>
          <c:val>
            <c:numRef>
              <c:f>Dashboard!$AN$58:$AN$60</c:f>
              <c:numCache/>
            </c:numRef>
          </c:val>
        </c:ser>
      </c:pieChart>
      <c:spPr>
        <a:noFill/>
        <a:ln>
          <a:noFill/>
        </a:ln>
      </c:spPr>
    </c:plotArea>
    <c:plotVisOnly val="1"/>
    <c:dispBlanksAs val="gap"/>
    <c:showDLblsOverMax val="0"/>
  </c:chart>
  <c:spPr>
    <a:solidFill>
      <a:srgbClr val="FCD5B5"/>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525"/>
          <c:y val="-0.00375"/>
        </c:manualLayout>
      </c:layout>
      <c:spPr>
        <a:noFill/>
        <a:ln w="3175">
          <a:noFill/>
        </a:ln>
      </c:spPr>
      <c:txPr>
        <a:bodyPr vert="horz" rot="0"/>
        <a:lstStyle/>
        <a:p>
          <a:pPr>
            <a:defRPr lang="en-US" cap="none" sz="1400" b="1" i="0" u="none" baseline="0">
              <a:solidFill>
                <a:srgbClr val="000000"/>
              </a:solidFill>
              <a:latin typeface="Calibri"/>
              <a:ea typeface="Calibri"/>
              <a:cs typeface="Calibri"/>
            </a:defRPr>
          </a:pPr>
        </a:p>
      </c:txPr>
    </c:title>
    <c:plotArea>
      <c:layout>
        <c:manualLayout>
          <c:xMode val="edge"/>
          <c:yMode val="edge"/>
          <c:x val="0.133"/>
          <c:y val="0.1455"/>
          <c:w val="0.4275"/>
          <c:h val="0.7415"/>
        </c:manualLayout>
      </c:layout>
      <c:pieChart>
        <c:varyColors val="1"/>
        <c:ser>
          <c:idx val="0"/>
          <c:order val="0"/>
          <c:tx>
            <c:strRef>
              <c:f>Dashboard!$X$37</c:f>
              <c:strCache>
                <c:ptCount val="1"/>
                <c:pt idx="0">
                  <c:v>EUoverig</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Lbls>
            <c:numFmt formatCode="General" sourceLinked="1"/>
            <c:spPr>
              <a:noFill/>
              <a:ln w="3175">
                <a:noFill/>
              </a:ln>
            </c:spPr>
            <c:dLblPos val="bestFit"/>
            <c:showLegendKey val="0"/>
            <c:showVal val="0"/>
            <c:showBubbleSize val="0"/>
            <c:showCatName val="0"/>
            <c:showSerName val="0"/>
            <c:showLeaderLines val="1"/>
            <c:showPercent val="1"/>
          </c:dLbls>
          <c:cat>
            <c:strRef>
              <c:f>Dashboard!$W$42:$W$53</c:f>
              <c:strCache/>
            </c:strRef>
          </c:cat>
          <c:val>
            <c:numRef>
              <c:f>Dashboard!$X$42:$X$53</c:f>
              <c:numCache/>
            </c:numRef>
          </c:val>
        </c:ser>
      </c:pieChart>
      <c:spPr>
        <a:noFill/>
        <a:ln>
          <a:noFill/>
        </a:ln>
      </c:spPr>
    </c:plotArea>
    <c:legend>
      <c:legendPos val="r"/>
      <c:layout>
        <c:manualLayout>
          <c:xMode val="edge"/>
          <c:yMode val="edge"/>
          <c:x val="0.6155"/>
          <c:y val="0.24075"/>
          <c:w val="0.26275"/>
          <c:h val="0.726"/>
        </c:manualLayout>
      </c:layout>
      <c:overlay val="0"/>
      <c:spPr>
        <a:noFill/>
        <a:ln w="3175">
          <a:noFill/>
        </a:ln>
      </c:spPr>
    </c:legend>
    <c:plotVisOnly val="1"/>
    <c:dispBlanksAs val="gap"/>
    <c:showDLblsOverMax val="0"/>
  </c:chart>
  <c:spPr>
    <a:solidFill>
      <a:srgbClr val="D7E4BD"/>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5325"/>
          <c:y val="-0.00375"/>
        </c:manualLayout>
      </c:layout>
      <c:spPr>
        <a:noFill/>
        <a:ln w="3175">
          <a:noFill/>
        </a:ln>
      </c:spPr>
      <c:txPr>
        <a:bodyPr vert="horz" rot="0"/>
        <a:lstStyle/>
        <a:p>
          <a:pPr>
            <a:defRPr lang="en-US" cap="none" sz="1400" b="1" i="0" u="none" baseline="0">
              <a:solidFill>
                <a:srgbClr val="000000"/>
              </a:solidFill>
              <a:latin typeface="Calibri"/>
              <a:ea typeface="Calibri"/>
              <a:cs typeface="Calibri"/>
            </a:defRPr>
          </a:pPr>
        </a:p>
      </c:txPr>
    </c:title>
    <c:plotArea>
      <c:layout>
        <c:manualLayout>
          <c:xMode val="edge"/>
          <c:yMode val="edge"/>
          <c:x val="0.1315"/>
          <c:y val="0.1455"/>
          <c:w val="0.42625"/>
          <c:h val="0.7415"/>
        </c:manualLayout>
      </c:layout>
      <c:pieChart>
        <c:varyColors val="1"/>
        <c:ser>
          <c:idx val="0"/>
          <c:order val="0"/>
          <c:tx>
            <c:strRef>
              <c:f>Dashboard!$X$37</c:f>
              <c:strCache>
                <c:ptCount val="1"/>
                <c:pt idx="0">
                  <c:v>EUoverig</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Lbls>
            <c:numFmt formatCode="General" sourceLinked="1"/>
            <c:spPr>
              <a:noFill/>
              <a:ln w="3175">
                <a:noFill/>
              </a:ln>
            </c:spPr>
            <c:dLblPos val="bestFit"/>
            <c:showLegendKey val="0"/>
            <c:showVal val="0"/>
            <c:showBubbleSize val="0"/>
            <c:showCatName val="0"/>
            <c:showSerName val="0"/>
            <c:showLeaderLines val="1"/>
            <c:showPercent val="1"/>
          </c:dLbls>
          <c:cat>
            <c:strRef>
              <c:f>Dashboard!$W$42:$W$53</c:f>
              <c:strCache/>
            </c:strRef>
          </c:cat>
          <c:val>
            <c:numRef>
              <c:f>Dashboard!$X$42:$X$53</c:f>
              <c:numCache/>
            </c:numRef>
          </c:val>
        </c:ser>
      </c:pieChart>
      <c:spPr>
        <a:solidFill>
          <a:srgbClr val="FCD5B5"/>
        </a:solidFill>
        <a:ln w="3175">
          <a:noFill/>
        </a:ln>
      </c:spPr>
    </c:plotArea>
    <c:legend>
      <c:legendPos val="r"/>
      <c:layout>
        <c:manualLayout>
          <c:xMode val="edge"/>
          <c:yMode val="edge"/>
          <c:x val="0.615"/>
          <c:y val="0.24075"/>
          <c:w val="0.26375"/>
          <c:h val="0.726"/>
        </c:manualLayout>
      </c:layout>
      <c:overlay val="0"/>
      <c:spPr>
        <a:noFill/>
        <a:ln w="3175">
          <a:noFill/>
        </a:ln>
      </c:spPr>
    </c:legend>
    <c:plotVisOnly val="1"/>
    <c:dispBlanksAs val="gap"/>
    <c:showDLblsOverMax val="0"/>
  </c:chart>
  <c:spPr>
    <a:solidFill>
      <a:srgbClr val="FCD5B5"/>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2</xdr:row>
      <xdr:rowOff>47625</xdr:rowOff>
    </xdr:from>
    <xdr:to>
      <xdr:col>18</xdr:col>
      <xdr:colOff>104775</xdr:colOff>
      <xdr:row>28</xdr:row>
      <xdr:rowOff>57150</xdr:rowOff>
    </xdr:to>
    <xdr:graphicFrame>
      <xdr:nvGraphicFramePr>
        <xdr:cNvPr id="1" name="Grafiek 2"/>
        <xdr:cNvGraphicFramePr/>
      </xdr:nvGraphicFramePr>
      <xdr:xfrm>
        <a:off x="4143375" y="1047750"/>
        <a:ext cx="7953375" cy="5219700"/>
      </xdr:xfrm>
      <a:graphic>
        <a:graphicData uri="http://schemas.openxmlformats.org/drawingml/2006/chart">
          <c:chart xmlns:c="http://schemas.openxmlformats.org/drawingml/2006/chart" r:id="rId1"/>
        </a:graphicData>
      </a:graphic>
    </xdr:graphicFrame>
    <xdr:clientData/>
  </xdr:twoCellAnchor>
  <xdr:twoCellAnchor>
    <xdr:from>
      <xdr:col>21</xdr:col>
      <xdr:colOff>66675</xdr:colOff>
      <xdr:row>16</xdr:row>
      <xdr:rowOff>133350</xdr:rowOff>
    </xdr:from>
    <xdr:to>
      <xdr:col>24</xdr:col>
      <xdr:colOff>695325</xdr:colOff>
      <xdr:row>31</xdr:row>
      <xdr:rowOff>9525</xdr:rowOff>
    </xdr:to>
    <xdr:graphicFrame>
      <xdr:nvGraphicFramePr>
        <xdr:cNvPr id="2" name="Grafiek 4"/>
        <xdr:cNvGraphicFramePr/>
      </xdr:nvGraphicFramePr>
      <xdr:xfrm>
        <a:off x="13115925" y="4019550"/>
        <a:ext cx="4457700" cy="2771775"/>
      </xdr:xfrm>
      <a:graphic>
        <a:graphicData uri="http://schemas.openxmlformats.org/drawingml/2006/chart">
          <c:chart xmlns:c="http://schemas.openxmlformats.org/drawingml/2006/chart" r:id="rId2"/>
        </a:graphicData>
      </a:graphic>
    </xdr:graphicFrame>
    <xdr:clientData/>
  </xdr:twoCellAnchor>
  <xdr:twoCellAnchor>
    <xdr:from>
      <xdr:col>26</xdr:col>
      <xdr:colOff>66675</xdr:colOff>
      <xdr:row>3</xdr:row>
      <xdr:rowOff>66675</xdr:rowOff>
    </xdr:from>
    <xdr:to>
      <xdr:col>32</xdr:col>
      <xdr:colOff>238125</xdr:colOff>
      <xdr:row>16</xdr:row>
      <xdr:rowOff>57150</xdr:rowOff>
    </xdr:to>
    <xdr:graphicFrame>
      <xdr:nvGraphicFramePr>
        <xdr:cNvPr id="3" name="Grafiek 5"/>
        <xdr:cNvGraphicFramePr/>
      </xdr:nvGraphicFramePr>
      <xdr:xfrm>
        <a:off x="18145125" y="1266825"/>
        <a:ext cx="3829050" cy="2676525"/>
      </xdr:xfrm>
      <a:graphic>
        <a:graphicData uri="http://schemas.openxmlformats.org/drawingml/2006/chart">
          <c:chart xmlns:c="http://schemas.openxmlformats.org/drawingml/2006/chart" r:id="rId3"/>
        </a:graphicData>
      </a:graphic>
    </xdr:graphicFrame>
    <xdr:clientData/>
  </xdr:twoCellAnchor>
  <xdr:twoCellAnchor>
    <xdr:from>
      <xdr:col>26</xdr:col>
      <xdr:colOff>57150</xdr:colOff>
      <xdr:row>17</xdr:row>
      <xdr:rowOff>85725</xdr:rowOff>
    </xdr:from>
    <xdr:to>
      <xdr:col>32</xdr:col>
      <xdr:colOff>133350</xdr:colOff>
      <xdr:row>31</xdr:row>
      <xdr:rowOff>152400</xdr:rowOff>
    </xdr:to>
    <xdr:graphicFrame>
      <xdr:nvGraphicFramePr>
        <xdr:cNvPr id="4" name="Grafiek 6"/>
        <xdr:cNvGraphicFramePr/>
      </xdr:nvGraphicFramePr>
      <xdr:xfrm>
        <a:off x="18135600" y="4171950"/>
        <a:ext cx="3733800" cy="2762250"/>
      </xdr:xfrm>
      <a:graphic>
        <a:graphicData uri="http://schemas.openxmlformats.org/drawingml/2006/chart">
          <c:chart xmlns:c="http://schemas.openxmlformats.org/drawingml/2006/chart" r:id="rId4"/>
        </a:graphicData>
      </a:graphic>
    </xdr:graphicFrame>
    <xdr:clientData/>
  </xdr:twoCellAnchor>
  <xdr:twoCellAnchor>
    <xdr:from>
      <xdr:col>36</xdr:col>
      <xdr:colOff>76200</xdr:colOff>
      <xdr:row>16</xdr:row>
      <xdr:rowOff>171450</xdr:rowOff>
    </xdr:from>
    <xdr:to>
      <xdr:col>39</xdr:col>
      <xdr:colOff>704850</xdr:colOff>
      <xdr:row>31</xdr:row>
      <xdr:rowOff>38100</xdr:rowOff>
    </xdr:to>
    <xdr:graphicFrame>
      <xdr:nvGraphicFramePr>
        <xdr:cNvPr id="5" name="Grafiek 8"/>
        <xdr:cNvGraphicFramePr/>
      </xdr:nvGraphicFramePr>
      <xdr:xfrm>
        <a:off x="23174325" y="4057650"/>
        <a:ext cx="4457700" cy="2762250"/>
      </xdr:xfrm>
      <a:graphic>
        <a:graphicData uri="http://schemas.openxmlformats.org/drawingml/2006/chart">
          <c:chart xmlns:c="http://schemas.openxmlformats.org/drawingml/2006/chart" r:id="rId5"/>
        </a:graphicData>
      </a:graphic>
    </xdr:graphicFrame>
    <xdr:clientData/>
  </xdr:twoCellAnchor>
  <xdr:twoCellAnchor>
    <xdr:from>
      <xdr:col>41</xdr:col>
      <xdr:colOff>66675</xdr:colOff>
      <xdr:row>3</xdr:row>
      <xdr:rowOff>66675</xdr:rowOff>
    </xdr:from>
    <xdr:to>
      <xdr:col>47</xdr:col>
      <xdr:colOff>190500</xdr:colOff>
      <xdr:row>16</xdr:row>
      <xdr:rowOff>57150</xdr:rowOff>
    </xdr:to>
    <xdr:graphicFrame>
      <xdr:nvGraphicFramePr>
        <xdr:cNvPr id="6" name="Grafiek 9"/>
        <xdr:cNvGraphicFramePr/>
      </xdr:nvGraphicFramePr>
      <xdr:xfrm>
        <a:off x="28470225" y="1266825"/>
        <a:ext cx="3781425" cy="2676525"/>
      </xdr:xfrm>
      <a:graphic>
        <a:graphicData uri="http://schemas.openxmlformats.org/drawingml/2006/chart">
          <c:chart xmlns:c="http://schemas.openxmlformats.org/drawingml/2006/chart" r:id="rId6"/>
        </a:graphicData>
      </a:graphic>
    </xdr:graphicFrame>
    <xdr:clientData/>
  </xdr:twoCellAnchor>
  <xdr:twoCellAnchor>
    <xdr:from>
      <xdr:col>41</xdr:col>
      <xdr:colOff>57150</xdr:colOff>
      <xdr:row>17</xdr:row>
      <xdr:rowOff>85725</xdr:rowOff>
    </xdr:from>
    <xdr:to>
      <xdr:col>47</xdr:col>
      <xdr:colOff>133350</xdr:colOff>
      <xdr:row>31</xdr:row>
      <xdr:rowOff>152400</xdr:rowOff>
    </xdr:to>
    <xdr:graphicFrame>
      <xdr:nvGraphicFramePr>
        <xdr:cNvPr id="7" name="Grafiek 10"/>
        <xdr:cNvGraphicFramePr/>
      </xdr:nvGraphicFramePr>
      <xdr:xfrm>
        <a:off x="28460700" y="4171950"/>
        <a:ext cx="3733800" cy="2762250"/>
      </xdr:xfrm>
      <a:graphic>
        <a:graphicData uri="http://schemas.openxmlformats.org/drawingml/2006/chart">
          <c:chart xmlns:c="http://schemas.openxmlformats.org/drawingml/2006/chart" r:id="rId7"/>
        </a:graphicData>
      </a:graphic>
    </xdr:graphicFrame>
    <xdr:clientData/>
  </xdr:twoCellAnchor>
  <xdr:twoCellAnchor>
    <xdr:from>
      <xdr:col>21</xdr:col>
      <xdr:colOff>85725</xdr:colOff>
      <xdr:row>4</xdr:row>
      <xdr:rowOff>0</xdr:rowOff>
    </xdr:from>
    <xdr:to>
      <xdr:col>24</xdr:col>
      <xdr:colOff>809625</xdr:colOff>
      <xdr:row>16</xdr:row>
      <xdr:rowOff>171450</xdr:rowOff>
    </xdr:to>
    <xdr:graphicFrame>
      <xdr:nvGraphicFramePr>
        <xdr:cNvPr id="8" name="Grafiek 12"/>
        <xdr:cNvGraphicFramePr/>
      </xdr:nvGraphicFramePr>
      <xdr:xfrm>
        <a:off x="13134975" y="1390650"/>
        <a:ext cx="4552950" cy="2667000"/>
      </xdr:xfrm>
      <a:graphic>
        <a:graphicData uri="http://schemas.openxmlformats.org/drawingml/2006/chart">
          <c:chart xmlns:c="http://schemas.openxmlformats.org/drawingml/2006/chart" r:id="rId8"/>
        </a:graphicData>
      </a:graphic>
    </xdr:graphicFrame>
    <xdr:clientData/>
  </xdr:twoCellAnchor>
  <xdr:twoCellAnchor>
    <xdr:from>
      <xdr:col>36</xdr:col>
      <xdr:colOff>114300</xdr:colOff>
      <xdr:row>4</xdr:row>
      <xdr:rowOff>0</xdr:rowOff>
    </xdr:from>
    <xdr:to>
      <xdr:col>39</xdr:col>
      <xdr:colOff>838200</xdr:colOff>
      <xdr:row>16</xdr:row>
      <xdr:rowOff>171450</xdr:rowOff>
    </xdr:to>
    <xdr:graphicFrame>
      <xdr:nvGraphicFramePr>
        <xdr:cNvPr id="9" name="Grafiek 13"/>
        <xdr:cNvGraphicFramePr/>
      </xdr:nvGraphicFramePr>
      <xdr:xfrm>
        <a:off x="23212425" y="1390650"/>
        <a:ext cx="4552950" cy="2667000"/>
      </xdr:xfrm>
      <a:graphic>
        <a:graphicData uri="http://schemas.openxmlformats.org/drawingml/2006/chart">
          <c:chart xmlns:c="http://schemas.openxmlformats.org/drawingml/2006/chart"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5.%20Onderzoek/5.2%20Onderzoeksprojecten/SZW_Migrantenmonitor_13086/5-Rapport/1-131216%20Voorbereiding%20dashboard%20tabel%203%20-%20totaal.xlsx"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5.%20Onderzoek/5.2%20Onderzoeksprojecten/SZW_Migrantenmonitor_13086/5-Rapport/1-131216%20Voorbereiding%20dashboard%20tabel%203%20-%20GBA.xlsx" TargetMode="Externa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5.%20Onderzoek/5.2%20Onderzoeksprojecten/SZW_Migrantenmonitor_13086/5-Rapport/1-131216%20Voorbereiding%20dashboard%20tabel%203%20-%20niet-export%20niet-GBA.xlsx" TargetMode="Externa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41"/>
  <sheetViews>
    <sheetView zoomScale="85" zoomScaleNormal="85" zoomScalePageLayoutView="0" workbookViewId="0" topLeftCell="A1">
      <selection activeCell="B18" sqref="B18"/>
    </sheetView>
  </sheetViews>
  <sheetFormatPr defaultColWidth="9.140625" defaultRowHeight="15"/>
  <cols>
    <col min="2" max="2" width="15.8515625" style="0" customWidth="1"/>
  </cols>
  <sheetData>
    <row r="1" ht="15">
      <c r="A1" s="4" t="s">
        <v>119</v>
      </c>
    </row>
    <row r="2" ht="15">
      <c r="A2" s="4" t="s">
        <v>124</v>
      </c>
    </row>
    <row r="4" spans="2:3" ht="15">
      <c r="B4" s="4" t="s">
        <v>117</v>
      </c>
      <c r="C4" s="4" t="s">
        <v>65</v>
      </c>
    </row>
    <row r="5" spans="2:3" ht="15">
      <c r="B5" t="str">
        <f>Totaal!B2</f>
        <v>Autochtoon</v>
      </c>
      <c r="C5">
        <f>Totaal!A2</f>
        <v>1</v>
      </c>
    </row>
    <row r="6" spans="2:3" ht="15">
      <c r="B6" t="str">
        <f>Totaal!B3</f>
        <v>België</v>
      </c>
      <c r="C6">
        <f>Totaal!A3</f>
        <v>2</v>
      </c>
    </row>
    <row r="7" spans="2:3" ht="15">
      <c r="B7" t="str">
        <f>Totaal!B4</f>
        <v>Bulgarije</v>
      </c>
      <c r="C7">
        <f>Totaal!A4</f>
        <v>3</v>
      </c>
    </row>
    <row r="8" spans="2:3" ht="15">
      <c r="B8" t="str">
        <f>Totaal!B5</f>
        <v>Cyprus</v>
      </c>
      <c r="C8">
        <f>Totaal!A5</f>
        <v>4</v>
      </c>
    </row>
    <row r="9" spans="2:3" ht="15">
      <c r="B9" t="str">
        <f>Totaal!B6</f>
        <v>Denemarken</v>
      </c>
      <c r="C9">
        <f>Totaal!A6</f>
        <v>5</v>
      </c>
    </row>
    <row r="10" spans="2:3" ht="15">
      <c r="B10" t="str">
        <f>Totaal!B7</f>
        <v>Duitsland</v>
      </c>
      <c r="C10">
        <f>Totaal!A7</f>
        <v>6</v>
      </c>
    </row>
    <row r="11" spans="2:3" ht="15">
      <c r="B11" t="str">
        <f>Totaal!B8</f>
        <v>Estland</v>
      </c>
      <c r="C11">
        <f>Totaal!A8</f>
        <v>7</v>
      </c>
    </row>
    <row r="12" spans="2:3" ht="15">
      <c r="B12" t="str">
        <f>Totaal!B36</f>
        <v>EU10</v>
      </c>
      <c r="C12">
        <f>Totaal!A36</f>
        <v>35</v>
      </c>
    </row>
    <row r="13" spans="2:3" ht="15">
      <c r="B13" t="str">
        <f>Totaal!B37</f>
        <v>EUkandidaat</v>
      </c>
      <c r="C13">
        <f>Totaal!A37</f>
        <v>36</v>
      </c>
    </row>
    <row r="14" spans="2:3" ht="15">
      <c r="B14" t="str">
        <f>Totaal!B35</f>
        <v>EUoverig</v>
      </c>
      <c r="C14">
        <f>Totaal!A35</f>
        <v>34</v>
      </c>
    </row>
    <row r="15" spans="2:3" ht="15">
      <c r="B15" t="str">
        <f>Totaal!B9</f>
        <v>Finland</v>
      </c>
      <c r="C15">
        <f>Totaal!A9</f>
        <v>8</v>
      </c>
    </row>
    <row r="16" spans="2:3" ht="15">
      <c r="B16" t="str">
        <f>Totaal!B10</f>
        <v>Frankrijk</v>
      </c>
      <c r="C16">
        <f>Totaal!A10</f>
        <v>9</v>
      </c>
    </row>
    <row r="17" spans="2:3" ht="15">
      <c r="B17" t="str">
        <f>Totaal!B11</f>
        <v>Griekenland</v>
      </c>
      <c r="C17">
        <f>Totaal!A11</f>
        <v>10</v>
      </c>
    </row>
    <row r="18" spans="2:3" ht="15">
      <c r="B18" t="str">
        <f>Totaal!B12</f>
        <v>Hongarije</v>
      </c>
      <c r="C18">
        <f>Totaal!A12</f>
        <v>11</v>
      </c>
    </row>
    <row r="19" spans="2:3" ht="15">
      <c r="B19" t="str">
        <f>Totaal!B13</f>
        <v>Ierland</v>
      </c>
      <c r="C19">
        <f>Totaal!A13</f>
        <v>12</v>
      </c>
    </row>
    <row r="20" spans="2:3" ht="15">
      <c r="B20" t="str">
        <f>Totaal!B14</f>
        <v>Ijsland</v>
      </c>
      <c r="C20">
        <f>Totaal!A14</f>
        <v>13</v>
      </c>
    </row>
    <row r="21" spans="2:3" ht="15">
      <c r="B21" t="str">
        <f>Totaal!B15</f>
        <v>Italië</v>
      </c>
      <c r="C21">
        <f>Totaal!A15</f>
        <v>14</v>
      </c>
    </row>
    <row r="22" spans="2:3" ht="15">
      <c r="B22" t="str">
        <f>Totaal!B16</f>
        <v>Kroatië</v>
      </c>
      <c r="C22">
        <f>Totaal!A16</f>
        <v>15</v>
      </c>
    </row>
    <row r="23" spans="2:3" ht="15">
      <c r="B23" t="str">
        <f>Totaal!B17</f>
        <v>Letland</v>
      </c>
      <c r="C23">
        <f>Totaal!A17</f>
        <v>16</v>
      </c>
    </row>
    <row r="24" spans="2:3" ht="15">
      <c r="B24" t="str">
        <f>Totaal!B18</f>
        <v>Litouwen</v>
      </c>
      <c r="C24">
        <f>Totaal!A18</f>
        <v>17</v>
      </c>
    </row>
    <row r="25" spans="2:3" ht="15">
      <c r="B25" t="str">
        <f>Totaal!B19</f>
        <v>Luxemburg</v>
      </c>
      <c r="C25">
        <f>Totaal!A19</f>
        <v>18</v>
      </c>
    </row>
    <row r="26" spans="2:3" ht="15">
      <c r="B26" t="str">
        <f>Totaal!B20</f>
        <v>Macedonië</v>
      </c>
      <c r="C26">
        <f>Totaal!A20</f>
        <v>19</v>
      </c>
    </row>
    <row r="27" spans="2:3" ht="15">
      <c r="B27" t="str">
        <f>Totaal!B21</f>
        <v>Malta</v>
      </c>
      <c r="C27">
        <f>Totaal!A21</f>
        <v>20</v>
      </c>
    </row>
    <row r="28" spans="2:3" ht="15">
      <c r="B28" t="str">
        <f>Totaal!B22</f>
        <v>Onbekend</v>
      </c>
      <c r="C28">
        <f>Totaal!A22</f>
        <v>21</v>
      </c>
    </row>
    <row r="29" spans="2:3" ht="15">
      <c r="B29" t="str">
        <f>Totaal!B23</f>
        <v>Oostenrijk</v>
      </c>
      <c r="C29">
        <f>Totaal!A23</f>
        <v>22</v>
      </c>
    </row>
    <row r="30" spans="2:3" ht="15">
      <c r="B30" t="str">
        <f>Totaal!B24</f>
        <v>Overig</v>
      </c>
      <c r="C30">
        <f>Totaal!A24</f>
        <v>23</v>
      </c>
    </row>
    <row r="31" spans="2:3" ht="15">
      <c r="B31" t="str">
        <f>Totaal!B25</f>
        <v>Polen</v>
      </c>
      <c r="C31">
        <f>Totaal!A25</f>
        <v>24</v>
      </c>
    </row>
    <row r="32" spans="2:3" ht="15">
      <c r="B32" t="str">
        <f>Totaal!B26</f>
        <v>Portugal</v>
      </c>
      <c r="C32">
        <f>Totaal!A26</f>
        <v>25</v>
      </c>
    </row>
    <row r="33" spans="2:3" ht="15">
      <c r="B33" t="str">
        <f>Totaal!B27</f>
        <v>Roemenië</v>
      </c>
      <c r="C33">
        <f>Totaal!A27</f>
        <v>26</v>
      </c>
    </row>
    <row r="34" spans="2:3" ht="15">
      <c r="B34" t="str">
        <f>Totaal!B28</f>
        <v>Slowakije</v>
      </c>
      <c r="C34">
        <f>Totaal!A28</f>
        <v>27</v>
      </c>
    </row>
    <row r="35" spans="2:3" ht="15">
      <c r="B35" t="str">
        <f>Totaal!B29</f>
        <v>Spanje</v>
      </c>
      <c r="C35">
        <f>Totaal!A29</f>
        <v>28</v>
      </c>
    </row>
    <row r="36" spans="2:3" ht="15">
      <c r="B36" t="str">
        <f>Totaal!B38</f>
        <v>Totaal</v>
      </c>
      <c r="C36">
        <f>Totaal!A38</f>
        <v>37</v>
      </c>
    </row>
    <row r="37" spans="2:3" ht="15">
      <c r="B37" t="str">
        <f>Totaal!B30</f>
        <v>Tsjechië</v>
      </c>
      <c r="C37">
        <f>Totaal!A30</f>
        <v>29</v>
      </c>
    </row>
    <row r="38" spans="2:3" ht="15">
      <c r="B38" t="str">
        <f>Totaal!B31</f>
        <v>Verenigd Koninkrijk</v>
      </c>
      <c r="C38">
        <f>Totaal!A31</f>
        <v>30</v>
      </c>
    </row>
    <row r="39" spans="2:3" ht="15">
      <c r="B39" t="str">
        <f>Totaal!B32</f>
        <v>Voormalig Tsjecho-Slowakije</v>
      </c>
      <c r="C39">
        <f>Totaal!A32</f>
        <v>31</v>
      </c>
    </row>
    <row r="40" spans="2:3" ht="15">
      <c r="B40" t="str">
        <f>Totaal!B33</f>
        <v>Turkije</v>
      </c>
      <c r="C40">
        <f>Totaal!A33</f>
        <v>32</v>
      </c>
    </row>
    <row r="41" spans="2:3" ht="15">
      <c r="B41" t="str">
        <f>Totaal!B34</f>
        <v>Zweden</v>
      </c>
      <c r="C41">
        <f>Totaal!A34</f>
        <v>33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V42"/>
  <sheetViews>
    <sheetView zoomScale="85" zoomScaleNormal="85" zoomScalePageLayoutView="0" workbookViewId="0" topLeftCell="A1">
      <selection activeCell="C46" sqref="C46"/>
    </sheetView>
  </sheetViews>
  <sheetFormatPr defaultColWidth="9.140625" defaultRowHeight="15"/>
  <cols>
    <col min="1" max="1" width="10.421875" style="0" customWidth="1"/>
    <col min="2" max="2" width="16.28125" style="0" bestFit="1" customWidth="1"/>
    <col min="3" max="3" width="11.8515625" style="0" customWidth="1"/>
    <col min="6" max="6" width="12.00390625" style="0" customWidth="1"/>
  </cols>
  <sheetData>
    <row r="1" spans="1:48" ht="15">
      <c r="A1" t="s">
        <v>65</v>
      </c>
      <c r="B1" t="s">
        <v>0</v>
      </c>
      <c r="C1" t="s">
        <v>1</v>
      </c>
      <c r="D1" t="s">
        <v>2</v>
      </c>
      <c r="E1" t="s">
        <v>3</v>
      </c>
      <c r="F1" t="s">
        <v>4</v>
      </c>
      <c r="G1" t="s">
        <v>5</v>
      </c>
      <c r="H1" t="s">
        <v>6</v>
      </c>
      <c r="I1" t="s">
        <v>7</v>
      </c>
      <c r="J1" t="s">
        <v>8</v>
      </c>
      <c r="K1" t="s">
        <v>9</v>
      </c>
      <c r="L1" t="s">
        <v>10</v>
      </c>
      <c r="M1" t="s">
        <v>11</v>
      </c>
      <c r="N1" t="s">
        <v>12</v>
      </c>
      <c r="O1" t="s">
        <v>13</v>
      </c>
      <c r="P1" t="s">
        <v>14</v>
      </c>
      <c r="Q1" t="s">
        <v>15</v>
      </c>
      <c r="R1" t="s">
        <v>16</v>
      </c>
      <c r="S1" t="s">
        <v>17</v>
      </c>
      <c r="T1" t="s">
        <v>18</v>
      </c>
      <c r="U1" t="s">
        <v>19</v>
      </c>
      <c r="V1" t="s">
        <v>20</v>
      </c>
      <c r="W1" t="s">
        <v>21</v>
      </c>
      <c r="X1" t="s">
        <v>22</v>
      </c>
      <c r="Y1" t="s">
        <v>23</v>
      </c>
      <c r="Z1" t="s">
        <v>24</v>
      </c>
      <c r="AA1" t="s">
        <v>25</v>
      </c>
      <c r="AB1" t="s">
        <v>26</v>
      </c>
      <c r="AC1" t="s">
        <v>27</v>
      </c>
      <c r="AD1" t="s">
        <v>28</v>
      </c>
      <c r="AE1" t="s">
        <v>29</v>
      </c>
      <c r="AF1" t="s">
        <v>30</v>
      </c>
      <c r="AG1" t="s">
        <v>31</v>
      </c>
      <c r="AH1" t="s">
        <v>32</v>
      </c>
      <c r="AI1" t="s">
        <v>33</v>
      </c>
      <c r="AJ1" t="s">
        <v>104</v>
      </c>
      <c r="AK1" t="s">
        <v>105</v>
      </c>
      <c r="AL1" t="s">
        <v>106</v>
      </c>
      <c r="AM1" t="s">
        <v>107</v>
      </c>
      <c r="AN1" t="s">
        <v>108</v>
      </c>
      <c r="AO1" t="s">
        <v>109</v>
      </c>
      <c r="AP1" t="s">
        <v>110</v>
      </c>
      <c r="AQ1" t="s">
        <v>111</v>
      </c>
      <c r="AR1" t="s">
        <v>112</v>
      </c>
      <c r="AS1" t="s">
        <v>113</v>
      </c>
      <c r="AT1" t="s">
        <v>114</v>
      </c>
      <c r="AU1" t="s">
        <v>115</v>
      </c>
      <c r="AV1" t="s">
        <v>116</v>
      </c>
    </row>
    <row r="2" spans="1:48" ht="15">
      <c r="A2">
        <v>1</v>
      </c>
      <c r="B2" t="s">
        <v>37</v>
      </c>
      <c r="C2">
        <v>3581000</v>
      </c>
      <c r="D2">
        <v>1084130</v>
      </c>
      <c r="E2">
        <v>2496870</v>
      </c>
      <c r="F2">
        <v>0</v>
      </c>
      <c r="G2">
        <v>306680</v>
      </c>
      <c r="H2">
        <v>80670</v>
      </c>
      <c r="I2">
        <v>33500</v>
      </c>
      <c r="J2">
        <v>174090</v>
      </c>
      <c r="K2">
        <v>18580</v>
      </c>
      <c r="L2">
        <v>268930</v>
      </c>
      <c r="M2">
        <v>53910</v>
      </c>
      <c r="N2">
        <v>0</v>
      </c>
      <c r="O2">
        <v>124810</v>
      </c>
      <c r="P2">
        <v>1810</v>
      </c>
      <c r="Q2">
        <v>11290</v>
      </c>
      <c r="R2">
        <v>167830</v>
      </c>
      <c r="S2">
        <v>19200</v>
      </c>
      <c r="T2">
        <v>0</v>
      </c>
      <c r="U2">
        <v>0</v>
      </c>
      <c r="V2">
        <v>0</v>
      </c>
      <c r="W2">
        <v>0</v>
      </c>
      <c r="X2">
        <v>0</v>
      </c>
      <c r="Y2">
        <v>0</v>
      </c>
      <c r="Z2">
        <v>0</v>
      </c>
      <c r="AA2">
        <v>0</v>
      </c>
      <c r="AB2">
        <v>0</v>
      </c>
      <c r="AC2">
        <v>0</v>
      </c>
      <c r="AD2">
        <v>0</v>
      </c>
      <c r="AE2">
        <v>0</v>
      </c>
      <c r="AF2">
        <v>0</v>
      </c>
      <c r="AG2">
        <v>2496710</v>
      </c>
      <c r="AH2">
        <v>60</v>
      </c>
      <c r="AI2">
        <v>4600</v>
      </c>
      <c r="AJ2">
        <v>308850</v>
      </c>
      <c r="AK2">
        <v>80760</v>
      </c>
      <c r="AL2">
        <v>33620</v>
      </c>
      <c r="AM2">
        <v>174200</v>
      </c>
      <c r="AN2">
        <v>18780</v>
      </c>
      <c r="AO2">
        <v>269160</v>
      </c>
      <c r="AP2">
        <v>53970</v>
      </c>
      <c r="AQ2">
        <v>2496710</v>
      </c>
      <c r="AR2">
        <v>125020</v>
      </c>
      <c r="AS2">
        <v>1840</v>
      </c>
      <c r="AT2">
        <v>11390</v>
      </c>
      <c r="AU2">
        <v>172430</v>
      </c>
      <c r="AV2">
        <v>19200</v>
      </c>
    </row>
    <row r="3" spans="1:48" ht="15">
      <c r="A3">
        <v>2</v>
      </c>
      <c r="B3" t="s">
        <v>38</v>
      </c>
      <c r="C3">
        <v>10960</v>
      </c>
      <c r="D3">
        <v>3690</v>
      </c>
      <c r="E3">
        <v>7260</v>
      </c>
      <c r="F3">
        <v>0</v>
      </c>
      <c r="G3">
        <v>1040</v>
      </c>
      <c r="H3">
        <v>400</v>
      </c>
      <c r="I3">
        <v>140</v>
      </c>
      <c r="J3">
        <v>320</v>
      </c>
      <c r="K3">
        <v>50</v>
      </c>
      <c r="L3">
        <v>860</v>
      </c>
      <c r="M3">
        <v>190</v>
      </c>
      <c r="N3">
        <v>0</v>
      </c>
      <c r="O3">
        <v>380</v>
      </c>
      <c r="P3">
        <v>10</v>
      </c>
      <c r="Q3">
        <v>40</v>
      </c>
      <c r="R3">
        <v>760</v>
      </c>
      <c r="S3">
        <v>40</v>
      </c>
      <c r="T3">
        <v>0</v>
      </c>
      <c r="U3">
        <v>0</v>
      </c>
      <c r="V3">
        <v>0</v>
      </c>
      <c r="W3">
        <v>0</v>
      </c>
      <c r="X3">
        <v>0</v>
      </c>
      <c r="Y3">
        <v>0</v>
      </c>
      <c r="Z3">
        <v>0</v>
      </c>
      <c r="AA3">
        <v>0</v>
      </c>
      <c r="AB3">
        <v>0</v>
      </c>
      <c r="AC3">
        <v>0</v>
      </c>
      <c r="AD3">
        <v>0</v>
      </c>
      <c r="AE3">
        <v>0</v>
      </c>
      <c r="AF3">
        <v>0</v>
      </c>
      <c r="AG3">
        <v>7260</v>
      </c>
      <c r="AH3">
        <v>0</v>
      </c>
      <c r="AI3">
        <v>170</v>
      </c>
      <c r="AJ3">
        <v>1040</v>
      </c>
      <c r="AK3">
        <v>400</v>
      </c>
      <c r="AL3">
        <v>140</v>
      </c>
      <c r="AM3">
        <v>320</v>
      </c>
      <c r="AN3">
        <v>50</v>
      </c>
      <c r="AO3">
        <v>860</v>
      </c>
      <c r="AP3">
        <v>190</v>
      </c>
      <c r="AQ3">
        <v>7260</v>
      </c>
      <c r="AR3">
        <v>380</v>
      </c>
      <c r="AS3">
        <v>10</v>
      </c>
      <c r="AT3">
        <v>40</v>
      </c>
      <c r="AU3">
        <v>930</v>
      </c>
      <c r="AV3">
        <v>40</v>
      </c>
    </row>
    <row r="4" spans="1:48" ht="15">
      <c r="A4">
        <v>3</v>
      </c>
      <c r="B4" t="s">
        <v>39</v>
      </c>
      <c r="C4">
        <v>900</v>
      </c>
      <c r="D4">
        <v>680</v>
      </c>
      <c r="E4">
        <v>220</v>
      </c>
      <c r="F4">
        <v>0</v>
      </c>
      <c r="G4">
        <v>50</v>
      </c>
      <c r="H4">
        <v>40</v>
      </c>
      <c r="I4">
        <v>10</v>
      </c>
      <c r="J4">
        <v>20</v>
      </c>
      <c r="K4">
        <v>0</v>
      </c>
      <c r="L4">
        <v>160</v>
      </c>
      <c r="M4">
        <v>20</v>
      </c>
      <c r="N4">
        <v>0</v>
      </c>
      <c r="O4">
        <v>40</v>
      </c>
      <c r="P4">
        <v>0</v>
      </c>
      <c r="Q4">
        <v>0</v>
      </c>
      <c r="R4">
        <v>400</v>
      </c>
      <c r="S4">
        <v>30</v>
      </c>
      <c r="T4">
        <v>0</v>
      </c>
      <c r="U4">
        <v>0</v>
      </c>
      <c r="V4">
        <v>0</v>
      </c>
      <c r="W4">
        <v>0</v>
      </c>
      <c r="X4">
        <v>0</v>
      </c>
      <c r="Y4">
        <v>0</v>
      </c>
      <c r="Z4">
        <v>0</v>
      </c>
      <c r="AA4">
        <v>0</v>
      </c>
      <c r="AB4">
        <v>0</v>
      </c>
      <c r="AC4">
        <v>0</v>
      </c>
      <c r="AD4">
        <v>0</v>
      </c>
      <c r="AE4">
        <v>0</v>
      </c>
      <c r="AF4">
        <v>0</v>
      </c>
      <c r="AG4">
        <v>220</v>
      </c>
      <c r="AH4">
        <v>0</v>
      </c>
      <c r="AI4">
        <v>60</v>
      </c>
      <c r="AJ4">
        <v>50</v>
      </c>
      <c r="AK4">
        <v>40</v>
      </c>
      <c r="AL4">
        <v>10</v>
      </c>
      <c r="AM4">
        <v>20</v>
      </c>
      <c r="AN4">
        <v>0</v>
      </c>
      <c r="AO4">
        <v>160</v>
      </c>
      <c r="AP4">
        <v>20</v>
      </c>
      <c r="AQ4">
        <v>220</v>
      </c>
      <c r="AR4">
        <v>40</v>
      </c>
      <c r="AS4">
        <v>0</v>
      </c>
      <c r="AT4">
        <v>0</v>
      </c>
      <c r="AU4">
        <v>460</v>
      </c>
      <c r="AV4">
        <v>30</v>
      </c>
    </row>
    <row r="5" spans="1:48" ht="15">
      <c r="A5">
        <v>4</v>
      </c>
      <c r="B5" t="s">
        <v>40</v>
      </c>
      <c r="C5">
        <v>50</v>
      </c>
      <c r="D5">
        <v>30</v>
      </c>
      <c r="E5">
        <v>20</v>
      </c>
      <c r="F5">
        <v>0</v>
      </c>
      <c r="G5">
        <v>10</v>
      </c>
      <c r="H5">
        <v>0</v>
      </c>
      <c r="I5">
        <v>0</v>
      </c>
      <c r="J5">
        <v>0</v>
      </c>
      <c r="K5">
        <v>0</v>
      </c>
      <c r="L5">
        <v>10</v>
      </c>
      <c r="M5">
        <v>0</v>
      </c>
      <c r="N5">
        <v>0</v>
      </c>
      <c r="O5">
        <v>0</v>
      </c>
      <c r="P5">
        <v>0</v>
      </c>
      <c r="Q5">
        <v>0</v>
      </c>
      <c r="R5">
        <v>10</v>
      </c>
      <c r="S5">
        <v>0</v>
      </c>
      <c r="T5">
        <v>0</v>
      </c>
      <c r="U5">
        <v>0</v>
      </c>
      <c r="V5">
        <v>0</v>
      </c>
      <c r="W5">
        <v>0</v>
      </c>
      <c r="X5">
        <v>0</v>
      </c>
      <c r="Y5">
        <v>0</v>
      </c>
      <c r="Z5">
        <v>0</v>
      </c>
      <c r="AA5">
        <v>0</v>
      </c>
      <c r="AB5">
        <v>0</v>
      </c>
      <c r="AC5">
        <v>0</v>
      </c>
      <c r="AD5">
        <v>0</v>
      </c>
      <c r="AE5">
        <v>0</v>
      </c>
      <c r="AF5">
        <v>0</v>
      </c>
      <c r="AG5">
        <v>20</v>
      </c>
      <c r="AH5">
        <v>0</v>
      </c>
      <c r="AI5">
        <v>0</v>
      </c>
      <c r="AJ5">
        <v>10</v>
      </c>
      <c r="AK5">
        <v>0</v>
      </c>
      <c r="AL5">
        <v>0</v>
      </c>
      <c r="AM5">
        <v>0</v>
      </c>
      <c r="AN5">
        <v>0</v>
      </c>
      <c r="AO5">
        <v>10</v>
      </c>
      <c r="AP5">
        <v>0</v>
      </c>
      <c r="AQ5">
        <v>20</v>
      </c>
      <c r="AR5">
        <v>0</v>
      </c>
      <c r="AS5">
        <v>0</v>
      </c>
      <c r="AT5">
        <v>0</v>
      </c>
      <c r="AU5">
        <v>10</v>
      </c>
      <c r="AV5">
        <v>0</v>
      </c>
    </row>
    <row r="6" spans="1:48" ht="15">
      <c r="A6">
        <v>5</v>
      </c>
      <c r="B6" t="s">
        <v>41</v>
      </c>
      <c r="C6">
        <v>650</v>
      </c>
      <c r="D6">
        <v>180</v>
      </c>
      <c r="E6">
        <v>470</v>
      </c>
      <c r="F6">
        <v>0</v>
      </c>
      <c r="G6">
        <v>40</v>
      </c>
      <c r="H6">
        <v>20</v>
      </c>
      <c r="I6">
        <v>10</v>
      </c>
      <c r="J6">
        <v>10</v>
      </c>
      <c r="K6">
        <v>0</v>
      </c>
      <c r="L6">
        <v>50</v>
      </c>
      <c r="M6">
        <v>10</v>
      </c>
      <c r="N6">
        <v>0</v>
      </c>
      <c r="O6">
        <v>20</v>
      </c>
      <c r="P6">
        <v>0</v>
      </c>
      <c r="Q6">
        <v>0</v>
      </c>
      <c r="R6">
        <v>40</v>
      </c>
      <c r="S6">
        <v>0</v>
      </c>
      <c r="T6">
        <v>0</v>
      </c>
      <c r="U6">
        <v>0</v>
      </c>
      <c r="V6">
        <v>0</v>
      </c>
      <c r="W6">
        <v>0</v>
      </c>
      <c r="X6">
        <v>0</v>
      </c>
      <c r="Y6">
        <v>0</v>
      </c>
      <c r="Z6">
        <v>0</v>
      </c>
      <c r="AA6">
        <v>0</v>
      </c>
      <c r="AB6">
        <v>0</v>
      </c>
      <c r="AC6">
        <v>0</v>
      </c>
      <c r="AD6">
        <v>0</v>
      </c>
      <c r="AE6">
        <v>0</v>
      </c>
      <c r="AF6">
        <v>0</v>
      </c>
      <c r="AG6">
        <v>470</v>
      </c>
      <c r="AH6">
        <v>0</v>
      </c>
      <c r="AI6">
        <v>0</v>
      </c>
      <c r="AJ6">
        <v>40</v>
      </c>
      <c r="AK6">
        <v>20</v>
      </c>
      <c r="AL6">
        <v>10</v>
      </c>
      <c r="AM6">
        <v>10</v>
      </c>
      <c r="AN6">
        <v>0</v>
      </c>
      <c r="AO6">
        <v>50</v>
      </c>
      <c r="AP6">
        <v>10</v>
      </c>
      <c r="AQ6">
        <v>470</v>
      </c>
      <c r="AR6">
        <v>20</v>
      </c>
      <c r="AS6">
        <v>0</v>
      </c>
      <c r="AT6">
        <v>0</v>
      </c>
      <c r="AU6">
        <v>50</v>
      </c>
      <c r="AV6">
        <v>0</v>
      </c>
    </row>
    <row r="7" spans="1:48" ht="15">
      <c r="A7">
        <v>6</v>
      </c>
      <c r="B7" t="s">
        <v>42</v>
      </c>
      <c r="C7">
        <v>36280</v>
      </c>
      <c r="D7">
        <v>9510</v>
      </c>
      <c r="E7">
        <v>26770</v>
      </c>
      <c r="F7">
        <v>0</v>
      </c>
      <c r="G7">
        <v>2340</v>
      </c>
      <c r="H7">
        <v>920</v>
      </c>
      <c r="I7">
        <v>330</v>
      </c>
      <c r="J7">
        <v>720</v>
      </c>
      <c r="K7">
        <v>80</v>
      </c>
      <c r="L7">
        <v>2340</v>
      </c>
      <c r="M7">
        <v>580</v>
      </c>
      <c r="N7">
        <v>0</v>
      </c>
      <c r="O7">
        <v>940</v>
      </c>
      <c r="P7">
        <v>10</v>
      </c>
      <c r="Q7">
        <v>150</v>
      </c>
      <c r="R7">
        <v>2320</v>
      </c>
      <c r="S7">
        <v>150</v>
      </c>
      <c r="T7">
        <v>0</v>
      </c>
      <c r="U7">
        <v>0</v>
      </c>
      <c r="V7">
        <v>0</v>
      </c>
      <c r="W7">
        <v>0</v>
      </c>
      <c r="X7">
        <v>0</v>
      </c>
      <c r="Y7">
        <v>0</v>
      </c>
      <c r="Z7">
        <v>0</v>
      </c>
      <c r="AA7">
        <v>0</v>
      </c>
      <c r="AB7">
        <v>0</v>
      </c>
      <c r="AC7">
        <v>0</v>
      </c>
      <c r="AD7">
        <v>0</v>
      </c>
      <c r="AE7">
        <v>0</v>
      </c>
      <c r="AF7">
        <v>0</v>
      </c>
      <c r="AG7">
        <v>26760</v>
      </c>
      <c r="AH7">
        <v>0</v>
      </c>
      <c r="AI7">
        <v>620</v>
      </c>
      <c r="AJ7">
        <v>2350</v>
      </c>
      <c r="AK7">
        <v>920</v>
      </c>
      <c r="AL7">
        <v>340</v>
      </c>
      <c r="AM7">
        <v>720</v>
      </c>
      <c r="AN7">
        <v>80</v>
      </c>
      <c r="AO7">
        <v>2340</v>
      </c>
      <c r="AP7">
        <v>580</v>
      </c>
      <c r="AQ7">
        <v>26760</v>
      </c>
      <c r="AR7">
        <v>940</v>
      </c>
      <c r="AS7">
        <v>10</v>
      </c>
      <c r="AT7">
        <v>150</v>
      </c>
      <c r="AU7">
        <v>2930</v>
      </c>
      <c r="AV7">
        <v>150</v>
      </c>
    </row>
    <row r="8" spans="1:48" ht="15">
      <c r="A8">
        <v>7</v>
      </c>
      <c r="B8" t="s">
        <v>43</v>
      </c>
      <c r="C8">
        <v>60</v>
      </c>
      <c r="D8">
        <v>40</v>
      </c>
      <c r="E8">
        <v>30</v>
      </c>
      <c r="F8">
        <v>0</v>
      </c>
      <c r="G8">
        <v>0</v>
      </c>
      <c r="H8">
        <v>0</v>
      </c>
      <c r="I8">
        <v>0</v>
      </c>
      <c r="J8">
        <v>0</v>
      </c>
      <c r="K8">
        <v>0</v>
      </c>
      <c r="L8">
        <v>20</v>
      </c>
      <c r="M8">
        <v>0</v>
      </c>
      <c r="N8">
        <v>0</v>
      </c>
      <c r="O8">
        <v>0</v>
      </c>
      <c r="P8">
        <v>0</v>
      </c>
      <c r="Q8">
        <v>0</v>
      </c>
      <c r="R8">
        <v>10</v>
      </c>
      <c r="S8">
        <v>0</v>
      </c>
      <c r="T8">
        <v>0</v>
      </c>
      <c r="U8">
        <v>0</v>
      </c>
      <c r="V8">
        <v>0</v>
      </c>
      <c r="W8">
        <v>0</v>
      </c>
      <c r="X8">
        <v>0</v>
      </c>
      <c r="Y8">
        <v>0</v>
      </c>
      <c r="Z8">
        <v>0</v>
      </c>
      <c r="AA8">
        <v>0</v>
      </c>
      <c r="AB8">
        <v>0</v>
      </c>
      <c r="AC8">
        <v>0</v>
      </c>
      <c r="AD8">
        <v>0</v>
      </c>
      <c r="AE8">
        <v>0</v>
      </c>
      <c r="AF8">
        <v>0</v>
      </c>
      <c r="AG8">
        <v>30</v>
      </c>
      <c r="AH8">
        <v>0</v>
      </c>
      <c r="AI8">
        <v>0</v>
      </c>
      <c r="AJ8">
        <v>0</v>
      </c>
      <c r="AK8">
        <v>0</v>
      </c>
      <c r="AL8">
        <v>0</v>
      </c>
      <c r="AM8">
        <v>0</v>
      </c>
      <c r="AN8">
        <v>0</v>
      </c>
      <c r="AO8">
        <v>20</v>
      </c>
      <c r="AP8">
        <v>0</v>
      </c>
      <c r="AQ8">
        <v>30</v>
      </c>
      <c r="AR8">
        <v>0</v>
      </c>
      <c r="AS8">
        <v>0</v>
      </c>
      <c r="AT8">
        <v>0</v>
      </c>
      <c r="AU8">
        <v>20</v>
      </c>
      <c r="AV8">
        <v>0</v>
      </c>
    </row>
    <row r="9" spans="1:48" ht="15">
      <c r="A9">
        <v>8</v>
      </c>
      <c r="B9" t="s">
        <v>44</v>
      </c>
      <c r="C9">
        <v>470</v>
      </c>
      <c r="D9">
        <v>170</v>
      </c>
      <c r="E9">
        <v>300</v>
      </c>
      <c r="F9">
        <v>0</v>
      </c>
      <c r="G9">
        <v>40</v>
      </c>
      <c r="H9">
        <v>10</v>
      </c>
      <c r="I9">
        <v>0</v>
      </c>
      <c r="J9">
        <v>10</v>
      </c>
      <c r="K9">
        <v>0</v>
      </c>
      <c r="L9">
        <v>70</v>
      </c>
      <c r="M9">
        <v>20</v>
      </c>
      <c r="N9">
        <v>0</v>
      </c>
      <c r="O9">
        <v>10</v>
      </c>
      <c r="P9">
        <v>0</v>
      </c>
      <c r="Q9">
        <v>0</v>
      </c>
      <c r="R9">
        <v>30</v>
      </c>
      <c r="S9">
        <v>0</v>
      </c>
      <c r="T9">
        <v>0</v>
      </c>
      <c r="U9">
        <v>0</v>
      </c>
      <c r="V9">
        <v>0</v>
      </c>
      <c r="W9">
        <v>0</v>
      </c>
      <c r="X9">
        <v>0</v>
      </c>
      <c r="Y9">
        <v>0</v>
      </c>
      <c r="Z9">
        <v>0</v>
      </c>
      <c r="AA9">
        <v>0</v>
      </c>
      <c r="AB9">
        <v>0</v>
      </c>
      <c r="AC9">
        <v>0</v>
      </c>
      <c r="AD9">
        <v>0</v>
      </c>
      <c r="AE9">
        <v>0</v>
      </c>
      <c r="AF9">
        <v>0</v>
      </c>
      <c r="AG9">
        <v>300</v>
      </c>
      <c r="AH9">
        <v>0</v>
      </c>
      <c r="AI9">
        <v>0</v>
      </c>
      <c r="AJ9">
        <v>40</v>
      </c>
      <c r="AK9">
        <v>10</v>
      </c>
      <c r="AL9">
        <v>0</v>
      </c>
      <c r="AM9">
        <v>10</v>
      </c>
      <c r="AN9">
        <v>0</v>
      </c>
      <c r="AO9">
        <v>70</v>
      </c>
      <c r="AP9">
        <v>20</v>
      </c>
      <c r="AQ9">
        <v>300</v>
      </c>
      <c r="AR9">
        <v>10</v>
      </c>
      <c r="AS9">
        <v>0</v>
      </c>
      <c r="AT9">
        <v>0</v>
      </c>
      <c r="AU9">
        <v>40</v>
      </c>
      <c r="AV9">
        <v>0</v>
      </c>
    </row>
    <row r="10" spans="1:48" ht="15">
      <c r="A10">
        <v>9</v>
      </c>
      <c r="B10" t="s">
        <v>45</v>
      </c>
      <c r="C10">
        <v>3320</v>
      </c>
      <c r="D10">
        <v>1370</v>
      </c>
      <c r="E10">
        <v>1950</v>
      </c>
      <c r="F10">
        <v>0</v>
      </c>
      <c r="G10">
        <v>290</v>
      </c>
      <c r="H10">
        <v>110</v>
      </c>
      <c r="I10">
        <v>30</v>
      </c>
      <c r="J10">
        <v>90</v>
      </c>
      <c r="K10">
        <v>10</v>
      </c>
      <c r="L10">
        <v>450</v>
      </c>
      <c r="M10">
        <v>70</v>
      </c>
      <c r="N10">
        <v>0</v>
      </c>
      <c r="O10">
        <v>130</v>
      </c>
      <c r="P10">
        <v>0</v>
      </c>
      <c r="Q10">
        <v>10</v>
      </c>
      <c r="R10">
        <v>330</v>
      </c>
      <c r="S10">
        <v>30</v>
      </c>
      <c r="T10">
        <v>0</v>
      </c>
      <c r="U10">
        <v>0</v>
      </c>
      <c r="V10">
        <v>0</v>
      </c>
      <c r="W10">
        <v>0</v>
      </c>
      <c r="X10">
        <v>0</v>
      </c>
      <c r="Y10">
        <v>0</v>
      </c>
      <c r="Z10">
        <v>0</v>
      </c>
      <c r="AA10">
        <v>0</v>
      </c>
      <c r="AB10">
        <v>0</v>
      </c>
      <c r="AC10">
        <v>0</v>
      </c>
      <c r="AD10">
        <v>0</v>
      </c>
      <c r="AE10">
        <v>0</v>
      </c>
      <c r="AF10">
        <v>0</v>
      </c>
      <c r="AG10">
        <v>1950</v>
      </c>
      <c r="AH10">
        <v>0</v>
      </c>
      <c r="AI10">
        <v>50</v>
      </c>
      <c r="AJ10">
        <v>290</v>
      </c>
      <c r="AK10">
        <v>110</v>
      </c>
      <c r="AL10">
        <v>30</v>
      </c>
      <c r="AM10">
        <v>90</v>
      </c>
      <c r="AN10">
        <v>10</v>
      </c>
      <c r="AO10">
        <v>450</v>
      </c>
      <c r="AP10">
        <v>70</v>
      </c>
      <c r="AQ10">
        <v>1950</v>
      </c>
      <c r="AR10">
        <v>130</v>
      </c>
      <c r="AS10">
        <v>0</v>
      </c>
      <c r="AT10">
        <v>10</v>
      </c>
      <c r="AU10">
        <v>390</v>
      </c>
      <c r="AV10">
        <v>30</v>
      </c>
    </row>
    <row r="11" spans="1:48" ht="15">
      <c r="A11">
        <v>10</v>
      </c>
      <c r="B11" t="s">
        <v>46</v>
      </c>
      <c r="C11">
        <v>2540</v>
      </c>
      <c r="D11">
        <v>1060</v>
      </c>
      <c r="E11">
        <v>1480</v>
      </c>
      <c r="F11">
        <v>0</v>
      </c>
      <c r="G11">
        <v>210</v>
      </c>
      <c r="H11">
        <v>80</v>
      </c>
      <c r="I11">
        <v>20</v>
      </c>
      <c r="J11">
        <v>30</v>
      </c>
      <c r="K11">
        <v>20</v>
      </c>
      <c r="L11">
        <v>440</v>
      </c>
      <c r="M11">
        <v>40</v>
      </c>
      <c r="N11">
        <v>0</v>
      </c>
      <c r="O11">
        <v>130</v>
      </c>
      <c r="P11">
        <v>0</v>
      </c>
      <c r="Q11">
        <v>10</v>
      </c>
      <c r="R11">
        <v>250</v>
      </c>
      <c r="S11">
        <v>20</v>
      </c>
      <c r="T11">
        <v>0</v>
      </c>
      <c r="U11">
        <v>0</v>
      </c>
      <c r="V11">
        <v>0</v>
      </c>
      <c r="W11">
        <v>0</v>
      </c>
      <c r="X11">
        <v>0</v>
      </c>
      <c r="Y11">
        <v>0</v>
      </c>
      <c r="Z11">
        <v>0</v>
      </c>
      <c r="AA11">
        <v>0</v>
      </c>
      <c r="AB11">
        <v>0</v>
      </c>
      <c r="AC11">
        <v>0</v>
      </c>
      <c r="AD11">
        <v>0</v>
      </c>
      <c r="AE11">
        <v>0</v>
      </c>
      <c r="AF11">
        <v>0</v>
      </c>
      <c r="AG11">
        <v>1480</v>
      </c>
      <c r="AH11">
        <v>0</v>
      </c>
      <c r="AI11">
        <v>160</v>
      </c>
      <c r="AJ11">
        <v>210</v>
      </c>
      <c r="AK11">
        <v>80</v>
      </c>
      <c r="AL11">
        <v>30</v>
      </c>
      <c r="AM11">
        <v>30</v>
      </c>
      <c r="AN11">
        <v>20</v>
      </c>
      <c r="AO11">
        <v>440</v>
      </c>
      <c r="AP11">
        <v>40</v>
      </c>
      <c r="AQ11">
        <v>1480</v>
      </c>
      <c r="AR11">
        <v>130</v>
      </c>
      <c r="AS11">
        <v>0</v>
      </c>
      <c r="AT11">
        <v>10</v>
      </c>
      <c r="AU11">
        <v>410</v>
      </c>
      <c r="AV11">
        <v>20</v>
      </c>
    </row>
    <row r="12" spans="1:48" ht="15">
      <c r="A12">
        <v>11</v>
      </c>
      <c r="B12" t="s">
        <v>47</v>
      </c>
      <c r="C12">
        <v>2500</v>
      </c>
      <c r="D12">
        <v>1060</v>
      </c>
      <c r="E12">
        <v>1440</v>
      </c>
      <c r="F12">
        <v>0</v>
      </c>
      <c r="G12">
        <v>100</v>
      </c>
      <c r="H12">
        <v>40</v>
      </c>
      <c r="I12">
        <v>10</v>
      </c>
      <c r="J12">
        <v>20</v>
      </c>
      <c r="K12">
        <v>10</v>
      </c>
      <c r="L12">
        <v>590</v>
      </c>
      <c r="M12">
        <v>40</v>
      </c>
      <c r="N12">
        <v>0</v>
      </c>
      <c r="O12">
        <v>150</v>
      </c>
      <c r="P12">
        <v>0</v>
      </c>
      <c r="Q12">
        <v>10</v>
      </c>
      <c r="R12">
        <v>250</v>
      </c>
      <c r="S12">
        <v>20</v>
      </c>
      <c r="T12">
        <v>0</v>
      </c>
      <c r="U12">
        <v>0</v>
      </c>
      <c r="V12">
        <v>0</v>
      </c>
      <c r="W12">
        <v>0</v>
      </c>
      <c r="X12">
        <v>0</v>
      </c>
      <c r="Y12">
        <v>0</v>
      </c>
      <c r="Z12">
        <v>0</v>
      </c>
      <c r="AA12">
        <v>0</v>
      </c>
      <c r="AB12">
        <v>0</v>
      </c>
      <c r="AC12">
        <v>0</v>
      </c>
      <c r="AD12">
        <v>0</v>
      </c>
      <c r="AE12">
        <v>0</v>
      </c>
      <c r="AF12">
        <v>0</v>
      </c>
      <c r="AG12">
        <v>1440</v>
      </c>
      <c r="AH12">
        <v>0</v>
      </c>
      <c r="AI12">
        <v>60</v>
      </c>
      <c r="AJ12">
        <v>100</v>
      </c>
      <c r="AK12">
        <v>40</v>
      </c>
      <c r="AL12">
        <v>10</v>
      </c>
      <c r="AM12">
        <v>20</v>
      </c>
      <c r="AN12">
        <v>10</v>
      </c>
      <c r="AO12">
        <v>590</v>
      </c>
      <c r="AP12">
        <v>40</v>
      </c>
      <c r="AQ12">
        <v>1440</v>
      </c>
      <c r="AR12">
        <v>150</v>
      </c>
      <c r="AS12">
        <v>0</v>
      </c>
      <c r="AT12">
        <v>10</v>
      </c>
      <c r="AU12">
        <v>310</v>
      </c>
      <c r="AV12">
        <v>20</v>
      </c>
    </row>
    <row r="13" spans="1:48" ht="15">
      <c r="A13">
        <v>12</v>
      </c>
      <c r="B13" t="s">
        <v>48</v>
      </c>
      <c r="C13">
        <v>780</v>
      </c>
      <c r="D13">
        <v>390</v>
      </c>
      <c r="E13">
        <v>380</v>
      </c>
      <c r="F13">
        <v>0</v>
      </c>
      <c r="G13">
        <v>110</v>
      </c>
      <c r="H13">
        <v>30</v>
      </c>
      <c r="I13">
        <v>10</v>
      </c>
      <c r="J13">
        <v>10</v>
      </c>
      <c r="K13">
        <v>0</v>
      </c>
      <c r="L13">
        <v>130</v>
      </c>
      <c r="M13">
        <v>30</v>
      </c>
      <c r="N13">
        <v>0</v>
      </c>
      <c r="O13">
        <v>40</v>
      </c>
      <c r="P13">
        <v>0</v>
      </c>
      <c r="Q13">
        <v>0</v>
      </c>
      <c r="R13">
        <v>70</v>
      </c>
      <c r="S13">
        <v>10</v>
      </c>
      <c r="T13">
        <v>0</v>
      </c>
      <c r="U13">
        <v>0</v>
      </c>
      <c r="V13">
        <v>0</v>
      </c>
      <c r="W13">
        <v>0</v>
      </c>
      <c r="X13">
        <v>0</v>
      </c>
      <c r="Y13">
        <v>0</v>
      </c>
      <c r="Z13">
        <v>0</v>
      </c>
      <c r="AA13">
        <v>0</v>
      </c>
      <c r="AB13">
        <v>0</v>
      </c>
      <c r="AC13">
        <v>0</v>
      </c>
      <c r="AD13">
        <v>0</v>
      </c>
      <c r="AE13">
        <v>0</v>
      </c>
      <c r="AF13">
        <v>0</v>
      </c>
      <c r="AG13">
        <v>380</v>
      </c>
      <c r="AH13">
        <v>0</v>
      </c>
      <c r="AI13">
        <v>20</v>
      </c>
      <c r="AJ13">
        <v>110</v>
      </c>
      <c r="AK13">
        <v>30</v>
      </c>
      <c r="AL13">
        <v>10</v>
      </c>
      <c r="AM13">
        <v>10</v>
      </c>
      <c r="AN13">
        <v>0</v>
      </c>
      <c r="AO13">
        <v>130</v>
      </c>
      <c r="AP13">
        <v>30</v>
      </c>
      <c r="AQ13">
        <v>380</v>
      </c>
      <c r="AR13">
        <v>40</v>
      </c>
      <c r="AS13">
        <v>0</v>
      </c>
      <c r="AT13">
        <v>0</v>
      </c>
      <c r="AU13">
        <v>90</v>
      </c>
      <c r="AV13">
        <v>10</v>
      </c>
    </row>
    <row r="14" spans="1:48" ht="15">
      <c r="A14">
        <v>13</v>
      </c>
      <c r="B14" t="s">
        <v>87</v>
      </c>
      <c r="C14">
        <v>40</v>
      </c>
      <c r="D14">
        <v>20</v>
      </c>
      <c r="E14">
        <v>10</v>
      </c>
      <c r="F14">
        <v>0</v>
      </c>
      <c r="G14">
        <v>0</v>
      </c>
      <c r="H14">
        <v>0</v>
      </c>
      <c r="I14">
        <v>0</v>
      </c>
      <c r="J14">
        <v>0</v>
      </c>
      <c r="K14">
        <v>0</v>
      </c>
      <c r="L14">
        <v>10</v>
      </c>
      <c r="M14">
        <v>0</v>
      </c>
      <c r="N14">
        <v>0</v>
      </c>
      <c r="O14">
        <v>0</v>
      </c>
      <c r="P14">
        <v>0</v>
      </c>
      <c r="Q14">
        <v>0</v>
      </c>
      <c r="R14">
        <v>10</v>
      </c>
      <c r="S14">
        <v>0</v>
      </c>
      <c r="T14">
        <v>0</v>
      </c>
      <c r="U14">
        <v>0</v>
      </c>
      <c r="V14">
        <v>0</v>
      </c>
      <c r="W14">
        <v>0</v>
      </c>
      <c r="X14">
        <v>0</v>
      </c>
      <c r="Y14">
        <v>0</v>
      </c>
      <c r="Z14">
        <v>0</v>
      </c>
      <c r="AA14">
        <v>0</v>
      </c>
      <c r="AB14">
        <v>0</v>
      </c>
      <c r="AC14">
        <v>0</v>
      </c>
      <c r="AD14">
        <v>0</v>
      </c>
      <c r="AE14">
        <v>0</v>
      </c>
      <c r="AF14">
        <v>0</v>
      </c>
      <c r="AG14">
        <v>10</v>
      </c>
      <c r="AH14">
        <v>0</v>
      </c>
      <c r="AI14">
        <v>0</v>
      </c>
      <c r="AJ14">
        <v>0</v>
      </c>
      <c r="AK14">
        <v>0</v>
      </c>
      <c r="AL14">
        <v>0</v>
      </c>
      <c r="AM14">
        <v>0</v>
      </c>
      <c r="AN14">
        <v>0</v>
      </c>
      <c r="AO14">
        <v>10</v>
      </c>
      <c r="AP14">
        <v>0</v>
      </c>
      <c r="AQ14">
        <v>10</v>
      </c>
      <c r="AR14">
        <v>0</v>
      </c>
      <c r="AS14">
        <v>0</v>
      </c>
      <c r="AT14">
        <v>0</v>
      </c>
      <c r="AU14">
        <v>10</v>
      </c>
      <c r="AV14">
        <v>0</v>
      </c>
    </row>
    <row r="15" spans="1:48" ht="15">
      <c r="A15">
        <v>14</v>
      </c>
      <c r="B15" t="s">
        <v>49</v>
      </c>
      <c r="C15">
        <v>6440</v>
      </c>
      <c r="D15">
        <v>1850</v>
      </c>
      <c r="E15">
        <v>4600</v>
      </c>
      <c r="F15">
        <v>0</v>
      </c>
      <c r="G15">
        <v>520</v>
      </c>
      <c r="H15">
        <v>140</v>
      </c>
      <c r="I15">
        <v>50</v>
      </c>
      <c r="J15">
        <v>70</v>
      </c>
      <c r="K15">
        <v>30</v>
      </c>
      <c r="L15">
        <v>530</v>
      </c>
      <c r="M15">
        <v>60</v>
      </c>
      <c r="N15">
        <v>0</v>
      </c>
      <c r="O15">
        <v>160</v>
      </c>
      <c r="P15">
        <v>10</v>
      </c>
      <c r="Q15">
        <v>40</v>
      </c>
      <c r="R15">
        <v>470</v>
      </c>
      <c r="S15">
        <v>20</v>
      </c>
      <c r="T15">
        <v>0</v>
      </c>
      <c r="U15">
        <v>0</v>
      </c>
      <c r="V15">
        <v>0</v>
      </c>
      <c r="W15">
        <v>0</v>
      </c>
      <c r="X15">
        <v>0</v>
      </c>
      <c r="Y15">
        <v>0</v>
      </c>
      <c r="Z15">
        <v>0</v>
      </c>
      <c r="AA15">
        <v>0</v>
      </c>
      <c r="AB15">
        <v>0</v>
      </c>
      <c r="AC15">
        <v>0</v>
      </c>
      <c r="AD15">
        <v>0</v>
      </c>
      <c r="AE15">
        <v>0</v>
      </c>
      <c r="AF15">
        <v>0</v>
      </c>
      <c r="AG15">
        <v>4600</v>
      </c>
      <c r="AH15">
        <v>0</v>
      </c>
      <c r="AI15">
        <v>270</v>
      </c>
      <c r="AJ15">
        <v>520</v>
      </c>
      <c r="AK15">
        <v>140</v>
      </c>
      <c r="AL15">
        <v>50</v>
      </c>
      <c r="AM15">
        <v>70</v>
      </c>
      <c r="AN15">
        <v>30</v>
      </c>
      <c r="AO15">
        <v>530</v>
      </c>
      <c r="AP15">
        <v>60</v>
      </c>
      <c r="AQ15">
        <v>4600</v>
      </c>
      <c r="AR15">
        <v>160</v>
      </c>
      <c r="AS15">
        <v>10</v>
      </c>
      <c r="AT15">
        <v>40</v>
      </c>
      <c r="AU15">
        <v>730</v>
      </c>
      <c r="AV15">
        <v>20</v>
      </c>
    </row>
    <row r="16" spans="1:48" ht="15">
      <c r="A16">
        <v>15</v>
      </c>
      <c r="B16" t="s">
        <v>88</v>
      </c>
      <c r="C16">
        <v>0</v>
      </c>
      <c r="D16">
        <v>0</v>
      </c>
      <c r="E16">
        <v>0</v>
      </c>
      <c r="F16">
        <v>0</v>
      </c>
      <c r="G16">
        <v>0</v>
      </c>
      <c r="H16">
        <v>0</v>
      </c>
      <c r="I16">
        <v>0</v>
      </c>
      <c r="J16">
        <v>0</v>
      </c>
      <c r="K16">
        <v>0</v>
      </c>
      <c r="L16">
        <v>0</v>
      </c>
      <c r="M16">
        <v>0</v>
      </c>
      <c r="N16">
        <v>0</v>
      </c>
      <c r="O16">
        <v>0</v>
      </c>
      <c r="P16">
        <v>0</v>
      </c>
      <c r="Q16">
        <v>0</v>
      </c>
      <c r="R16">
        <v>0</v>
      </c>
      <c r="S16">
        <v>0</v>
      </c>
      <c r="T16">
        <v>0</v>
      </c>
      <c r="U16">
        <v>0</v>
      </c>
      <c r="V16">
        <v>0</v>
      </c>
      <c r="W16">
        <v>0</v>
      </c>
      <c r="X16">
        <v>0</v>
      </c>
      <c r="Y16">
        <v>0</v>
      </c>
      <c r="Z16">
        <v>0</v>
      </c>
      <c r="AA16">
        <v>0</v>
      </c>
      <c r="AB16">
        <v>0</v>
      </c>
      <c r="AC16">
        <v>0</v>
      </c>
      <c r="AD16">
        <v>0</v>
      </c>
      <c r="AE16">
        <v>0</v>
      </c>
      <c r="AF16">
        <v>0</v>
      </c>
      <c r="AG16">
        <v>0</v>
      </c>
      <c r="AH16">
        <v>0</v>
      </c>
      <c r="AI16">
        <v>0</v>
      </c>
      <c r="AJ16">
        <v>0</v>
      </c>
      <c r="AK16">
        <v>0</v>
      </c>
      <c r="AL16">
        <v>0</v>
      </c>
      <c r="AM16">
        <v>0</v>
      </c>
      <c r="AN16">
        <v>0</v>
      </c>
      <c r="AO16">
        <v>0</v>
      </c>
      <c r="AP16">
        <v>0</v>
      </c>
      <c r="AQ16">
        <v>0</v>
      </c>
      <c r="AR16">
        <v>0</v>
      </c>
      <c r="AS16">
        <v>0</v>
      </c>
      <c r="AT16">
        <v>0</v>
      </c>
      <c r="AU16">
        <v>0</v>
      </c>
      <c r="AV16">
        <v>0</v>
      </c>
    </row>
    <row r="17" spans="1:48" ht="15">
      <c r="A17">
        <v>16</v>
      </c>
      <c r="B17" t="s">
        <v>50</v>
      </c>
      <c r="C17">
        <v>210</v>
      </c>
      <c r="D17">
        <v>170</v>
      </c>
      <c r="E17">
        <v>50</v>
      </c>
      <c r="F17">
        <v>0</v>
      </c>
      <c r="G17">
        <v>0</v>
      </c>
      <c r="H17">
        <v>0</v>
      </c>
      <c r="I17">
        <v>0</v>
      </c>
      <c r="J17">
        <v>0</v>
      </c>
      <c r="K17">
        <v>0</v>
      </c>
      <c r="L17">
        <v>120</v>
      </c>
      <c r="M17">
        <v>0</v>
      </c>
      <c r="N17">
        <v>0</v>
      </c>
      <c r="O17">
        <v>20</v>
      </c>
      <c r="P17">
        <v>0</v>
      </c>
      <c r="Q17">
        <v>0</v>
      </c>
      <c r="R17">
        <v>40</v>
      </c>
      <c r="S17">
        <v>10</v>
      </c>
      <c r="T17">
        <v>0</v>
      </c>
      <c r="U17">
        <v>0</v>
      </c>
      <c r="V17">
        <v>0</v>
      </c>
      <c r="W17">
        <v>0</v>
      </c>
      <c r="X17">
        <v>0</v>
      </c>
      <c r="Y17">
        <v>0</v>
      </c>
      <c r="Z17">
        <v>0</v>
      </c>
      <c r="AA17">
        <v>0</v>
      </c>
      <c r="AB17">
        <v>0</v>
      </c>
      <c r="AC17">
        <v>0</v>
      </c>
      <c r="AD17">
        <v>0</v>
      </c>
      <c r="AE17">
        <v>0</v>
      </c>
      <c r="AF17">
        <v>0</v>
      </c>
      <c r="AG17">
        <v>50</v>
      </c>
      <c r="AH17">
        <v>0</v>
      </c>
      <c r="AI17">
        <v>10</v>
      </c>
      <c r="AJ17">
        <v>0</v>
      </c>
      <c r="AK17">
        <v>0</v>
      </c>
      <c r="AL17">
        <v>0</v>
      </c>
      <c r="AM17">
        <v>0</v>
      </c>
      <c r="AN17">
        <v>0</v>
      </c>
      <c r="AO17">
        <v>120</v>
      </c>
      <c r="AP17">
        <v>0</v>
      </c>
      <c r="AQ17">
        <v>50</v>
      </c>
      <c r="AR17">
        <v>20</v>
      </c>
      <c r="AS17">
        <v>0</v>
      </c>
      <c r="AT17">
        <v>0</v>
      </c>
      <c r="AU17">
        <v>50</v>
      </c>
      <c r="AV17">
        <v>10</v>
      </c>
    </row>
    <row r="18" spans="1:48" ht="15">
      <c r="A18">
        <v>17</v>
      </c>
      <c r="B18" t="s">
        <v>51</v>
      </c>
      <c r="C18">
        <v>280</v>
      </c>
      <c r="D18">
        <v>250</v>
      </c>
      <c r="E18">
        <v>30</v>
      </c>
      <c r="F18">
        <v>0</v>
      </c>
      <c r="G18">
        <v>0</v>
      </c>
      <c r="H18">
        <v>10</v>
      </c>
      <c r="I18">
        <v>0</v>
      </c>
      <c r="J18">
        <v>10</v>
      </c>
      <c r="K18">
        <v>0</v>
      </c>
      <c r="L18">
        <v>140</v>
      </c>
      <c r="M18">
        <v>10</v>
      </c>
      <c r="N18">
        <v>0</v>
      </c>
      <c r="O18">
        <v>30</v>
      </c>
      <c r="P18">
        <v>0</v>
      </c>
      <c r="Q18">
        <v>0</v>
      </c>
      <c r="R18">
        <v>80</v>
      </c>
      <c r="S18">
        <v>10</v>
      </c>
      <c r="T18">
        <v>0</v>
      </c>
      <c r="U18">
        <v>0</v>
      </c>
      <c r="V18">
        <v>0</v>
      </c>
      <c r="W18">
        <v>0</v>
      </c>
      <c r="X18">
        <v>0</v>
      </c>
      <c r="Y18">
        <v>0</v>
      </c>
      <c r="Z18">
        <v>0</v>
      </c>
      <c r="AA18">
        <v>0</v>
      </c>
      <c r="AB18">
        <v>0</v>
      </c>
      <c r="AC18">
        <v>0</v>
      </c>
      <c r="AD18">
        <v>0</v>
      </c>
      <c r="AE18">
        <v>0</v>
      </c>
      <c r="AF18">
        <v>0</v>
      </c>
      <c r="AG18">
        <v>30</v>
      </c>
      <c r="AH18">
        <v>0</v>
      </c>
      <c r="AI18">
        <v>10</v>
      </c>
      <c r="AJ18">
        <v>0</v>
      </c>
      <c r="AK18">
        <v>10</v>
      </c>
      <c r="AL18">
        <v>0</v>
      </c>
      <c r="AM18">
        <v>10</v>
      </c>
      <c r="AN18">
        <v>0</v>
      </c>
      <c r="AO18">
        <v>140</v>
      </c>
      <c r="AP18">
        <v>10</v>
      </c>
      <c r="AQ18">
        <v>30</v>
      </c>
      <c r="AR18">
        <v>30</v>
      </c>
      <c r="AS18">
        <v>0</v>
      </c>
      <c r="AT18">
        <v>0</v>
      </c>
      <c r="AU18">
        <v>90</v>
      </c>
      <c r="AV18">
        <v>10</v>
      </c>
    </row>
    <row r="19" spans="1:48" ht="15">
      <c r="A19">
        <v>18</v>
      </c>
      <c r="B19" t="s">
        <v>52</v>
      </c>
      <c r="C19">
        <v>110</v>
      </c>
      <c r="D19">
        <v>60</v>
      </c>
      <c r="E19">
        <v>60</v>
      </c>
      <c r="F19">
        <v>0</v>
      </c>
      <c r="G19">
        <v>20</v>
      </c>
      <c r="H19">
        <v>0</v>
      </c>
      <c r="I19">
        <v>0</v>
      </c>
      <c r="J19">
        <v>0</v>
      </c>
      <c r="K19">
        <v>0</v>
      </c>
      <c r="L19">
        <v>20</v>
      </c>
      <c r="M19">
        <v>0</v>
      </c>
      <c r="N19">
        <v>0</v>
      </c>
      <c r="O19">
        <v>10</v>
      </c>
      <c r="P19">
        <v>0</v>
      </c>
      <c r="Q19">
        <v>0</v>
      </c>
      <c r="R19">
        <v>10</v>
      </c>
      <c r="S19">
        <v>0</v>
      </c>
      <c r="T19">
        <v>0</v>
      </c>
      <c r="U19">
        <v>0</v>
      </c>
      <c r="V19">
        <v>0</v>
      </c>
      <c r="W19">
        <v>0</v>
      </c>
      <c r="X19">
        <v>0</v>
      </c>
      <c r="Y19">
        <v>0</v>
      </c>
      <c r="Z19">
        <v>0</v>
      </c>
      <c r="AA19">
        <v>0</v>
      </c>
      <c r="AB19">
        <v>0</v>
      </c>
      <c r="AC19">
        <v>0</v>
      </c>
      <c r="AD19">
        <v>0</v>
      </c>
      <c r="AE19">
        <v>0</v>
      </c>
      <c r="AF19">
        <v>0</v>
      </c>
      <c r="AG19">
        <v>60</v>
      </c>
      <c r="AH19">
        <v>0</v>
      </c>
      <c r="AI19">
        <v>10</v>
      </c>
      <c r="AJ19">
        <v>20</v>
      </c>
      <c r="AK19">
        <v>0</v>
      </c>
      <c r="AL19">
        <v>0</v>
      </c>
      <c r="AM19">
        <v>0</v>
      </c>
      <c r="AN19">
        <v>0</v>
      </c>
      <c r="AO19">
        <v>20</v>
      </c>
      <c r="AP19">
        <v>0</v>
      </c>
      <c r="AQ19">
        <v>60</v>
      </c>
      <c r="AR19">
        <v>10</v>
      </c>
      <c r="AS19">
        <v>0</v>
      </c>
      <c r="AT19">
        <v>0</v>
      </c>
      <c r="AU19">
        <v>20</v>
      </c>
      <c r="AV19">
        <v>0</v>
      </c>
    </row>
    <row r="20" spans="1:48" ht="15">
      <c r="A20">
        <v>19</v>
      </c>
      <c r="B20" t="s">
        <v>89</v>
      </c>
      <c r="C20">
        <v>0</v>
      </c>
      <c r="D20">
        <v>0</v>
      </c>
      <c r="E20">
        <v>0</v>
      </c>
      <c r="F20">
        <v>0</v>
      </c>
      <c r="G20">
        <v>0</v>
      </c>
      <c r="H20">
        <v>0</v>
      </c>
      <c r="I20">
        <v>0</v>
      </c>
      <c r="J20">
        <v>0</v>
      </c>
      <c r="K20">
        <v>0</v>
      </c>
      <c r="L20">
        <v>0</v>
      </c>
      <c r="M20">
        <v>0</v>
      </c>
      <c r="N20">
        <v>0</v>
      </c>
      <c r="O20">
        <v>0</v>
      </c>
      <c r="P20">
        <v>0</v>
      </c>
      <c r="Q20">
        <v>0</v>
      </c>
      <c r="R20">
        <v>0</v>
      </c>
      <c r="S20">
        <v>0</v>
      </c>
      <c r="T20">
        <v>0</v>
      </c>
      <c r="U20">
        <v>0</v>
      </c>
      <c r="V20">
        <v>0</v>
      </c>
      <c r="W20">
        <v>0</v>
      </c>
      <c r="X20">
        <v>0</v>
      </c>
      <c r="Y20">
        <v>0</v>
      </c>
      <c r="Z20">
        <v>0</v>
      </c>
      <c r="AA20">
        <v>0</v>
      </c>
      <c r="AB20">
        <v>0</v>
      </c>
      <c r="AC20">
        <v>0</v>
      </c>
      <c r="AD20">
        <v>0</v>
      </c>
      <c r="AE20">
        <v>0</v>
      </c>
      <c r="AF20">
        <v>0</v>
      </c>
      <c r="AG20">
        <v>0</v>
      </c>
      <c r="AH20">
        <v>0</v>
      </c>
      <c r="AI20">
        <v>0</v>
      </c>
      <c r="AJ20">
        <v>0</v>
      </c>
      <c r="AK20">
        <v>0</v>
      </c>
      <c r="AL20">
        <v>0</v>
      </c>
      <c r="AM20">
        <v>0</v>
      </c>
      <c r="AN20">
        <v>0</v>
      </c>
      <c r="AO20">
        <v>0</v>
      </c>
      <c r="AP20">
        <v>0</v>
      </c>
      <c r="AQ20">
        <v>0</v>
      </c>
      <c r="AR20">
        <v>0</v>
      </c>
      <c r="AS20">
        <v>0</v>
      </c>
      <c r="AT20">
        <v>0</v>
      </c>
      <c r="AU20">
        <v>0</v>
      </c>
      <c r="AV20">
        <v>0</v>
      </c>
    </row>
    <row r="21" spans="1:48" ht="15">
      <c r="A21">
        <v>20</v>
      </c>
      <c r="B21" t="s">
        <v>90</v>
      </c>
      <c r="C21">
        <v>40</v>
      </c>
      <c r="D21">
        <v>20</v>
      </c>
      <c r="E21">
        <v>20</v>
      </c>
      <c r="F21">
        <v>0</v>
      </c>
      <c r="G21">
        <v>10</v>
      </c>
      <c r="H21">
        <v>0</v>
      </c>
      <c r="I21">
        <v>0</v>
      </c>
      <c r="J21">
        <v>0</v>
      </c>
      <c r="K21">
        <v>0</v>
      </c>
      <c r="L21">
        <v>10</v>
      </c>
      <c r="M21">
        <v>0</v>
      </c>
      <c r="N21">
        <v>0</v>
      </c>
      <c r="O21">
        <v>0</v>
      </c>
      <c r="P21">
        <v>0</v>
      </c>
      <c r="Q21">
        <v>0</v>
      </c>
      <c r="R21">
        <v>10</v>
      </c>
      <c r="S21">
        <v>0</v>
      </c>
      <c r="T21">
        <v>0</v>
      </c>
      <c r="U21">
        <v>0</v>
      </c>
      <c r="V21">
        <v>0</v>
      </c>
      <c r="W21">
        <v>0</v>
      </c>
      <c r="X21">
        <v>0</v>
      </c>
      <c r="Y21">
        <v>0</v>
      </c>
      <c r="Z21">
        <v>0</v>
      </c>
      <c r="AA21">
        <v>0</v>
      </c>
      <c r="AB21">
        <v>0</v>
      </c>
      <c r="AC21">
        <v>0</v>
      </c>
      <c r="AD21">
        <v>0</v>
      </c>
      <c r="AE21">
        <v>0</v>
      </c>
      <c r="AF21">
        <v>0</v>
      </c>
      <c r="AG21">
        <v>20</v>
      </c>
      <c r="AH21">
        <v>0</v>
      </c>
      <c r="AI21">
        <v>0</v>
      </c>
      <c r="AJ21">
        <v>10</v>
      </c>
      <c r="AK21">
        <v>0</v>
      </c>
      <c r="AL21">
        <v>0</v>
      </c>
      <c r="AM21">
        <v>0</v>
      </c>
      <c r="AN21">
        <v>0</v>
      </c>
      <c r="AO21">
        <v>10</v>
      </c>
      <c r="AP21">
        <v>0</v>
      </c>
      <c r="AQ21">
        <v>20</v>
      </c>
      <c r="AR21">
        <v>0</v>
      </c>
      <c r="AS21">
        <v>0</v>
      </c>
      <c r="AT21">
        <v>0</v>
      </c>
      <c r="AU21">
        <v>10</v>
      </c>
      <c r="AV21">
        <v>0</v>
      </c>
    </row>
    <row r="22" spans="1:48" ht="15">
      <c r="A22">
        <v>21</v>
      </c>
      <c r="B22" t="s">
        <v>53</v>
      </c>
      <c r="C22">
        <v>271360</v>
      </c>
      <c r="D22">
        <v>14270</v>
      </c>
      <c r="E22">
        <v>234030</v>
      </c>
      <c r="F22">
        <v>23060</v>
      </c>
      <c r="G22">
        <v>4550</v>
      </c>
      <c r="H22">
        <v>1250</v>
      </c>
      <c r="I22">
        <v>1300</v>
      </c>
      <c r="J22">
        <v>170</v>
      </c>
      <c r="K22">
        <v>180</v>
      </c>
      <c r="L22">
        <v>2860</v>
      </c>
      <c r="M22">
        <v>3870</v>
      </c>
      <c r="N22">
        <v>60</v>
      </c>
      <c r="O22">
        <v>430</v>
      </c>
      <c r="P22">
        <v>0</v>
      </c>
      <c r="Q22">
        <v>0</v>
      </c>
      <c r="R22">
        <v>120</v>
      </c>
      <c r="S22">
        <v>20</v>
      </c>
      <c r="T22">
        <v>0</v>
      </c>
      <c r="U22">
        <v>10</v>
      </c>
      <c r="V22">
        <v>10</v>
      </c>
      <c r="W22">
        <v>0</v>
      </c>
      <c r="X22">
        <v>0</v>
      </c>
      <c r="Y22">
        <v>10</v>
      </c>
      <c r="Z22">
        <v>520</v>
      </c>
      <c r="AA22">
        <v>22480</v>
      </c>
      <c r="AB22">
        <v>0</v>
      </c>
      <c r="AC22">
        <v>0</v>
      </c>
      <c r="AD22">
        <v>0</v>
      </c>
      <c r="AE22">
        <v>20</v>
      </c>
      <c r="AF22">
        <v>0</v>
      </c>
      <c r="AG22">
        <v>233980</v>
      </c>
      <c r="AH22">
        <v>10</v>
      </c>
      <c r="AI22">
        <v>10</v>
      </c>
      <c r="AJ22">
        <v>4600</v>
      </c>
      <c r="AK22">
        <v>1270</v>
      </c>
      <c r="AL22">
        <v>1320</v>
      </c>
      <c r="AM22">
        <v>170</v>
      </c>
      <c r="AN22">
        <v>180</v>
      </c>
      <c r="AO22">
        <v>2880</v>
      </c>
      <c r="AP22">
        <v>4400</v>
      </c>
      <c r="AQ22">
        <v>256520</v>
      </c>
      <c r="AR22">
        <v>430</v>
      </c>
      <c r="AS22">
        <v>0</v>
      </c>
      <c r="AT22">
        <v>0</v>
      </c>
      <c r="AU22">
        <v>140</v>
      </c>
      <c r="AV22">
        <v>20</v>
      </c>
    </row>
    <row r="23" spans="1:48" ht="15">
      <c r="A23">
        <v>22</v>
      </c>
      <c r="B23" t="s">
        <v>54</v>
      </c>
      <c r="C23">
        <v>2020</v>
      </c>
      <c r="D23">
        <v>490</v>
      </c>
      <c r="E23">
        <v>1530</v>
      </c>
      <c r="F23">
        <v>0</v>
      </c>
      <c r="G23">
        <v>140</v>
      </c>
      <c r="H23">
        <v>40</v>
      </c>
      <c r="I23">
        <v>20</v>
      </c>
      <c r="J23">
        <v>30</v>
      </c>
      <c r="K23">
        <v>10</v>
      </c>
      <c r="L23">
        <v>110</v>
      </c>
      <c r="M23">
        <v>40</v>
      </c>
      <c r="N23">
        <v>0</v>
      </c>
      <c r="O23">
        <v>40</v>
      </c>
      <c r="P23">
        <v>0</v>
      </c>
      <c r="Q23">
        <v>10</v>
      </c>
      <c r="R23">
        <v>100</v>
      </c>
      <c r="S23">
        <v>10</v>
      </c>
      <c r="T23">
        <v>0</v>
      </c>
      <c r="U23">
        <v>0</v>
      </c>
      <c r="V23">
        <v>0</v>
      </c>
      <c r="W23">
        <v>0</v>
      </c>
      <c r="X23">
        <v>0</v>
      </c>
      <c r="Y23">
        <v>0</v>
      </c>
      <c r="Z23">
        <v>0</v>
      </c>
      <c r="AA23">
        <v>0</v>
      </c>
      <c r="AB23">
        <v>0</v>
      </c>
      <c r="AC23">
        <v>0</v>
      </c>
      <c r="AD23">
        <v>0</v>
      </c>
      <c r="AE23">
        <v>0</v>
      </c>
      <c r="AF23">
        <v>0</v>
      </c>
      <c r="AG23">
        <v>1530</v>
      </c>
      <c r="AH23">
        <v>0</v>
      </c>
      <c r="AI23">
        <v>40</v>
      </c>
      <c r="AJ23">
        <v>140</v>
      </c>
      <c r="AK23">
        <v>40</v>
      </c>
      <c r="AL23">
        <v>20</v>
      </c>
      <c r="AM23">
        <v>30</v>
      </c>
      <c r="AN23">
        <v>10</v>
      </c>
      <c r="AO23">
        <v>110</v>
      </c>
      <c r="AP23">
        <v>40</v>
      </c>
      <c r="AQ23">
        <v>1530</v>
      </c>
      <c r="AR23">
        <v>40</v>
      </c>
      <c r="AS23">
        <v>0</v>
      </c>
      <c r="AT23">
        <v>10</v>
      </c>
      <c r="AU23">
        <v>140</v>
      </c>
      <c r="AV23">
        <v>10</v>
      </c>
    </row>
    <row r="24" spans="1:48" ht="15">
      <c r="A24">
        <v>23</v>
      </c>
      <c r="B24" t="s">
        <v>55</v>
      </c>
      <c r="C24">
        <v>693090</v>
      </c>
      <c r="D24">
        <v>396290</v>
      </c>
      <c r="E24">
        <v>296790</v>
      </c>
      <c r="F24">
        <v>0</v>
      </c>
      <c r="G24">
        <v>60030</v>
      </c>
      <c r="H24">
        <v>25440</v>
      </c>
      <c r="I24">
        <v>6680</v>
      </c>
      <c r="J24">
        <v>38540</v>
      </c>
      <c r="K24">
        <v>1550</v>
      </c>
      <c r="L24">
        <v>73200</v>
      </c>
      <c r="M24">
        <v>12000</v>
      </c>
      <c r="N24">
        <v>10</v>
      </c>
      <c r="O24">
        <v>41760</v>
      </c>
      <c r="P24">
        <v>270</v>
      </c>
      <c r="Q24">
        <v>3170</v>
      </c>
      <c r="R24">
        <v>184890</v>
      </c>
      <c r="S24">
        <v>22650</v>
      </c>
      <c r="T24">
        <v>0</v>
      </c>
      <c r="U24">
        <v>0</v>
      </c>
      <c r="V24">
        <v>0</v>
      </c>
      <c r="W24">
        <v>0</v>
      </c>
      <c r="X24">
        <v>0</v>
      </c>
      <c r="Y24">
        <v>0</v>
      </c>
      <c r="Z24">
        <v>0</v>
      </c>
      <c r="AA24">
        <v>0</v>
      </c>
      <c r="AB24">
        <v>0</v>
      </c>
      <c r="AC24">
        <v>0</v>
      </c>
      <c r="AD24">
        <v>0</v>
      </c>
      <c r="AE24">
        <v>0</v>
      </c>
      <c r="AF24">
        <v>0</v>
      </c>
      <c r="AG24">
        <v>294970</v>
      </c>
      <c r="AH24">
        <v>10</v>
      </c>
      <c r="AI24">
        <v>34470</v>
      </c>
      <c r="AJ24">
        <v>60370</v>
      </c>
      <c r="AK24">
        <v>25470</v>
      </c>
      <c r="AL24">
        <v>6700</v>
      </c>
      <c r="AM24">
        <v>38550</v>
      </c>
      <c r="AN24">
        <v>1570</v>
      </c>
      <c r="AO24">
        <v>73230</v>
      </c>
      <c r="AP24">
        <v>12010</v>
      </c>
      <c r="AQ24">
        <v>294980</v>
      </c>
      <c r="AR24">
        <v>41810</v>
      </c>
      <c r="AS24">
        <v>280</v>
      </c>
      <c r="AT24">
        <v>3200</v>
      </c>
      <c r="AU24">
        <v>219360</v>
      </c>
      <c r="AV24">
        <v>22650</v>
      </c>
    </row>
    <row r="25" spans="1:48" ht="15">
      <c r="A25">
        <v>24</v>
      </c>
      <c r="B25" t="s">
        <v>56</v>
      </c>
      <c r="C25">
        <v>10510</v>
      </c>
      <c r="D25">
        <v>8560</v>
      </c>
      <c r="E25">
        <v>1950</v>
      </c>
      <c r="F25">
        <v>0</v>
      </c>
      <c r="G25">
        <v>440</v>
      </c>
      <c r="H25">
        <v>400</v>
      </c>
      <c r="I25">
        <v>110</v>
      </c>
      <c r="J25">
        <v>130</v>
      </c>
      <c r="K25">
        <v>20</v>
      </c>
      <c r="L25">
        <v>5670</v>
      </c>
      <c r="M25">
        <v>290</v>
      </c>
      <c r="N25">
        <v>0</v>
      </c>
      <c r="O25">
        <v>1160</v>
      </c>
      <c r="P25">
        <v>0</v>
      </c>
      <c r="Q25">
        <v>50</v>
      </c>
      <c r="R25">
        <v>1610</v>
      </c>
      <c r="S25">
        <v>130</v>
      </c>
      <c r="T25">
        <v>0</v>
      </c>
      <c r="U25">
        <v>0</v>
      </c>
      <c r="V25">
        <v>0</v>
      </c>
      <c r="W25">
        <v>0</v>
      </c>
      <c r="X25">
        <v>0</v>
      </c>
      <c r="Y25">
        <v>0</v>
      </c>
      <c r="Z25">
        <v>0</v>
      </c>
      <c r="AA25">
        <v>0</v>
      </c>
      <c r="AB25">
        <v>0</v>
      </c>
      <c r="AC25">
        <v>0</v>
      </c>
      <c r="AD25">
        <v>0</v>
      </c>
      <c r="AE25">
        <v>0</v>
      </c>
      <c r="AF25">
        <v>0</v>
      </c>
      <c r="AG25">
        <v>1940</v>
      </c>
      <c r="AH25">
        <v>0</v>
      </c>
      <c r="AI25">
        <v>360</v>
      </c>
      <c r="AJ25">
        <v>440</v>
      </c>
      <c r="AK25">
        <v>400</v>
      </c>
      <c r="AL25">
        <v>110</v>
      </c>
      <c r="AM25">
        <v>130</v>
      </c>
      <c r="AN25">
        <v>20</v>
      </c>
      <c r="AO25">
        <v>5670</v>
      </c>
      <c r="AP25">
        <v>290</v>
      </c>
      <c r="AQ25">
        <v>1940</v>
      </c>
      <c r="AR25">
        <v>1160</v>
      </c>
      <c r="AS25">
        <v>0</v>
      </c>
      <c r="AT25">
        <v>50</v>
      </c>
      <c r="AU25">
        <v>1970</v>
      </c>
      <c r="AV25">
        <v>130</v>
      </c>
    </row>
    <row r="26" spans="1:48" ht="15">
      <c r="A26">
        <v>25</v>
      </c>
      <c r="B26" t="s">
        <v>57</v>
      </c>
      <c r="C26">
        <v>4360</v>
      </c>
      <c r="D26">
        <v>2120</v>
      </c>
      <c r="E26">
        <v>2240</v>
      </c>
      <c r="F26">
        <v>0</v>
      </c>
      <c r="G26">
        <v>500</v>
      </c>
      <c r="H26">
        <v>160</v>
      </c>
      <c r="I26">
        <v>70</v>
      </c>
      <c r="J26">
        <v>80</v>
      </c>
      <c r="K26">
        <v>10</v>
      </c>
      <c r="L26">
        <v>820</v>
      </c>
      <c r="M26">
        <v>70</v>
      </c>
      <c r="N26">
        <v>0</v>
      </c>
      <c r="O26">
        <v>250</v>
      </c>
      <c r="P26">
        <v>0</v>
      </c>
      <c r="Q26">
        <v>20</v>
      </c>
      <c r="R26">
        <v>470</v>
      </c>
      <c r="S26">
        <v>40</v>
      </c>
      <c r="T26">
        <v>0</v>
      </c>
      <c r="U26">
        <v>0</v>
      </c>
      <c r="V26">
        <v>0</v>
      </c>
      <c r="W26">
        <v>0</v>
      </c>
      <c r="X26">
        <v>0</v>
      </c>
      <c r="Y26">
        <v>0</v>
      </c>
      <c r="Z26">
        <v>0</v>
      </c>
      <c r="AA26">
        <v>0</v>
      </c>
      <c r="AB26">
        <v>0</v>
      </c>
      <c r="AC26">
        <v>0</v>
      </c>
      <c r="AD26">
        <v>0</v>
      </c>
      <c r="AE26">
        <v>0</v>
      </c>
      <c r="AF26">
        <v>0</v>
      </c>
      <c r="AG26">
        <v>2240</v>
      </c>
      <c r="AH26">
        <v>0</v>
      </c>
      <c r="AI26">
        <v>120</v>
      </c>
      <c r="AJ26">
        <v>500</v>
      </c>
      <c r="AK26">
        <v>160</v>
      </c>
      <c r="AL26">
        <v>70</v>
      </c>
      <c r="AM26">
        <v>80</v>
      </c>
      <c r="AN26">
        <v>10</v>
      </c>
      <c r="AO26">
        <v>820</v>
      </c>
      <c r="AP26">
        <v>70</v>
      </c>
      <c r="AQ26">
        <v>2240</v>
      </c>
      <c r="AR26">
        <v>250</v>
      </c>
      <c r="AS26">
        <v>0</v>
      </c>
      <c r="AT26">
        <v>20</v>
      </c>
      <c r="AU26">
        <v>580</v>
      </c>
      <c r="AV26">
        <v>40</v>
      </c>
    </row>
    <row r="27" spans="1:48" ht="15">
      <c r="A27">
        <v>26</v>
      </c>
      <c r="B27" t="s">
        <v>58</v>
      </c>
      <c r="C27">
        <v>1330</v>
      </c>
      <c r="D27">
        <v>940</v>
      </c>
      <c r="E27">
        <v>390</v>
      </c>
      <c r="F27">
        <v>0</v>
      </c>
      <c r="G27">
        <v>120</v>
      </c>
      <c r="H27">
        <v>60</v>
      </c>
      <c r="I27">
        <v>20</v>
      </c>
      <c r="J27">
        <v>20</v>
      </c>
      <c r="K27">
        <v>10</v>
      </c>
      <c r="L27">
        <v>260</v>
      </c>
      <c r="M27">
        <v>40</v>
      </c>
      <c r="N27">
        <v>0</v>
      </c>
      <c r="O27">
        <v>70</v>
      </c>
      <c r="P27">
        <v>10</v>
      </c>
      <c r="Q27">
        <v>10</v>
      </c>
      <c r="R27">
        <v>420</v>
      </c>
      <c r="S27">
        <v>30</v>
      </c>
      <c r="T27">
        <v>0</v>
      </c>
      <c r="U27">
        <v>0</v>
      </c>
      <c r="V27">
        <v>0</v>
      </c>
      <c r="W27">
        <v>0</v>
      </c>
      <c r="X27">
        <v>0</v>
      </c>
      <c r="Y27">
        <v>0</v>
      </c>
      <c r="Z27">
        <v>0</v>
      </c>
      <c r="AA27">
        <v>0</v>
      </c>
      <c r="AB27">
        <v>0</v>
      </c>
      <c r="AC27">
        <v>0</v>
      </c>
      <c r="AD27">
        <v>0</v>
      </c>
      <c r="AE27">
        <v>0</v>
      </c>
      <c r="AF27">
        <v>0</v>
      </c>
      <c r="AG27">
        <v>380</v>
      </c>
      <c r="AH27">
        <v>0</v>
      </c>
      <c r="AI27">
        <v>70</v>
      </c>
      <c r="AJ27">
        <v>120</v>
      </c>
      <c r="AK27">
        <v>60</v>
      </c>
      <c r="AL27">
        <v>20</v>
      </c>
      <c r="AM27">
        <v>20</v>
      </c>
      <c r="AN27">
        <v>10</v>
      </c>
      <c r="AO27">
        <v>260</v>
      </c>
      <c r="AP27">
        <v>40</v>
      </c>
      <c r="AQ27">
        <v>380</v>
      </c>
      <c r="AR27">
        <v>70</v>
      </c>
      <c r="AS27">
        <v>10</v>
      </c>
      <c r="AT27">
        <v>10</v>
      </c>
      <c r="AU27">
        <v>490</v>
      </c>
      <c r="AV27">
        <v>30</v>
      </c>
    </row>
    <row r="28" spans="1:48" ht="15">
      <c r="A28">
        <v>27</v>
      </c>
      <c r="B28" t="s">
        <v>91</v>
      </c>
      <c r="C28">
        <v>0</v>
      </c>
      <c r="D28">
        <v>0</v>
      </c>
      <c r="E28">
        <v>0</v>
      </c>
      <c r="F28">
        <v>0</v>
      </c>
      <c r="G28">
        <v>0</v>
      </c>
      <c r="H28">
        <v>0</v>
      </c>
      <c r="I28">
        <v>0</v>
      </c>
      <c r="J28">
        <v>0</v>
      </c>
      <c r="K28">
        <v>0</v>
      </c>
      <c r="L28">
        <v>0</v>
      </c>
      <c r="M28">
        <v>0</v>
      </c>
      <c r="N28">
        <v>0</v>
      </c>
      <c r="O28">
        <v>0</v>
      </c>
      <c r="P28">
        <v>0</v>
      </c>
      <c r="Q28">
        <v>0</v>
      </c>
      <c r="R28">
        <v>0</v>
      </c>
      <c r="S28">
        <v>0</v>
      </c>
      <c r="T28">
        <v>0</v>
      </c>
      <c r="U28">
        <v>0</v>
      </c>
      <c r="V28">
        <v>0</v>
      </c>
      <c r="W28">
        <v>0</v>
      </c>
      <c r="X28">
        <v>0</v>
      </c>
      <c r="Y28">
        <v>0</v>
      </c>
      <c r="Z28">
        <v>0</v>
      </c>
      <c r="AA28">
        <v>0</v>
      </c>
      <c r="AB28">
        <v>0</v>
      </c>
      <c r="AC28">
        <v>0</v>
      </c>
      <c r="AD28">
        <v>0</v>
      </c>
      <c r="AE28">
        <v>0</v>
      </c>
      <c r="AF28">
        <v>0</v>
      </c>
      <c r="AG28">
        <v>0</v>
      </c>
      <c r="AH28">
        <v>0</v>
      </c>
      <c r="AI28">
        <v>0</v>
      </c>
      <c r="AJ28">
        <v>0</v>
      </c>
      <c r="AK28">
        <v>0</v>
      </c>
      <c r="AL28">
        <v>0</v>
      </c>
      <c r="AM28">
        <v>0</v>
      </c>
      <c r="AN28">
        <v>0</v>
      </c>
      <c r="AO28">
        <v>0</v>
      </c>
      <c r="AP28">
        <v>0</v>
      </c>
      <c r="AQ28">
        <v>0</v>
      </c>
      <c r="AR28">
        <v>0</v>
      </c>
      <c r="AS28">
        <v>0</v>
      </c>
      <c r="AT28">
        <v>0</v>
      </c>
      <c r="AU28">
        <v>0</v>
      </c>
      <c r="AV28">
        <v>0</v>
      </c>
    </row>
    <row r="29" spans="1:48" ht="15">
      <c r="A29">
        <v>28</v>
      </c>
      <c r="B29" t="s">
        <v>59</v>
      </c>
      <c r="C29">
        <v>7090</v>
      </c>
      <c r="D29">
        <v>1850</v>
      </c>
      <c r="E29">
        <v>5240</v>
      </c>
      <c r="F29">
        <v>0</v>
      </c>
      <c r="G29">
        <v>640</v>
      </c>
      <c r="H29">
        <v>150</v>
      </c>
      <c r="I29">
        <v>40</v>
      </c>
      <c r="J29">
        <v>110</v>
      </c>
      <c r="K29">
        <v>10</v>
      </c>
      <c r="L29">
        <v>460</v>
      </c>
      <c r="M29">
        <v>120</v>
      </c>
      <c r="N29">
        <v>0</v>
      </c>
      <c r="O29">
        <v>140</v>
      </c>
      <c r="P29">
        <v>0</v>
      </c>
      <c r="Q29">
        <v>30</v>
      </c>
      <c r="R29">
        <v>340</v>
      </c>
      <c r="S29">
        <v>20</v>
      </c>
      <c r="T29">
        <v>0</v>
      </c>
      <c r="U29">
        <v>0</v>
      </c>
      <c r="V29">
        <v>0</v>
      </c>
      <c r="W29">
        <v>0</v>
      </c>
      <c r="X29">
        <v>0</v>
      </c>
      <c r="Y29">
        <v>0</v>
      </c>
      <c r="Z29">
        <v>0</v>
      </c>
      <c r="AA29">
        <v>0</v>
      </c>
      <c r="AB29">
        <v>0</v>
      </c>
      <c r="AC29">
        <v>0</v>
      </c>
      <c r="AD29">
        <v>0</v>
      </c>
      <c r="AE29">
        <v>0</v>
      </c>
      <c r="AF29">
        <v>0</v>
      </c>
      <c r="AG29">
        <v>5240</v>
      </c>
      <c r="AH29">
        <v>0</v>
      </c>
      <c r="AI29">
        <v>170</v>
      </c>
      <c r="AJ29">
        <v>650</v>
      </c>
      <c r="AK29">
        <v>150</v>
      </c>
      <c r="AL29">
        <v>40</v>
      </c>
      <c r="AM29">
        <v>110</v>
      </c>
      <c r="AN29">
        <v>10</v>
      </c>
      <c r="AO29">
        <v>460</v>
      </c>
      <c r="AP29">
        <v>120</v>
      </c>
      <c r="AQ29">
        <v>5240</v>
      </c>
      <c r="AR29">
        <v>140</v>
      </c>
      <c r="AS29">
        <v>0</v>
      </c>
      <c r="AT29">
        <v>30</v>
      </c>
      <c r="AU29">
        <v>510</v>
      </c>
      <c r="AV29">
        <v>20</v>
      </c>
    </row>
    <row r="30" spans="1:48" ht="15">
      <c r="A30">
        <v>29</v>
      </c>
      <c r="B30" t="s">
        <v>92</v>
      </c>
      <c r="C30">
        <v>10</v>
      </c>
      <c r="D30">
        <v>10</v>
      </c>
      <c r="E30">
        <v>0</v>
      </c>
      <c r="F30">
        <v>0</v>
      </c>
      <c r="G30">
        <v>0</v>
      </c>
      <c r="H30">
        <v>0</v>
      </c>
      <c r="I30">
        <v>0</v>
      </c>
      <c r="J30">
        <v>0</v>
      </c>
      <c r="K30">
        <v>0</v>
      </c>
      <c r="L30">
        <v>10</v>
      </c>
      <c r="M30">
        <v>0</v>
      </c>
      <c r="N30">
        <v>0</v>
      </c>
      <c r="O30">
        <v>0</v>
      </c>
      <c r="P30">
        <v>0</v>
      </c>
      <c r="Q30">
        <v>0</v>
      </c>
      <c r="R30">
        <v>0</v>
      </c>
      <c r="S30">
        <v>0</v>
      </c>
      <c r="T30">
        <v>0</v>
      </c>
      <c r="U30">
        <v>0</v>
      </c>
      <c r="V30">
        <v>0</v>
      </c>
      <c r="W30">
        <v>0</v>
      </c>
      <c r="X30">
        <v>0</v>
      </c>
      <c r="Y30">
        <v>0</v>
      </c>
      <c r="Z30">
        <v>0</v>
      </c>
      <c r="AA30">
        <v>0</v>
      </c>
      <c r="AB30">
        <v>0</v>
      </c>
      <c r="AC30">
        <v>0</v>
      </c>
      <c r="AD30">
        <v>0</v>
      </c>
      <c r="AE30">
        <v>0</v>
      </c>
      <c r="AF30">
        <v>0</v>
      </c>
      <c r="AG30">
        <v>0</v>
      </c>
      <c r="AH30">
        <v>0</v>
      </c>
      <c r="AI30">
        <v>0</v>
      </c>
      <c r="AJ30">
        <v>0</v>
      </c>
      <c r="AK30">
        <v>0</v>
      </c>
      <c r="AL30">
        <v>0</v>
      </c>
      <c r="AM30">
        <v>0</v>
      </c>
      <c r="AN30">
        <v>0</v>
      </c>
      <c r="AO30">
        <v>10</v>
      </c>
      <c r="AP30">
        <v>0</v>
      </c>
      <c r="AQ30">
        <v>0</v>
      </c>
      <c r="AR30">
        <v>0</v>
      </c>
      <c r="AS30">
        <v>0</v>
      </c>
      <c r="AT30">
        <v>0</v>
      </c>
      <c r="AU30">
        <v>0</v>
      </c>
      <c r="AV30">
        <v>0</v>
      </c>
    </row>
    <row r="31" spans="1:48" ht="15">
      <c r="A31">
        <v>30</v>
      </c>
      <c r="B31" t="s">
        <v>137</v>
      </c>
      <c r="C31">
        <v>10730</v>
      </c>
      <c r="D31">
        <v>3780</v>
      </c>
      <c r="E31">
        <v>6950</v>
      </c>
      <c r="F31">
        <v>0</v>
      </c>
      <c r="G31">
        <v>990</v>
      </c>
      <c r="H31">
        <v>370</v>
      </c>
      <c r="I31">
        <v>130</v>
      </c>
      <c r="J31">
        <v>190</v>
      </c>
      <c r="K31">
        <v>20</v>
      </c>
      <c r="L31">
        <v>1180</v>
      </c>
      <c r="M31">
        <v>170</v>
      </c>
      <c r="N31">
        <v>0</v>
      </c>
      <c r="O31">
        <v>310</v>
      </c>
      <c r="P31">
        <v>10</v>
      </c>
      <c r="Q31">
        <v>60</v>
      </c>
      <c r="R31">
        <v>760</v>
      </c>
      <c r="S31">
        <v>30</v>
      </c>
      <c r="T31">
        <v>0</v>
      </c>
      <c r="U31">
        <v>0</v>
      </c>
      <c r="V31">
        <v>0</v>
      </c>
      <c r="W31">
        <v>0</v>
      </c>
      <c r="X31">
        <v>0</v>
      </c>
      <c r="Y31">
        <v>0</v>
      </c>
      <c r="Z31">
        <v>0</v>
      </c>
      <c r="AA31">
        <v>0</v>
      </c>
      <c r="AB31">
        <v>0</v>
      </c>
      <c r="AC31">
        <v>0</v>
      </c>
      <c r="AD31">
        <v>0</v>
      </c>
      <c r="AE31">
        <v>0</v>
      </c>
      <c r="AF31">
        <v>0</v>
      </c>
      <c r="AG31">
        <v>6940</v>
      </c>
      <c r="AH31">
        <v>0</v>
      </c>
      <c r="AI31">
        <v>200</v>
      </c>
      <c r="AJ31">
        <v>1000</v>
      </c>
      <c r="AK31">
        <v>370</v>
      </c>
      <c r="AL31">
        <v>130</v>
      </c>
      <c r="AM31">
        <v>190</v>
      </c>
      <c r="AN31">
        <v>20</v>
      </c>
      <c r="AO31">
        <v>1180</v>
      </c>
      <c r="AP31">
        <v>170</v>
      </c>
      <c r="AQ31">
        <v>6940</v>
      </c>
      <c r="AR31">
        <v>310</v>
      </c>
      <c r="AS31">
        <v>10</v>
      </c>
      <c r="AT31">
        <v>60</v>
      </c>
      <c r="AU31">
        <v>960</v>
      </c>
      <c r="AV31">
        <v>30</v>
      </c>
    </row>
    <row r="32" spans="1:48" ht="15">
      <c r="A32">
        <v>31</v>
      </c>
      <c r="B32" t="s">
        <v>138</v>
      </c>
      <c r="C32">
        <v>1960</v>
      </c>
      <c r="D32">
        <v>820</v>
      </c>
      <c r="E32">
        <v>1150</v>
      </c>
      <c r="F32">
        <v>0</v>
      </c>
      <c r="G32">
        <v>80</v>
      </c>
      <c r="H32">
        <v>40</v>
      </c>
      <c r="I32">
        <v>10</v>
      </c>
      <c r="J32">
        <v>30</v>
      </c>
      <c r="K32">
        <v>10</v>
      </c>
      <c r="L32">
        <v>290</v>
      </c>
      <c r="M32">
        <v>40</v>
      </c>
      <c r="N32">
        <v>0</v>
      </c>
      <c r="O32">
        <v>90</v>
      </c>
      <c r="P32">
        <v>0</v>
      </c>
      <c r="Q32">
        <v>10</v>
      </c>
      <c r="R32">
        <v>320</v>
      </c>
      <c r="S32">
        <v>30</v>
      </c>
      <c r="T32">
        <v>0</v>
      </c>
      <c r="U32">
        <v>0</v>
      </c>
      <c r="V32">
        <v>0</v>
      </c>
      <c r="W32">
        <v>0</v>
      </c>
      <c r="X32">
        <v>0</v>
      </c>
      <c r="Y32">
        <v>0</v>
      </c>
      <c r="Z32">
        <v>0</v>
      </c>
      <c r="AA32">
        <v>0</v>
      </c>
      <c r="AB32">
        <v>0</v>
      </c>
      <c r="AC32">
        <v>0</v>
      </c>
      <c r="AD32">
        <v>0</v>
      </c>
      <c r="AE32">
        <v>0</v>
      </c>
      <c r="AF32">
        <v>0</v>
      </c>
      <c r="AG32">
        <v>1140</v>
      </c>
      <c r="AH32">
        <v>0</v>
      </c>
      <c r="AI32">
        <v>50</v>
      </c>
      <c r="AJ32">
        <v>80</v>
      </c>
      <c r="AK32">
        <v>40</v>
      </c>
      <c r="AL32">
        <v>10</v>
      </c>
      <c r="AM32">
        <v>30</v>
      </c>
      <c r="AN32">
        <v>10</v>
      </c>
      <c r="AO32">
        <v>290</v>
      </c>
      <c r="AP32">
        <v>40</v>
      </c>
      <c r="AQ32">
        <v>1140</v>
      </c>
      <c r="AR32">
        <v>90</v>
      </c>
      <c r="AS32">
        <v>0</v>
      </c>
      <c r="AT32">
        <v>10</v>
      </c>
      <c r="AU32">
        <v>370</v>
      </c>
      <c r="AV32">
        <v>30</v>
      </c>
    </row>
    <row r="33" spans="1:48" ht="15">
      <c r="A33">
        <v>32</v>
      </c>
      <c r="B33" t="s">
        <v>61</v>
      </c>
      <c r="C33">
        <v>81470</v>
      </c>
      <c r="D33">
        <v>58660</v>
      </c>
      <c r="E33">
        <v>22820</v>
      </c>
      <c r="F33">
        <v>0</v>
      </c>
      <c r="G33">
        <v>18680</v>
      </c>
      <c r="H33">
        <v>6290</v>
      </c>
      <c r="I33">
        <v>1010</v>
      </c>
      <c r="J33">
        <v>1440</v>
      </c>
      <c r="K33">
        <v>160</v>
      </c>
      <c r="L33">
        <v>8130</v>
      </c>
      <c r="M33">
        <v>2210</v>
      </c>
      <c r="N33">
        <v>0</v>
      </c>
      <c r="O33">
        <v>6160</v>
      </c>
      <c r="P33">
        <v>10</v>
      </c>
      <c r="Q33">
        <v>260</v>
      </c>
      <c r="R33">
        <v>22150</v>
      </c>
      <c r="S33">
        <v>590</v>
      </c>
      <c r="T33">
        <v>0</v>
      </c>
      <c r="U33">
        <v>0</v>
      </c>
      <c r="V33">
        <v>0</v>
      </c>
      <c r="W33">
        <v>0</v>
      </c>
      <c r="X33">
        <v>0</v>
      </c>
      <c r="Y33">
        <v>0</v>
      </c>
      <c r="Z33">
        <v>0</v>
      </c>
      <c r="AA33">
        <v>0</v>
      </c>
      <c r="AB33">
        <v>0</v>
      </c>
      <c r="AC33">
        <v>0</v>
      </c>
      <c r="AD33">
        <v>0</v>
      </c>
      <c r="AE33">
        <v>0</v>
      </c>
      <c r="AF33">
        <v>0</v>
      </c>
      <c r="AG33">
        <v>22740</v>
      </c>
      <c r="AH33">
        <v>10</v>
      </c>
      <c r="AI33">
        <v>6360</v>
      </c>
      <c r="AJ33">
        <v>18720</v>
      </c>
      <c r="AK33">
        <v>6300</v>
      </c>
      <c r="AL33">
        <v>1010</v>
      </c>
      <c r="AM33">
        <v>1440</v>
      </c>
      <c r="AN33">
        <v>160</v>
      </c>
      <c r="AO33">
        <v>8130</v>
      </c>
      <c r="AP33">
        <v>2220</v>
      </c>
      <c r="AQ33">
        <v>22740</v>
      </c>
      <c r="AR33">
        <v>6170</v>
      </c>
      <c r="AS33">
        <v>10</v>
      </c>
      <c r="AT33">
        <v>270</v>
      </c>
      <c r="AU33">
        <v>28510</v>
      </c>
      <c r="AV33">
        <v>590</v>
      </c>
    </row>
    <row r="34" spans="1:48" ht="15">
      <c r="A34">
        <v>33</v>
      </c>
      <c r="B34" t="s">
        <v>62</v>
      </c>
      <c r="C34">
        <v>730</v>
      </c>
      <c r="D34">
        <v>210</v>
      </c>
      <c r="E34">
        <v>510</v>
      </c>
      <c r="F34">
        <v>0</v>
      </c>
      <c r="G34">
        <v>40</v>
      </c>
      <c r="H34">
        <v>20</v>
      </c>
      <c r="I34">
        <v>0</v>
      </c>
      <c r="J34">
        <v>10</v>
      </c>
      <c r="K34">
        <v>0</v>
      </c>
      <c r="L34">
        <v>90</v>
      </c>
      <c r="M34">
        <v>10</v>
      </c>
      <c r="N34">
        <v>0</v>
      </c>
      <c r="O34">
        <v>20</v>
      </c>
      <c r="P34">
        <v>0</v>
      </c>
      <c r="Q34">
        <v>0</v>
      </c>
      <c r="R34">
        <v>40</v>
      </c>
      <c r="S34">
        <v>0</v>
      </c>
      <c r="T34">
        <v>0</v>
      </c>
      <c r="U34">
        <v>0</v>
      </c>
      <c r="V34">
        <v>0</v>
      </c>
      <c r="W34">
        <v>0</v>
      </c>
      <c r="X34">
        <v>0</v>
      </c>
      <c r="Y34">
        <v>0</v>
      </c>
      <c r="Z34">
        <v>0</v>
      </c>
      <c r="AA34">
        <v>0</v>
      </c>
      <c r="AB34">
        <v>0</v>
      </c>
      <c r="AC34">
        <v>0</v>
      </c>
      <c r="AD34">
        <v>0</v>
      </c>
      <c r="AE34">
        <v>0</v>
      </c>
      <c r="AF34">
        <v>0</v>
      </c>
      <c r="AG34">
        <v>510</v>
      </c>
      <c r="AH34">
        <v>0</v>
      </c>
      <c r="AI34">
        <v>0</v>
      </c>
      <c r="AJ34">
        <v>40</v>
      </c>
      <c r="AK34">
        <v>20</v>
      </c>
      <c r="AL34">
        <v>0</v>
      </c>
      <c r="AM34">
        <v>10</v>
      </c>
      <c r="AN34">
        <v>0</v>
      </c>
      <c r="AO34">
        <v>90</v>
      </c>
      <c r="AP34">
        <v>10</v>
      </c>
      <c r="AQ34">
        <v>510</v>
      </c>
      <c r="AR34">
        <v>20</v>
      </c>
      <c r="AS34">
        <v>0</v>
      </c>
      <c r="AT34">
        <v>0</v>
      </c>
      <c r="AU34">
        <v>50</v>
      </c>
      <c r="AV34">
        <v>0</v>
      </c>
    </row>
    <row r="35" spans="1:48" ht="15">
      <c r="A35">
        <v>34</v>
      </c>
      <c r="B35" t="s">
        <v>34</v>
      </c>
      <c r="C35">
        <v>86550</v>
      </c>
      <c r="D35">
        <v>26780</v>
      </c>
      <c r="E35">
        <v>59780</v>
      </c>
      <c r="F35">
        <v>0</v>
      </c>
      <c r="G35">
        <v>6920</v>
      </c>
      <c r="H35">
        <v>2460</v>
      </c>
      <c r="I35">
        <v>860</v>
      </c>
      <c r="J35">
        <v>1670</v>
      </c>
      <c r="K35">
        <v>230</v>
      </c>
      <c r="L35">
        <v>7560</v>
      </c>
      <c r="M35">
        <v>1410</v>
      </c>
      <c r="N35">
        <v>0</v>
      </c>
      <c r="O35">
        <v>2570</v>
      </c>
      <c r="P35">
        <v>50</v>
      </c>
      <c r="Q35">
        <v>370</v>
      </c>
      <c r="R35">
        <v>6020</v>
      </c>
      <c r="S35">
        <v>370</v>
      </c>
      <c r="T35">
        <v>0</v>
      </c>
      <c r="U35">
        <v>0</v>
      </c>
      <c r="V35">
        <v>0</v>
      </c>
      <c r="W35">
        <v>0</v>
      </c>
      <c r="X35">
        <v>0</v>
      </c>
      <c r="Y35">
        <v>0</v>
      </c>
      <c r="Z35">
        <v>0</v>
      </c>
      <c r="AA35">
        <v>0</v>
      </c>
      <c r="AB35">
        <v>0</v>
      </c>
      <c r="AC35">
        <v>0</v>
      </c>
      <c r="AD35">
        <v>0</v>
      </c>
      <c r="AE35">
        <v>0</v>
      </c>
      <c r="AF35">
        <v>0</v>
      </c>
      <c r="AG35">
        <v>59750</v>
      </c>
      <c r="AH35">
        <v>0</v>
      </c>
      <c r="AI35">
        <v>1820</v>
      </c>
      <c r="AJ35">
        <v>6970</v>
      </c>
      <c r="AK35">
        <v>2470</v>
      </c>
      <c r="AL35">
        <v>870</v>
      </c>
      <c r="AM35">
        <v>1670</v>
      </c>
      <c r="AN35">
        <v>230</v>
      </c>
      <c r="AO35">
        <v>7560</v>
      </c>
      <c r="AP35">
        <v>1410</v>
      </c>
      <c r="AQ35">
        <v>59750</v>
      </c>
      <c r="AR35">
        <v>2570</v>
      </c>
      <c r="AS35">
        <v>50</v>
      </c>
      <c r="AT35">
        <v>370</v>
      </c>
      <c r="AU35">
        <v>7840</v>
      </c>
      <c r="AV35">
        <v>370</v>
      </c>
    </row>
    <row r="36" spans="1:48" ht="15">
      <c r="A36">
        <v>35</v>
      </c>
      <c r="B36" t="s">
        <v>35</v>
      </c>
      <c r="C36">
        <v>17770</v>
      </c>
      <c r="D36">
        <v>12520</v>
      </c>
      <c r="E36">
        <v>5250</v>
      </c>
      <c r="F36">
        <v>0</v>
      </c>
      <c r="G36">
        <v>790</v>
      </c>
      <c r="H36">
        <v>590</v>
      </c>
      <c r="I36">
        <v>160</v>
      </c>
      <c r="J36">
        <v>240</v>
      </c>
      <c r="K36">
        <v>40</v>
      </c>
      <c r="L36">
        <v>7270</v>
      </c>
      <c r="M36">
        <v>450</v>
      </c>
      <c r="N36">
        <v>0</v>
      </c>
      <c r="O36">
        <v>1560</v>
      </c>
      <c r="P36">
        <v>10</v>
      </c>
      <c r="Q36">
        <v>80</v>
      </c>
      <c r="R36">
        <v>3140</v>
      </c>
      <c r="S36">
        <v>270</v>
      </c>
      <c r="T36">
        <v>0</v>
      </c>
      <c r="U36">
        <v>0</v>
      </c>
      <c r="V36">
        <v>0</v>
      </c>
      <c r="W36">
        <v>0</v>
      </c>
      <c r="X36">
        <v>0</v>
      </c>
      <c r="Y36">
        <v>0</v>
      </c>
      <c r="Z36">
        <v>0</v>
      </c>
      <c r="AA36">
        <v>0</v>
      </c>
      <c r="AB36">
        <v>0</v>
      </c>
      <c r="AC36">
        <v>0</v>
      </c>
      <c r="AD36">
        <v>0</v>
      </c>
      <c r="AE36">
        <v>0</v>
      </c>
      <c r="AF36">
        <v>0</v>
      </c>
      <c r="AG36">
        <v>5220</v>
      </c>
      <c r="AH36">
        <v>0</v>
      </c>
      <c r="AI36">
        <v>610</v>
      </c>
      <c r="AJ36">
        <v>790</v>
      </c>
      <c r="AK36">
        <v>590</v>
      </c>
      <c r="AL36">
        <v>160</v>
      </c>
      <c r="AM36">
        <v>240</v>
      </c>
      <c r="AN36">
        <v>40</v>
      </c>
      <c r="AO36">
        <v>7270</v>
      </c>
      <c r="AP36">
        <v>450</v>
      </c>
      <c r="AQ36">
        <v>5220</v>
      </c>
      <c r="AR36">
        <v>1560</v>
      </c>
      <c r="AS36">
        <v>10</v>
      </c>
      <c r="AT36">
        <v>80</v>
      </c>
      <c r="AU36">
        <v>3750</v>
      </c>
      <c r="AV36">
        <v>270</v>
      </c>
    </row>
    <row r="37" spans="1:48" ht="15">
      <c r="A37">
        <v>36</v>
      </c>
      <c r="B37" t="s">
        <v>36</v>
      </c>
      <c r="C37">
        <v>81510</v>
      </c>
      <c r="D37">
        <v>58690</v>
      </c>
      <c r="E37">
        <v>22830</v>
      </c>
      <c r="F37">
        <v>0</v>
      </c>
      <c r="G37">
        <v>18690</v>
      </c>
      <c r="H37">
        <v>6300</v>
      </c>
      <c r="I37">
        <v>1010</v>
      </c>
      <c r="J37">
        <v>1440</v>
      </c>
      <c r="K37">
        <v>160</v>
      </c>
      <c r="L37">
        <v>8140</v>
      </c>
      <c r="M37">
        <v>2210</v>
      </c>
      <c r="N37">
        <v>0</v>
      </c>
      <c r="O37">
        <v>6170</v>
      </c>
      <c r="P37">
        <v>10</v>
      </c>
      <c r="Q37">
        <v>260</v>
      </c>
      <c r="R37">
        <v>22150</v>
      </c>
      <c r="S37">
        <v>590</v>
      </c>
      <c r="T37">
        <v>0</v>
      </c>
      <c r="U37">
        <v>0</v>
      </c>
      <c r="V37">
        <v>0</v>
      </c>
      <c r="W37">
        <v>0</v>
      </c>
      <c r="X37">
        <v>0</v>
      </c>
      <c r="Y37">
        <v>0</v>
      </c>
      <c r="Z37">
        <v>0</v>
      </c>
      <c r="AA37">
        <v>0</v>
      </c>
      <c r="AB37">
        <v>0</v>
      </c>
      <c r="AC37">
        <v>0</v>
      </c>
      <c r="AD37">
        <v>0</v>
      </c>
      <c r="AE37">
        <v>0</v>
      </c>
      <c r="AF37">
        <v>0</v>
      </c>
      <c r="AG37">
        <v>22750</v>
      </c>
      <c r="AH37">
        <v>10</v>
      </c>
      <c r="AI37">
        <v>6360</v>
      </c>
      <c r="AJ37">
        <v>18720</v>
      </c>
      <c r="AK37">
        <v>6300</v>
      </c>
      <c r="AL37">
        <v>1010</v>
      </c>
      <c r="AM37">
        <v>1440</v>
      </c>
      <c r="AN37">
        <v>160</v>
      </c>
      <c r="AO37">
        <v>8140</v>
      </c>
      <c r="AP37">
        <v>2220</v>
      </c>
      <c r="AQ37">
        <v>22750</v>
      </c>
      <c r="AR37">
        <v>6170</v>
      </c>
      <c r="AS37">
        <v>10</v>
      </c>
      <c r="AT37">
        <v>270</v>
      </c>
      <c r="AU37">
        <v>28510</v>
      </c>
      <c r="AV37">
        <v>590</v>
      </c>
    </row>
    <row r="38" spans="1:48" ht="15">
      <c r="A38">
        <v>37</v>
      </c>
      <c r="B38" t="s">
        <v>63</v>
      </c>
      <c r="C38">
        <v>4731290</v>
      </c>
      <c r="D38">
        <v>1592680</v>
      </c>
      <c r="E38">
        <v>3115550</v>
      </c>
      <c r="F38">
        <v>23060</v>
      </c>
      <c r="G38">
        <v>397660</v>
      </c>
      <c r="H38">
        <v>116710</v>
      </c>
      <c r="I38">
        <v>43510</v>
      </c>
      <c r="J38">
        <v>216150</v>
      </c>
      <c r="K38">
        <v>20740</v>
      </c>
      <c r="L38">
        <v>367950</v>
      </c>
      <c r="M38">
        <v>73850</v>
      </c>
      <c r="N38">
        <v>60</v>
      </c>
      <c r="O38">
        <v>177290</v>
      </c>
      <c r="P38">
        <v>2150</v>
      </c>
      <c r="Q38">
        <v>15170</v>
      </c>
      <c r="R38">
        <v>384150</v>
      </c>
      <c r="S38">
        <v>43090</v>
      </c>
      <c r="T38">
        <v>0</v>
      </c>
      <c r="U38">
        <v>10</v>
      </c>
      <c r="V38">
        <v>10</v>
      </c>
      <c r="W38">
        <v>0</v>
      </c>
      <c r="X38">
        <v>0</v>
      </c>
      <c r="Y38">
        <v>10</v>
      </c>
      <c r="Z38">
        <v>520</v>
      </c>
      <c r="AA38">
        <v>22480</v>
      </c>
      <c r="AB38">
        <v>0</v>
      </c>
      <c r="AC38">
        <v>0</v>
      </c>
      <c r="AD38">
        <v>0</v>
      </c>
      <c r="AE38">
        <v>20</v>
      </c>
      <c r="AF38">
        <v>0</v>
      </c>
      <c r="AG38">
        <v>3113390</v>
      </c>
      <c r="AH38">
        <v>90</v>
      </c>
      <c r="AI38">
        <v>47870</v>
      </c>
      <c r="AJ38">
        <v>400300</v>
      </c>
      <c r="AK38">
        <v>116850</v>
      </c>
      <c r="AL38">
        <v>43680</v>
      </c>
      <c r="AM38">
        <v>216280</v>
      </c>
      <c r="AN38">
        <v>20960</v>
      </c>
      <c r="AO38">
        <v>368240</v>
      </c>
      <c r="AP38">
        <v>74460</v>
      </c>
      <c r="AQ38">
        <v>3135930</v>
      </c>
      <c r="AR38">
        <v>177560</v>
      </c>
      <c r="AS38">
        <v>2180</v>
      </c>
      <c r="AT38">
        <v>15310</v>
      </c>
      <c r="AU38">
        <v>432040</v>
      </c>
      <c r="AV38">
        <v>43090</v>
      </c>
    </row>
    <row r="41" ht="15">
      <c r="A41" s="4" t="s">
        <v>120</v>
      </c>
    </row>
    <row r="42" ht="15">
      <c r="A42" s="5" t="s">
        <v>121</v>
      </c>
    </row>
  </sheetData>
  <sheetProtection/>
  <hyperlinks>
    <hyperlink ref="A42" r:id="rId1" display="\\Mspv1f\cvb2\CvB_Docum\5. Onderzoek\5.2 Onderzoeksprojecten\SZW_Migrantenmonitor_13086\5-Rapport\Dashboard Tabel 3\1-131216 Voorbereiding dashboard tabel 3 - totaal.xls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V42"/>
  <sheetViews>
    <sheetView zoomScale="85" zoomScaleNormal="85" zoomScalePageLayoutView="0" workbookViewId="0" topLeftCell="A7">
      <selection activeCell="B12" sqref="B12"/>
    </sheetView>
  </sheetViews>
  <sheetFormatPr defaultColWidth="9.140625" defaultRowHeight="15"/>
  <cols>
    <col min="1" max="1" width="9.140625" style="1" customWidth="1"/>
  </cols>
  <sheetData>
    <row r="1" spans="1:48" ht="15">
      <c r="A1" s="1" t="s">
        <v>65</v>
      </c>
      <c r="B1" t="s">
        <v>0</v>
      </c>
      <c r="C1" t="s">
        <v>1</v>
      </c>
      <c r="D1" t="s">
        <v>2</v>
      </c>
      <c r="E1" t="s">
        <v>3</v>
      </c>
      <c r="F1" t="s">
        <v>4</v>
      </c>
      <c r="G1" t="s">
        <v>5</v>
      </c>
      <c r="H1" t="s">
        <v>6</v>
      </c>
      <c r="I1" t="s">
        <v>7</v>
      </c>
      <c r="J1" t="s">
        <v>8</v>
      </c>
      <c r="K1" t="s">
        <v>9</v>
      </c>
      <c r="L1" t="s">
        <v>10</v>
      </c>
      <c r="M1" t="s">
        <v>11</v>
      </c>
      <c r="N1" t="s">
        <v>12</v>
      </c>
      <c r="O1" t="s">
        <v>13</v>
      </c>
      <c r="P1" t="s">
        <v>14</v>
      </c>
      <c r="Q1" t="s">
        <v>15</v>
      </c>
      <c r="R1" t="s">
        <v>16</v>
      </c>
      <c r="S1" t="s">
        <v>17</v>
      </c>
      <c r="T1" t="s">
        <v>18</v>
      </c>
      <c r="U1" t="s">
        <v>19</v>
      </c>
      <c r="V1" t="s">
        <v>20</v>
      </c>
      <c r="W1" t="s">
        <v>21</v>
      </c>
      <c r="X1" t="s">
        <v>22</v>
      </c>
      <c r="Y1" t="s">
        <v>23</v>
      </c>
      <c r="Z1" t="s">
        <v>24</v>
      </c>
      <c r="AA1" t="s">
        <v>25</v>
      </c>
      <c r="AB1" t="s">
        <v>26</v>
      </c>
      <c r="AC1" t="s">
        <v>27</v>
      </c>
      <c r="AD1" t="s">
        <v>28</v>
      </c>
      <c r="AE1" t="s">
        <v>29</v>
      </c>
      <c r="AF1" t="s">
        <v>30</v>
      </c>
      <c r="AG1" t="s">
        <v>31</v>
      </c>
      <c r="AH1" t="s">
        <v>32</v>
      </c>
      <c r="AI1" t="s">
        <v>33</v>
      </c>
      <c r="AJ1" t="s">
        <v>104</v>
      </c>
      <c r="AK1" t="s">
        <v>105</v>
      </c>
      <c r="AL1" t="s">
        <v>106</v>
      </c>
      <c r="AM1" t="s">
        <v>107</v>
      </c>
      <c r="AN1" t="s">
        <v>108</v>
      </c>
      <c r="AO1" t="s">
        <v>109</v>
      </c>
      <c r="AP1" t="s">
        <v>110</v>
      </c>
      <c r="AQ1" t="s">
        <v>111</v>
      </c>
      <c r="AR1" t="s">
        <v>112</v>
      </c>
      <c r="AS1" t="s">
        <v>113</v>
      </c>
      <c r="AT1" t="s">
        <v>114</v>
      </c>
      <c r="AU1" t="s">
        <v>115</v>
      </c>
      <c r="AV1" t="s">
        <v>116</v>
      </c>
    </row>
    <row r="2" spans="1:48" ht="15">
      <c r="A2" s="1">
        <f>VLOOKUP(B2,Herkomstcodes!B$5:C$41,2)</f>
        <v>1</v>
      </c>
      <c r="B2" t="s">
        <v>37</v>
      </c>
      <c r="C2">
        <v>3536880</v>
      </c>
      <c r="D2">
        <v>1073530</v>
      </c>
      <c r="E2">
        <v>2463350</v>
      </c>
      <c r="F2">
        <v>0</v>
      </c>
      <c r="G2">
        <v>300730</v>
      </c>
      <c r="H2">
        <v>79610</v>
      </c>
      <c r="I2">
        <v>32910</v>
      </c>
      <c r="J2">
        <v>173180</v>
      </c>
      <c r="K2">
        <v>18030</v>
      </c>
      <c r="L2">
        <v>268050</v>
      </c>
      <c r="M2">
        <v>53380</v>
      </c>
      <c r="N2">
        <v>0</v>
      </c>
      <c r="O2">
        <v>124270</v>
      </c>
      <c r="P2">
        <v>1810</v>
      </c>
      <c r="Q2">
        <v>11280</v>
      </c>
      <c r="R2">
        <v>167580</v>
      </c>
      <c r="S2">
        <v>19180</v>
      </c>
      <c r="T2">
        <v>0</v>
      </c>
      <c r="U2">
        <v>0</v>
      </c>
      <c r="V2">
        <v>0</v>
      </c>
      <c r="W2">
        <v>0</v>
      </c>
      <c r="X2">
        <v>0</v>
      </c>
      <c r="Y2">
        <v>0</v>
      </c>
      <c r="Z2">
        <v>0</v>
      </c>
      <c r="AA2">
        <v>0</v>
      </c>
      <c r="AB2">
        <v>0</v>
      </c>
      <c r="AC2">
        <v>0</v>
      </c>
      <c r="AD2">
        <v>0</v>
      </c>
      <c r="AE2">
        <v>0</v>
      </c>
      <c r="AF2">
        <v>0</v>
      </c>
      <c r="AG2">
        <v>2463200</v>
      </c>
      <c r="AH2">
        <v>50</v>
      </c>
      <c r="AI2">
        <v>4580</v>
      </c>
      <c r="AJ2">
        <v>302850</v>
      </c>
      <c r="AK2">
        <v>79690</v>
      </c>
      <c r="AL2">
        <v>33020</v>
      </c>
      <c r="AM2">
        <v>173290</v>
      </c>
      <c r="AN2">
        <v>18230</v>
      </c>
      <c r="AO2">
        <v>268280</v>
      </c>
      <c r="AP2">
        <v>53430</v>
      </c>
      <c r="AQ2">
        <v>2463210</v>
      </c>
      <c r="AR2">
        <v>124480</v>
      </c>
      <c r="AS2">
        <v>1830</v>
      </c>
      <c r="AT2">
        <v>11380</v>
      </c>
      <c r="AU2">
        <v>172160</v>
      </c>
      <c r="AV2">
        <v>19180</v>
      </c>
    </row>
    <row r="3" spans="1:48" ht="15">
      <c r="A3" s="1">
        <f>VLOOKUP(B3,Herkomstcodes!B$5:C$41,2)</f>
        <v>2</v>
      </c>
      <c r="B3" t="s">
        <v>38</v>
      </c>
      <c r="C3">
        <v>9890</v>
      </c>
      <c r="D3">
        <v>3470</v>
      </c>
      <c r="E3">
        <v>6420</v>
      </c>
      <c r="F3">
        <v>0</v>
      </c>
      <c r="G3">
        <v>900</v>
      </c>
      <c r="H3">
        <v>380</v>
      </c>
      <c r="I3">
        <v>130</v>
      </c>
      <c r="J3">
        <v>310</v>
      </c>
      <c r="K3">
        <v>50</v>
      </c>
      <c r="L3">
        <v>860</v>
      </c>
      <c r="M3">
        <v>170</v>
      </c>
      <c r="N3">
        <v>0</v>
      </c>
      <c r="O3">
        <v>380</v>
      </c>
      <c r="P3">
        <v>10</v>
      </c>
      <c r="Q3">
        <v>40</v>
      </c>
      <c r="R3">
        <v>760</v>
      </c>
      <c r="S3">
        <v>40</v>
      </c>
      <c r="T3">
        <v>0</v>
      </c>
      <c r="U3">
        <v>0</v>
      </c>
      <c r="V3">
        <v>0</v>
      </c>
      <c r="W3">
        <v>0</v>
      </c>
      <c r="X3">
        <v>0</v>
      </c>
      <c r="Y3">
        <v>0</v>
      </c>
      <c r="Z3">
        <v>0</v>
      </c>
      <c r="AA3">
        <v>0</v>
      </c>
      <c r="AB3">
        <v>0</v>
      </c>
      <c r="AC3">
        <v>0</v>
      </c>
      <c r="AD3">
        <v>0</v>
      </c>
      <c r="AE3">
        <v>0</v>
      </c>
      <c r="AF3">
        <v>0</v>
      </c>
      <c r="AG3">
        <v>6410</v>
      </c>
      <c r="AH3">
        <v>0</v>
      </c>
      <c r="AI3">
        <v>170</v>
      </c>
      <c r="AJ3">
        <v>900</v>
      </c>
      <c r="AK3">
        <v>380</v>
      </c>
      <c r="AL3">
        <v>130</v>
      </c>
      <c r="AM3">
        <v>310</v>
      </c>
      <c r="AN3">
        <v>50</v>
      </c>
      <c r="AO3">
        <v>860</v>
      </c>
      <c r="AP3">
        <v>170</v>
      </c>
      <c r="AQ3">
        <v>6410</v>
      </c>
      <c r="AR3">
        <v>380</v>
      </c>
      <c r="AS3">
        <v>10</v>
      </c>
      <c r="AT3">
        <v>40</v>
      </c>
      <c r="AU3">
        <v>930</v>
      </c>
      <c r="AV3">
        <v>40</v>
      </c>
    </row>
    <row r="4" spans="1:48" ht="15">
      <c r="A4" s="1">
        <f>VLOOKUP(B4,Herkomstcodes!B$5:C$41,2)</f>
        <v>3</v>
      </c>
      <c r="B4" t="s">
        <v>39</v>
      </c>
      <c r="C4">
        <v>860</v>
      </c>
      <c r="D4">
        <v>670</v>
      </c>
      <c r="E4">
        <v>190</v>
      </c>
      <c r="F4">
        <v>0</v>
      </c>
      <c r="G4">
        <v>40</v>
      </c>
      <c r="H4">
        <v>40</v>
      </c>
      <c r="I4">
        <v>10</v>
      </c>
      <c r="J4">
        <v>20</v>
      </c>
      <c r="K4">
        <v>0</v>
      </c>
      <c r="L4">
        <v>150</v>
      </c>
      <c r="M4">
        <v>20</v>
      </c>
      <c r="N4">
        <v>0</v>
      </c>
      <c r="O4">
        <v>40</v>
      </c>
      <c r="P4">
        <v>0</v>
      </c>
      <c r="Q4">
        <v>0</v>
      </c>
      <c r="R4">
        <v>400</v>
      </c>
      <c r="S4">
        <v>30</v>
      </c>
      <c r="T4">
        <v>0</v>
      </c>
      <c r="U4">
        <v>0</v>
      </c>
      <c r="V4">
        <v>0</v>
      </c>
      <c r="W4">
        <v>0</v>
      </c>
      <c r="X4">
        <v>0</v>
      </c>
      <c r="Y4">
        <v>0</v>
      </c>
      <c r="Z4">
        <v>0</v>
      </c>
      <c r="AA4">
        <v>0</v>
      </c>
      <c r="AB4">
        <v>0</v>
      </c>
      <c r="AC4">
        <v>0</v>
      </c>
      <c r="AD4">
        <v>0</v>
      </c>
      <c r="AE4">
        <v>0</v>
      </c>
      <c r="AF4">
        <v>0</v>
      </c>
      <c r="AG4">
        <v>190</v>
      </c>
      <c r="AH4">
        <v>0</v>
      </c>
      <c r="AI4">
        <v>60</v>
      </c>
      <c r="AJ4">
        <v>40</v>
      </c>
      <c r="AK4">
        <v>40</v>
      </c>
      <c r="AL4">
        <v>10</v>
      </c>
      <c r="AM4">
        <v>20</v>
      </c>
      <c r="AN4">
        <v>0</v>
      </c>
      <c r="AO4">
        <v>150</v>
      </c>
      <c r="AP4">
        <v>20</v>
      </c>
      <c r="AQ4">
        <v>190</v>
      </c>
      <c r="AR4">
        <v>40</v>
      </c>
      <c r="AS4">
        <v>0</v>
      </c>
      <c r="AT4">
        <v>0</v>
      </c>
      <c r="AU4">
        <v>450</v>
      </c>
      <c r="AV4">
        <v>30</v>
      </c>
    </row>
    <row r="5" spans="1:48" ht="15">
      <c r="A5" s="1">
        <f>VLOOKUP(B5,Herkomstcodes!B$5:C$41,2)</f>
        <v>4</v>
      </c>
      <c r="B5" t="s">
        <v>40</v>
      </c>
      <c r="C5">
        <v>50</v>
      </c>
      <c r="D5">
        <v>30</v>
      </c>
      <c r="E5">
        <v>10</v>
      </c>
      <c r="F5">
        <v>0</v>
      </c>
      <c r="G5">
        <v>10</v>
      </c>
      <c r="H5">
        <v>0</v>
      </c>
      <c r="I5">
        <v>0</v>
      </c>
      <c r="J5">
        <v>0</v>
      </c>
      <c r="K5">
        <v>0</v>
      </c>
      <c r="L5">
        <v>10</v>
      </c>
      <c r="M5">
        <v>0</v>
      </c>
      <c r="N5">
        <v>0</v>
      </c>
      <c r="O5">
        <v>0</v>
      </c>
      <c r="P5">
        <v>0</v>
      </c>
      <c r="Q5">
        <v>0</v>
      </c>
      <c r="R5">
        <v>10</v>
      </c>
      <c r="S5">
        <v>0</v>
      </c>
      <c r="T5">
        <v>0</v>
      </c>
      <c r="U5">
        <v>0</v>
      </c>
      <c r="V5">
        <v>0</v>
      </c>
      <c r="W5">
        <v>0</v>
      </c>
      <c r="X5">
        <v>0</v>
      </c>
      <c r="Y5">
        <v>0</v>
      </c>
      <c r="Z5">
        <v>0</v>
      </c>
      <c r="AA5">
        <v>0</v>
      </c>
      <c r="AB5">
        <v>0</v>
      </c>
      <c r="AC5">
        <v>0</v>
      </c>
      <c r="AD5">
        <v>0</v>
      </c>
      <c r="AE5">
        <v>0</v>
      </c>
      <c r="AF5">
        <v>0</v>
      </c>
      <c r="AG5">
        <v>10</v>
      </c>
      <c r="AH5">
        <v>0</v>
      </c>
      <c r="AI5">
        <v>0</v>
      </c>
      <c r="AJ5">
        <v>10</v>
      </c>
      <c r="AK5">
        <v>0</v>
      </c>
      <c r="AL5">
        <v>0</v>
      </c>
      <c r="AM5">
        <v>0</v>
      </c>
      <c r="AN5">
        <v>0</v>
      </c>
      <c r="AO5">
        <v>10</v>
      </c>
      <c r="AP5">
        <v>0</v>
      </c>
      <c r="AQ5">
        <v>10</v>
      </c>
      <c r="AR5">
        <v>0</v>
      </c>
      <c r="AS5">
        <v>0</v>
      </c>
      <c r="AT5">
        <v>0</v>
      </c>
      <c r="AU5">
        <v>10</v>
      </c>
      <c r="AV5">
        <v>0</v>
      </c>
    </row>
    <row r="6" spans="1:48" ht="15">
      <c r="A6" s="1">
        <f>VLOOKUP(B6,Herkomstcodes!B$5:C$41,2)</f>
        <v>5</v>
      </c>
      <c r="B6" t="s">
        <v>41</v>
      </c>
      <c r="C6">
        <v>560</v>
      </c>
      <c r="D6">
        <v>170</v>
      </c>
      <c r="E6">
        <v>390</v>
      </c>
      <c r="F6">
        <v>0</v>
      </c>
      <c r="G6">
        <v>30</v>
      </c>
      <c r="H6">
        <v>20</v>
      </c>
      <c r="I6">
        <v>10</v>
      </c>
      <c r="J6">
        <v>10</v>
      </c>
      <c r="K6">
        <v>0</v>
      </c>
      <c r="L6">
        <v>50</v>
      </c>
      <c r="M6">
        <v>10</v>
      </c>
      <c r="N6">
        <v>0</v>
      </c>
      <c r="O6">
        <v>20</v>
      </c>
      <c r="P6">
        <v>0</v>
      </c>
      <c r="Q6">
        <v>0</v>
      </c>
      <c r="R6">
        <v>40</v>
      </c>
      <c r="S6">
        <v>0</v>
      </c>
      <c r="T6">
        <v>0</v>
      </c>
      <c r="U6">
        <v>0</v>
      </c>
      <c r="V6">
        <v>0</v>
      </c>
      <c r="W6">
        <v>0</v>
      </c>
      <c r="X6">
        <v>0</v>
      </c>
      <c r="Y6">
        <v>0</v>
      </c>
      <c r="Z6">
        <v>0</v>
      </c>
      <c r="AA6">
        <v>0</v>
      </c>
      <c r="AB6">
        <v>0</v>
      </c>
      <c r="AC6">
        <v>0</v>
      </c>
      <c r="AD6">
        <v>0</v>
      </c>
      <c r="AE6">
        <v>0</v>
      </c>
      <c r="AF6">
        <v>0</v>
      </c>
      <c r="AG6">
        <v>390</v>
      </c>
      <c r="AH6">
        <v>0</v>
      </c>
      <c r="AI6">
        <v>0</v>
      </c>
      <c r="AJ6">
        <v>30</v>
      </c>
      <c r="AK6">
        <v>20</v>
      </c>
      <c r="AL6">
        <v>10</v>
      </c>
      <c r="AM6">
        <v>10</v>
      </c>
      <c r="AN6">
        <v>0</v>
      </c>
      <c r="AO6">
        <v>50</v>
      </c>
      <c r="AP6">
        <v>10</v>
      </c>
      <c r="AQ6">
        <v>390</v>
      </c>
      <c r="AR6">
        <v>20</v>
      </c>
      <c r="AS6">
        <v>0</v>
      </c>
      <c r="AT6">
        <v>0</v>
      </c>
      <c r="AU6">
        <v>50</v>
      </c>
      <c r="AV6">
        <v>0</v>
      </c>
    </row>
    <row r="7" spans="1:48" ht="15">
      <c r="A7" s="1">
        <f>VLOOKUP(B7,Herkomstcodes!B$5:C$41,2)</f>
        <v>6</v>
      </c>
      <c r="B7" t="s">
        <v>42</v>
      </c>
      <c r="C7">
        <v>33170</v>
      </c>
      <c r="D7">
        <v>8940</v>
      </c>
      <c r="E7">
        <v>24230</v>
      </c>
      <c r="F7">
        <v>0</v>
      </c>
      <c r="G7">
        <v>2090</v>
      </c>
      <c r="H7">
        <v>810</v>
      </c>
      <c r="I7">
        <v>250</v>
      </c>
      <c r="J7">
        <v>710</v>
      </c>
      <c r="K7">
        <v>70</v>
      </c>
      <c r="L7">
        <v>2300</v>
      </c>
      <c r="M7">
        <v>500</v>
      </c>
      <c r="N7">
        <v>0</v>
      </c>
      <c r="O7">
        <v>920</v>
      </c>
      <c r="P7">
        <v>10</v>
      </c>
      <c r="Q7">
        <v>150</v>
      </c>
      <c r="R7">
        <v>2310</v>
      </c>
      <c r="S7">
        <v>150</v>
      </c>
      <c r="T7">
        <v>0</v>
      </c>
      <c r="U7">
        <v>0</v>
      </c>
      <c r="V7">
        <v>0</v>
      </c>
      <c r="W7">
        <v>0</v>
      </c>
      <c r="X7">
        <v>0</v>
      </c>
      <c r="Y7">
        <v>0</v>
      </c>
      <c r="Z7">
        <v>0</v>
      </c>
      <c r="AA7">
        <v>0</v>
      </c>
      <c r="AB7">
        <v>0</v>
      </c>
      <c r="AC7">
        <v>0</v>
      </c>
      <c r="AD7">
        <v>0</v>
      </c>
      <c r="AE7">
        <v>0</v>
      </c>
      <c r="AF7">
        <v>0</v>
      </c>
      <c r="AG7">
        <v>24220</v>
      </c>
      <c r="AH7">
        <v>0</v>
      </c>
      <c r="AI7">
        <v>620</v>
      </c>
      <c r="AJ7">
        <v>2110</v>
      </c>
      <c r="AK7">
        <v>810</v>
      </c>
      <c r="AL7">
        <v>260</v>
      </c>
      <c r="AM7">
        <v>710</v>
      </c>
      <c r="AN7">
        <v>70</v>
      </c>
      <c r="AO7">
        <v>2310</v>
      </c>
      <c r="AP7">
        <v>500</v>
      </c>
      <c r="AQ7">
        <v>24220</v>
      </c>
      <c r="AR7">
        <v>920</v>
      </c>
      <c r="AS7">
        <v>10</v>
      </c>
      <c r="AT7">
        <v>150</v>
      </c>
      <c r="AU7">
        <v>2920</v>
      </c>
      <c r="AV7">
        <v>150</v>
      </c>
    </row>
    <row r="8" spans="1:48" ht="15">
      <c r="A8" s="1">
        <f>VLOOKUP(B8,Herkomstcodes!B$5:C$41,2)</f>
        <v>7</v>
      </c>
      <c r="B8" t="s">
        <v>43</v>
      </c>
      <c r="C8">
        <v>60</v>
      </c>
      <c r="D8">
        <v>40</v>
      </c>
      <c r="E8">
        <v>20</v>
      </c>
      <c r="F8">
        <v>0</v>
      </c>
      <c r="G8">
        <v>0</v>
      </c>
      <c r="H8">
        <v>0</v>
      </c>
      <c r="I8">
        <v>0</v>
      </c>
      <c r="J8">
        <v>0</v>
      </c>
      <c r="K8">
        <v>0</v>
      </c>
      <c r="L8">
        <v>20</v>
      </c>
      <c r="M8">
        <v>0</v>
      </c>
      <c r="N8">
        <v>0</v>
      </c>
      <c r="O8">
        <v>0</v>
      </c>
      <c r="P8">
        <v>0</v>
      </c>
      <c r="Q8">
        <v>0</v>
      </c>
      <c r="R8">
        <v>10</v>
      </c>
      <c r="S8">
        <v>0</v>
      </c>
      <c r="T8">
        <v>0</v>
      </c>
      <c r="U8">
        <v>0</v>
      </c>
      <c r="V8">
        <v>0</v>
      </c>
      <c r="W8">
        <v>0</v>
      </c>
      <c r="X8">
        <v>0</v>
      </c>
      <c r="Y8">
        <v>0</v>
      </c>
      <c r="Z8">
        <v>0</v>
      </c>
      <c r="AA8">
        <v>0</v>
      </c>
      <c r="AB8">
        <v>0</v>
      </c>
      <c r="AC8">
        <v>0</v>
      </c>
      <c r="AD8">
        <v>0</v>
      </c>
      <c r="AE8">
        <v>0</v>
      </c>
      <c r="AF8">
        <v>0</v>
      </c>
      <c r="AG8">
        <v>20</v>
      </c>
      <c r="AH8">
        <v>0</v>
      </c>
      <c r="AI8">
        <v>0</v>
      </c>
      <c r="AJ8">
        <v>0</v>
      </c>
      <c r="AK8">
        <v>0</v>
      </c>
      <c r="AL8">
        <v>0</v>
      </c>
      <c r="AM8">
        <v>0</v>
      </c>
      <c r="AN8">
        <v>0</v>
      </c>
      <c r="AO8">
        <v>20</v>
      </c>
      <c r="AP8">
        <v>0</v>
      </c>
      <c r="AQ8">
        <v>20</v>
      </c>
      <c r="AR8">
        <v>0</v>
      </c>
      <c r="AS8">
        <v>0</v>
      </c>
      <c r="AT8">
        <v>0</v>
      </c>
      <c r="AU8">
        <v>20</v>
      </c>
      <c r="AV8">
        <v>0</v>
      </c>
    </row>
    <row r="9" spans="1:48" ht="15">
      <c r="A9" s="1">
        <f>VLOOKUP(B9,Herkomstcodes!B$5:C$41,2)</f>
        <v>8</v>
      </c>
      <c r="B9" t="s">
        <v>44</v>
      </c>
      <c r="C9">
        <v>380</v>
      </c>
      <c r="D9">
        <v>150</v>
      </c>
      <c r="E9">
        <v>230</v>
      </c>
      <c r="F9">
        <v>0</v>
      </c>
      <c r="G9">
        <v>30</v>
      </c>
      <c r="H9">
        <v>10</v>
      </c>
      <c r="I9">
        <v>0</v>
      </c>
      <c r="J9">
        <v>10</v>
      </c>
      <c r="K9">
        <v>0</v>
      </c>
      <c r="L9">
        <v>60</v>
      </c>
      <c r="M9">
        <v>10</v>
      </c>
      <c r="N9">
        <v>0</v>
      </c>
      <c r="O9">
        <v>10</v>
      </c>
      <c r="P9">
        <v>0</v>
      </c>
      <c r="Q9">
        <v>0</v>
      </c>
      <c r="R9">
        <v>30</v>
      </c>
      <c r="S9">
        <v>0</v>
      </c>
      <c r="T9">
        <v>0</v>
      </c>
      <c r="U9">
        <v>0</v>
      </c>
      <c r="V9">
        <v>0</v>
      </c>
      <c r="W9">
        <v>0</v>
      </c>
      <c r="X9">
        <v>0</v>
      </c>
      <c r="Y9">
        <v>0</v>
      </c>
      <c r="Z9">
        <v>0</v>
      </c>
      <c r="AA9">
        <v>0</v>
      </c>
      <c r="AB9">
        <v>0</v>
      </c>
      <c r="AC9">
        <v>0</v>
      </c>
      <c r="AD9">
        <v>0</v>
      </c>
      <c r="AE9">
        <v>0</v>
      </c>
      <c r="AF9">
        <v>0</v>
      </c>
      <c r="AG9">
        <v>230</v>
      </c>
      <c r="AH9">
        <v>0</v>
      </c>
      <c r="AI9">
        <v>0</v>
      </c>
      <c r="AJ9">
        <v>30</v>
      </c>
      <c r="AK9">
        <v>10</v>
      </c>
      <c r="AL9">
        <v>0</v>
      </c>
      <c r="AM9">
        <v>10</v>
      </c>
      <c r="AN9">
        <v>0</v>
      </c>
      <c r="AO9">
        <v>60</v>
      </c>
      <c r="AP9">
        <v>10</v>
      </c>
      <c r="AQ9">
        <v>230</v>
      </c>
      <c r="AR9">
        <v>10</v>
      </c>
      <c r="AS9">
        <v>0</v>
      </c>
      <c r="AT9">
        <v>0</v>
      </c>
      <c r="AU9">
        <v>40</v>
      </c>
      <c r="AV9">
        <v>0</v>
      </c>
    </row>
    <row r="10" spans="1:48" ht="15">
      <c r="A10" s="1">
        <f>VLOOKUP(B10,Herkomstcodes!B$5:C$41,2)</f>
        <v>9</v>
      </c>
      <c r="B10" t="s">
        <v>45</v>
      </c>
      <c r="C10">
        <v>2900</v>
      </c>
      <c r="D10">
        <v>1290</v>
      </c>
      <c r="E10">
        <v>1600</v>
      </c>
      <c r="F10">
        <v>0</v>
      </c>
      <c r="G10">
        <v>250</v>
      </c>
      <c r="H10">
        <v>110</v>
      </c>
      <c r="I10">
        <v>30</v>
      </c>
      <c r="J10">
        <v>90</v>
      </c>
      <c r="K10">
        <v>10</v>
      </c>
      <c r="L10">
        <v>440</v>
      </c>
      <c r="M10">
        <v>50</v>
      </c>
      <c r="N10">
        <v>0</v>
      </c>
      <c r="O10">
        <v>120</v>
      </c>
      <c r="P10">
        <v>0</v>
      </c>
      <c r="Q10">
        <v>10</v>
      </c>
      <c r="R10">
        <v>330</v>
      </c>
      <c r="S10">
        <v>30</v>
      </c>
      <c r="T10">
        <v>0</v>
      </c>
      <c r="U10">
        <v>0</v>
      </c>
      <c r="V10">
        <v>0</v>
      </c>
      <c r="W10">
        <v>0</v>
      </c>
      <c r="X10">
        <v>0</v>
      </c>
      <c r="Y10">
        <v>0</v>
      </c>
      <c r="Z10">
        <v>0</v>
      </c>
      <c r="AA10">
        <v>0</v>
      </c>
      <c r="AB10">
        <v>0</v>
      </c>
      <c r="AC10">
        <v>0</v>
      </c>
      <c r="AD10">
        <v>0</v>
      </c>
      <c r="AE10">
        <v>0</v>
      </c>
      <c r="AF10">
        <v>0</v>
      </c>
      <c r="AG10">
        <v>1600</v>
      </c>
      <c r="AH10">
        <v>0</v>
      </c>
      <c r="AI10">
        <v>50</v>
      </c>
      <c r="AJ10">
        <v>250</v>
      </c>
      <c r="AK10">
        <v>110</v>
      </c>
      <c r="AL10">
        <v>30</v>
      </c>
      <c r="AM10">
        <v>90</v>
      </c>
      <c r="AN10">
        <v>10</v>
      </c>
      <c r="AO10">
        <v>440</v>
      </c>
      <c r="AP10">
        <v>50</v>
      </c>
      <c r="AQ10">
        <v>1600</v>
      </c>
      <c r="AR10">
        <v>120</v>
      </c>
      <c r="AS10">
        <v>0</v>
      </c>
      <c r="AT10">
        <v>10</v>
      </c>
      <c r="AU10">
        <v>390</v>
      </c>
      <c r="AV10">
        <v>30</v>
      </c>
    </row>
    <row r="11" spans="1:48" ht="15">
      <c r="A11" s="1">
        <f>VLOOKUP(B11,Herkomstcodes!B$5:C$41,2)</f>
        <v>10</v>
      </c>
      <c r="B11" t="s">
        <v>46</v>
      </c>
      <c r="C11">
        <v>2150</v>
      </c>
      <c r="D11">
        <v>1000</v>
      </c>
      <c r="E11">
        <v>1150</v>
      </c>
      <c r="F11">
        <v>0</v>
      </c>
      <c r="G11">
        <v>180</v>
      </c>
      <c r="H11">
        <v>70</v>
      </c>
      <c r="I11">
        <v>20</v>
      </c>
      <c r="J11">
        <v>30</v>
      </c>
      <c r="K11">
        <v>20</v>
      </c>
      <c r="L11">
        <v>430</v>
      </c>
      <c r="M11">
        <v>40</v>
      </c>
      <c r="N11">
        <v>0</v>
      </c>
      <c r="O11">
        <v>120</v>
      </c>
      <c r="P11">
        <v>0</v>
      </c>
      <c r="Q11">
        <v>10</v>
      </c>
      <c r="R11">
        <v>250</v>
      </c>
      <c r="S11">
        <v>20</v>
      </c>
      <c r="T11">
        <v>0</v>
      </c>
      <c r="U11">
        <v>0</v>
      </c>
      <c r="V11">
        <v>0</v>
      </c>
      <c r="W11">
        <v>0</v>
      </c>
      <c r="X11">
        <v>0</v>
      </c>
      <c r="Y11">
        <v>0</v>
      </c>
      <c r="Z11">
        <v>0</v>
      </c>
      <c r="AA11">
        <v>0</v>
      </c>
      <c r="AB11">
        <v>0</v>
      </c>
      <c r="AC11">
        <v>0</v>
      </c>
      <c r="AD11">
        <v>0</v>
      </c>
      <c r="AE11">
        <v>0</v>
      </c>
      <c r="AF11">
        <v>0</v>
      </c>
      <c r="AG11">
        <v>1150</v>
      </c>
      <c r="AH11">
        <v>0</v>
      </c>
      <c r="AI11">
        <v>160</v>
      </c>
      <c r="AJ11">
        <v>180</v>
      </c>
      <c r="AK11">
        <v>70</v>
      </c>
      <c r="AL11">
        <v>20</v>
      </c>
      <c r="AM11">
        <v>30</v>
      </c>
      <c r="AN11">
        <v>20</v>
      </c>
      <c r="AO11">
        <v>430</v>
      </c>
      <c r="AP11">
        <v>40</v>
      </c>
      <c r="AQ11">
        <v>1150</v>
      </c>
      <c r="AR11">
        <v>120</v>
      </c>
      <c r="AS11">
        <v>0</v>
      </c>
      <c r="AT11">
        <v>10</v>
      </c>
      <c r="AU11">
        <v>410</v>
      </c>
      <c r="AV11">
        <v>20</v>
      </c>
    </row>
    <row r="12" spans="1:48" ht="15">
      <c r="A12" s="1">
        <f>VLOOKUP(B12,Herkomstcodes!B$5:C$41,2)</f>
        <v>30</v>
      </c>
      <c r="B12" t="s">
        <v>137</v>
      </c>
      <c r="C12">
        <v>8860</v>
      </c>
      <c r="D12">
        <v>3580</v>
      </c>
      <c r="E12">
        <v>5280</v>
      </c>
      <c r="F12">
        <v>0</v>
      </c>
      <c r="G12">
        <v>870</v>
      </c>
      <c r="H12">
        <v>360</v>
      </c>
      <c r="I12">
        <v>120</v>
      </c>
      <c r="J12">
        <v>180</v>
      </c>
      <c r="K12">
        <v>20</v>
      </c>
      <c r="L12">
        <v>1170</v>
      </c>
      <c r="M12">
        <v>140</v>
      </c>
      <c r="N12">
        <v>0</v>
      </c>
      <c r="O12">
        <v>310</v>
      </c>
      <c r="P12">
        <v>10</v>
      </c>
      <c r="Q12">
        <v>60</v>
      </c>
      <c r="R12">
        <v>760</v>
      </c>
      <c r="S12">
        <v>30</v>
      </c>
      <c r="T12">
        <v>0</v>
      </c>
      <c r="U12">
        <v>0</v>
      </c>
      <c r="V12">
        <v>0</v>
      </c>
      <c r="W12">
        <v>0</v>
      </c>
      <c r="X12">
        <v>0</v>
      </c>
      <c r="Y12">
        <v>0</v>
      </c>
      <c r="Z12">
        <v>0</v>
      </c>
      <c r="AA12">
        <v>0</v>
      </c>
      <c r="AB12">
        <v>0</v>
      </c>
      <c r="AC12">
        <v>0</v>
      </c>
      <c r="AD12">
        <v>0</v>
      </c>
      <c r="AE12">
        <v>0</v>
      </c>
      <c r="AF12">
        <v>0</v>
      </c>
      <c r="AG12">
        <v>5270</v>
      </c>
      <c r="AH12">
        <v>0</v>
      </c>
      <c r="AI12">
        <v>190</v>
      </c>
      <c r="AJ12">
        <v>880</v>
      </c>
      <c r="AK12">
        <v>360</v>
      </c>
      <c r="AL12">
        <v>120</v>
      </c>
      <c r="AM12">
        <v>180</v>
      </c>
      <c r="AN12">
        <v>20</v>
      </c>
      <c r="AO12">
        <v>1170</v>
      </c>
      <c r="AP12">
        <v>140</v>
      </c>
      <c r="AQ12">
        <v>5270</v>
      </c>
      <c r="AR12">
        <v>310</v>
      </c>
      <c r="AS12">
        <v>10</v>
      </c>
      <c r="AT12">
        <v>60</v>
      </c>
      <c r="AU12">
        <v>950</v>
      </c>
      <c r="AV12">
        <v>30</v>
      </c>
    </row>
    <row r="13" spans="1:48" ht="15">
      <c r="A13" s="1">
        <f>VLOOKUP(B13,Herkomstcodes!B$5:C$41,2)</f>
        <v>11</v>
      </c>
      <c r="B13" t="s">
        <v>47</v>
      </c>
      <c r="C13">
        <v>2290</v>
      </c>
      <c r="D13">
        <v>1000</v>
      </c>
      <c r="E13">
        <v>1290</v>
      </c>
      <c r="F13">
        <v>0</v>
      </c>
      <c r="G13">
        <v>90</v>
      </c>
      <c r="H13">
        <v>40</v>
      </c>
      <c r="I13">
        <v>10</v>
      </c>
      <c r="J13">
        <v>20</v>
      </c>
      <c r="K13">
        <v>0</v>
      </c>
      <c r="L13">
        <v>550</v>
      </c>
      <c r="M13">
        <v>40</v>
      </c>
      <c r="N13">
        <v>0</v>
      </c>
      <c r="O13">
        <v>140</v>
      </c>
      <c r="P13">
        <v>0</v>
      </c>
      <c r="Q13">
        <v>10</v>
      </c>
      <c r="R13">
        <v>250</v>
      </c>
      <c r="S13">
        <v>20</v>
      </c>
      <c r="T13">
        <v>0</v>
      </c>
      <c r="U13">
        <v>0</v>
      </c>
      <c r="V13">
        <v>0</v>
      </c>
      <c r="W13">
        <v>0</v>
      </c>
      <c r="X13">
        <v>0</v>
      </c>
      <c r="Y13">
        <v>0</v>
      </c>
      <c r="Z13">
        <v>0</v>
      </c>
      <c r="AA13">
        <v>0</v>
      </c>
      <c r="AB13">
        <v>0</v>
      </c>
      <c r="AC13">
        <v>0</v>
      </c>
      <c r="AD13">
        <v>0</v>
      </c>
      <c r="AE13">
        <v>0</v>
      </c>
      <c r="AF13">
        <v>0</v>
      </c>
      <c r="AG13">
        <v>1290</v>
      </c>
      <c r="AH13">
        <v>0</v>
      </c>
      <c r="AI13">
        <v>60</v>
      </c>
      <c r="AJ13">
        <v>90</v>
      </c>
      <c r="AK13">
        <v>40</v>
      </c>
      <c r="AL13">
        <v>10</v>
      </c>
      <c r="AM13">
        <v>20</v>
      </c>
      <c r="AN13">
        <v>0</v>
      </c>
      <c r="AO13">
        <v>550</v>
      </c>
      <c r="AP13">
        <v>40</v>
      </c>
      <c r="AQ13">
        <v>1290</v>
      </c>
      <c r="AR13">
        <v>140</v>
      </c>
      <c r="AS13">
        <v>0</v>
      </c>
      <c r="AT13">
        <v>10</v>
      </c>
      <c r="AU13">
        <v>310</v>
      </c>
      <c r="AV13">
        <v>20</v>
      </c>
    </row>
    <row r="14" spans="1:48" ht="15">
      <c r="A14" s="1">
        <f>VLOOKUP(B14,Herkomstcodes!B$5:C$41,2)</f>
        <v>12</v>
      </c>
      <c r="B14" t="s">
        <v>48</v>
      </c>
      <c r="C14">
        <v>690</v>
      </c>
      <c r="D14">
        <v>370</v>
      </c>
      <c r="E14">
        <v>320</v>
      </c>
      <c r="F14">
        <v>0</v>
      </c>
      <c r="G14">
        <v>100</v>
      </c>
      <c r="H14">
        <v>30</v>
      </c>
      <c r="I14">
        <v>10</v>
      </c>
      <c r="J14">
        <v>10</v>
      </c>
      <c r="K14">
        <v>0</v>
      </c>
      <c r="L14">
        <v>130</v>
      </c>
      <c r="M14">
        <v>20</v>
      </c>
      <c r="N14">
        <v>0</v>
      </c>
      <c r="O14">
        <v>40</v>
      </c>
      <c r="P14">
        <v>0</v>
      </c>
      <c r="Q14">
        <v>0</v>
      </c>
      <c r="R14">
        <v>70</v>
      </c>
      <c r="S14">
        <v>10</v>
      </c>
      <c r="T14">
        <v>0</v>
      </c>
      <c r="U14">
        <v>0</v>
      </c>
      <c r="V14">
        <v>0</v>
      </c>
      <c r="W14">
        <v>0</v>
      </c>
      <c r="X14">
        <v>0</v>
      </c>
      <c r="Y14">
        <v>0</v>
      </c>
      <c r="Z14">
        <v>0</v>
      </c>
      <c r="AA14">
        <v>0</v>
      </c>
      <c r="AB14">
        <v>0</v>
      </c>
      <c r="AC14">
        <v>0</v>
      </c>
      <c r="AD14">
        <v>0</v>
      </c>
      <c r="AE14">
        <v>0</v>
      </c>
      <c r="AF14">
        <v>0</v>
      </c>
      <c r="AG14">
        <v>320</v>
      </c>
      <c r="AH14">
        <v>0</v>
      </c>
      <c r="AI14">
        <v>20</v>
      </c>
      <c r="AJ14">
        <v>100</v>
      </c>
      <c r="AK14">
        <v>30</v>
      </c>
      <c r="AL14">
        <v>10</v>
      </c>
      <c r="AM14">
        <v>10</v>
      </c>
      <c r="AN14">
        <v>0</v>
      </c>
      <c r="AO14">
        <v>130</v>
      </c>
      <c r="AP14">
        <v>20</v>
      </c>
      <c r="AQ14">
        <v>320</v>
      </c>
      <c r="AR14">
        <v>40</v>
      </c>
      <c r="AS14">
        <v>0</v>
      </c>
      <c r="AT14">
        <v>0</v>
      </c>
      <c r="AU14">
        <v>90</v>
      </c>
      <c r="AV14">
        <v>10</v>
      </c>
    </row>
    <row r="15" spans="1:48" ht="15">
      <c r="A15" s="1">
        <f>VLOOKUP(B15,Herkomstcodes!B$5:C$41,2)</f>
        <v>13</v>
      </c>
      <c r="B15" t="s">
        <v>87</v>
      </c>
      <c r="C15">
        <v>30</v>
      </c>
      <c r="D15">
        <v>20</v>
      </c>
      <c r="E15">
        <v>10</v>
      </c>
      <c r="F15">
        <v>0</v>
      </c>
      <c r="G15">
        <v>0</v>
      </c>
      <c r="H15">
        <v>0</v>
      </c>
      <c r="I15">
        <v>0</v>
      </c>
      <c r="J15">
        <v>0</v>
      </c>
      <c r="K15">
        <v>0</v>
      </c>
      <c r="L15">
        <v>10</v>
      </c>
      <c r="M15">
        <v>0</v>
      </c>
      <c r="N15">
        <v>0</v>
      </c>
      <c r="O15">
        <v>0</v>
      </c>
      <c r="P15">
        <v>0</v>
      </c>
      <c r="Q15">
        <v>0</v>
      </c>
      <c r="R15">
        <v>10</v>
      </c>
      <c r="S15">
        <v>0</v>
      </c>
      <c r="T15">
        <v>0</v>
      </c>
      <c r="U15">
        <v>0</v>
      </c>
      <c r="V15">
        <v>0</v>
      </c>
      <c r="W15">
        <v>0</v>
      </c>
      <c r="X15">
        <v>0</v>
      </c>
      <c r="Y15">
        <v>0</v>
      </c>
      <c r="Z15">
        <v>0</v>
      </c>
      <c r="AA15">
        <v>0</v>
      </c>
      <c r="AB15">
        <v>0</v>
      </c>
      <c r="AC15">
        <v>0</v>
      </c>
      <c r="AD15">
        <v>0</v>
      </c>
      <c r="AE15">
        <v>0</v>
      </c>
      <c r="AF15">
        <v>0</v>
      </c>
      <c r="AG15">
        <v>10</v>
      </c>
      <c r="AH15">
        <v>0</v>
      </c>
      <c r="AI15">
        <v>0</v>
      </c>
      <c r="AJ15">
        <v>0</v>
      </c>
      <c r="AK15">
        <v>0</v>
      </c>
      <c r="AL15">
        <v>0</v>
      </c>
      <c r="AM15">
        <v>0</v>
      </c>
      <c r="AN15">
        <v>0</v>
      </c>
      <c r="AO15">
        <v>10</v>
      </c>
      <c r="AP15">
        <v>0</v>
      </c>
      <c r="AQ15">
        <v>10</v>
      </c>
      <c r="AR15">
        <v>0</v>
      </c>
      <c r="AS15">
        <v>0</v>
      </c>
      <c r="AT15">
        <v>0</v>
      </c>
      <c r="AU15">
        <v>10</v>
      </c>
      <c r="AV15">
        <v>0</v>
      </c>
    </row>
    <row r="16" spans="1:48" ht="15">
      <c r="A16" s="1">
        <f>VLOOKUP(B16,Herkomstcodes!B$5:C$41,2)</f>
        <v>14</v>
      </c>
      <c r="B16" t="s">
        <v>49</v>
      </c>
      <c r="C16">
        <v>5770</v>
      </c>
      <c r="D16">
        <v>1750</v>
      </c>
      <c r="E16">
        <v>4020</v>
      </c>
      <c r="F16">
        <v>0</v>
      </c>
      <c r="G16">
        <v>450</v>
      </c>
      <c r="H16">
        <v>130</v>
      </c>
      <c r="I16">
        <v>40</v>
      </c>
      <c r="J16">
        <v>70</v>
      </c>
      <c r="K16">
        <v>30</v>
      </c>
      <c r="L16">
        <v>520</v>
      </c>
      <c r="M16">
        <v>50</v>
      </c>
      <c r="N16">
        <v>0</v>
      </c>
      <c r="O16">
        <v>160</v>
      </c>
      <c r="P16">
        <v>10</v>
      </c>
      <c r="Q16">
        <v>40</v>
      </c>
      <c r="R16">
        <v>470</v>
      </c>
      <c r="S16">
        <v>20</v>
      </c>
      <c r="T16">
        <v>0</v>
      </c>
      <c r="U16">
        <v>0</v>
      </c>
      <c r="V16">
        <v>0</v>
      </c>
      <c r="W16">
        <v>0</v>
      </c>
      <c r="X16">
        <v>0</v>
      </c>
      <c r="Y16">
        <v>0</v>
      </c>
      <c r="Z16">
        <v>0</v>
      </c>
      <c r="AA16">
        <v>0</v>
      </c>
      <c r="AB16">
        <v>0</v>
      </c>
      <c r="AC16">
        <v>0</v>
      </c>
      <c r="AD16">
        <v>0</v>
      </c>
      <c r="AE16">
        <v>0</v>
      </c>
      <c r="AF16">
        <v>0</v>
      </c>
      <c r="AG16">
        <v>4020</v>
      </c>
      <c r="AH16">
        <v>0</v>
      </c>
      <c r="AI16">
        <v>260</v>
      </c>
      <c r="AJ16">
        <v>450</v>
      </c>
      <c r="AK16">
        <v>130</v>
      </c>
      <c r="AL16">
        <v>40</v>
      </c>
      <c r="AM16">
        <v>70</v>
      </c>
      <c r="AN16">
        <v>30</v>
      </c>
      <c r="AO16">
        <v>520</v>
      </c>
      <c r="AP16">
        <v>50</v>
      </c>
      <c r="AQ16">
        <v>4020</v>
      </c>
      <c r="AR16">
        <v>160</v>
      </c>
      <c r="AS16">
        <v>10</v>
      </c>
      <c r="AT16">
        <v>40</v>
      </c>
      <c r="AU16">
        <v>730</v>
      </c>
      <c r="AV16">
        <v>20</v>
      </c>
    </row>
    <row r="17" spans="1:48" ht="15">
      <c r="A17" s="1">
        <f>VLOOKUP(B17,Herkomstcodes!B$5:C$41,2)</f>
        <v>15</v>
      </c>
      <c r="B17" t="s">
        <v>88</v>
      </c>
      <c r="C17">
        <v>0</v>
      </c>
      <c r="D17">
        <v>0</v>
      </c>
      <c r="E17">
        <v>0</v>
      </c>
      <c r="F17">
        <v>0</v>
      </c>
      <c r="G17">
        <v>0</v>
      </c>
      <c r="H17">
        <v>0</v>
      </c>
      <c r="I17">
        <v>0</v>
      </c>
      <c r="J17">
        <v>0</v>
      </c>
      <c r="K17">
        <v>0</v>
      </c>
      <c r="L17">
        <v>0</v>
      </c>
      <c r="M17">
        <v>0</v>
      </c>
      <c r="N17">
        <v>0</v>
      </c>
      <c r="O17">
        <v>0</v>
      </c>
      <c r="P17">
        <v>0</v>
      </c>
      <c r="Q17">
        <v>0</v>
      </c>
      <c r="R17">
        <v>0</v>
      </c>
      <c r="S17">
        <v>0</v>
      </c>
      <c r="T17">
        <v>0</v>
      </c>
      <c r="U17">
        <v>0</v>
      </c>
      <c r="V17">
        <v>0</v>
      </c>
      <c r="W17">
        <v>0</v>
      </c>
      <c r="X17">
        <v>0</v>
      </c>
      <c r="Y17">
        <v>0</v>
      </c>
      <c r="Z17">
        <v>0</v>
      </c>
      <c r="AA17">
        <v>0</v>
      </c>
      <c r="AB17">
        <v>0</v>
      </c>
      <c r="AC17">
        <v>0</v>
      </c>
      <c r="AD17">
        <v>0</v>
      </c>
      <c r="AE17">
        <v>0</v>
      </c>
      <c r="AF17">
        <v>0</v>
      </c>
      <c r="AG17">
        <v>0</v>
      </c>
      <c r="AH17">
        <v>0</v>
      </c>
      <c r="AI17">
        <v>0</v>
      </c>
      <c r="AJ17">
        <v>0</v>
      </c>
      <c r="AK17">
        <v>0</v>
      </c>
      <c r="AL17">
        <v>0</v>
      </c>
      <c r="AM17">
        <v>0</v>
      </c>
      <c r="AN17">
        <v>0</v>
      </c>
      <c r="AO17">
        <v>0</v>
      </c>
      <c r="AP17">
        <v>0</v>
      </c>
      <c r="AQ17">
        <v>0</v>
      </c>
      <c r="AR17">
        <v>0</v>
      </c>
      <c r="AS17">
        <v>0</v>
      </c>
      <c r="AT17">
        <v>0</v>
      </c>
      <c r="AU17">
        <v>0</v>
      </c>
      <c r="AV17">
        <v>0</v>
      </c>
    </row>
    <row r="18" spans="1:48" ht="15">
      <c r="A18" s="1">
        <f>VLOOKUP(B18,Herkomstcodes!B$5:C$41,2)</f>
        <v>16</v>
      </c>
      <c r="B18" t="s">
        <v>50</v>
      </c>
      <c r="C18">
        <v>210</v>
      </c>
      <c r="D18">
        <v>160</v>
      </c>
      <c r="E18">
        <v>40</v>
      </c>
      <c r="F18">
        <v>0</v>
      </c>
      <c r="G18">
        <v>0</v>
      </c>
      <c r="H18">
        <v>0</v>
      </c>
      <c r="I18">
        <v>0</v>
      </c>
      <c r="J18">
        <v>0</v>
      </c>
      <c r="K18">
        <v>0</v>
      </c>
      <c r="L18">
        <v>110</v>
      </c>
      <c r="M18">
        <v>0</v>
      </c>
      <c r="N18">
        <v>0</v>
      </c>
      <c r="O18">
        <v>20</v>
      </c>
      <c r="P18">
        <v>0</v>
      </c>
      <c r="Q18">
        <v>0</v>
      </c>
      <c r="R18">
        <v>40</v>
      </c>
      <c r="S18">
        <v>10</v>
      </c>
      <c r="T18">
        <v>0</v>
      </c>
      <c r="U18">
        <v>0</v>
      </c>
      <c r="V18">
        <v>0</v>
      </c>
      <c r="W18">
        <v>0</v>
      </c>
      <c r="X18">
        <v>0</v>
      </c>
      <c r="Y18">
        <v>0</v>
      </c>
      <c r="Z18">
        <v>0</v>
      </c>
      <c r="AA18">
        <v>0</v>
      </c>
      <c r="AB18">
        <v>0</v>
      </c>
      <c r="AC18">
        <v>0</v>
      </c>
      <c r="AD18">
        <v>0</v>
      </c>
      <c r="AE18">
        <v>0</v>
      </c>
      <c r="AF18">
        <v>0</v>
      </c>
      <c r="AG18">
        <v>40</v>
      </c>
      <c r="AH18">
        <v>0</v>
      </c>
      <c r="AI18">
        <v>10</v>
      </c>
      <c r="AJ18">
        <v>0</v>
      </c>
      <c r="AK18">
        <v>0</v>
      </c>
      <c r="AL18">
        <v>0</v>
      </c>
      <c r="AM18">
        <v>0</v>
      </c>
      <c r="AN18">
        <v>0</v>
      </c>
      <c r="AO18">
        <v>110</v>
      </c>
      <c r="AP18">
        <v>0</v>
      </c>
      <c r="AQ18">
        <v>40</v>
      </c>
      <c r="AR18">
        <v>20</v>
      </c>
      <c r="AS18">
        <v>0</v>
      </c>
      <c r="AT18">
        <v>0</v>
      </c>
      <c r="AU18">
        <v>50</v>
      </c>
      <c r="AV18">
        <v>10</v>
      </c>
    </row>
    <row r="19" spans="1:48" ht="15">
      <c r="A19" s="1">
        <f>VLOOKUP(B19,Herkomstcodes!B$5:C$41,2)</f>
        <v>17</v>
      </c>
      <c r="B19" t="s">
        <v>51</v>
      </c>
      <c r="C19">
        <v>270</v>
      </c>
      <c r="D19">
        <v>240</v>
      </c>
      <c r="E19">
        <v>30</v>
      </c>
      <c r="F19">
        <v>0</v>
      </c>
      <c r="G19">
        <v>0</v>
      </c>
      <c r="H19">
        <v>10</v>
      </c>
      <c r="I19">
        <v>0</v>
      </c>
      <c r="J19">
        <v>10</v>
      </c>
      <c r="K19">
        <v>0</v>
      </c>
      <c r="L19">
        <v>140</v>
      </c>
      <c r="M19">
        <v>10</v>
      </c>
      <c r="N19">
        <v>0</v>
      </c>
      <c r="O19">
        <v>30</v>
      </c>
      <c r="P19">
        <v>0</v>
      </c>
      <c r="Q19">
        <v>0</v>
      </c>
      <c r="R19">
        <v>80</v>
      </c>
      <c r="S19">
        <v>10</v>
      </c>
      <c r="T19">
        <v>0</v>
      </c>
      <c r="U19">
        <v>0</v>
      </c>
      <c r="V19">
        <v>0</v>
      </c>
      <c r="W19">
        <v>0</v>
      </c>
      <c r="X19">
        <v>0</v>
      </c>
      <c r="Y19">
        <v>0</v>
      </c>
      <c r="Z19">
        <v>0</v>
      </c>
      <c r="AA19">
        <v>0</v>
      </c>
      <c r="AB19">
        <v>0</v>
      </c>
      <c r="AC19">
        <v>0</v>
      </c>
      <c r="AD19">
        <v>0</v>
      </c>
      <c r="AE19">
        <v>0</v>
      </c>
      <c r="AF19">
        <v>0</v>
      </c>
      <c r="AG19">
        <v>30</v>
      </c>
      <c r="AH19">
        <v>0</v>
      </c>
      <c r="AI19">
        <v>10</v>
      </c>
      <c r="AJ19">
        <v>0</v>
      </c>
      <c r="AK19">
        <v>10</v>
      </c>
      <c r="AL19">
        <v>0</v>
      </c>
      <c r="AM19">
        <v>10</v>
      </c>
      <c r="AN19">
        <v>0</v>
      </c>
      <c r="AO19">
        <v>140</v>
      </c>
      <c r="AP19">
        <v>10</v>
      </c>
      <c r="AQ19">
        <v>30</v>
      </c>
      <c r="AR19">
        <v>30</v>
      </c>
      <c r="AS19">
        <v>0</v>
      </c>
      <c r="AT19">
        <v>0</v>
      </c>
      <c r="AU19">
        <v>90</v>
      </c>
      <c r="AV19">
        <v>10</v>
      </c>
    </row>
    <row r="20" spans="1:48" ht="15">
      <c r="A20" s="1">
        <f>VLOOKUP(B20,Herkomstcodes!B$5:C$41,2)</f>
        <v>18</v>
      </c>
      <c r="B20" t="s">
        <v>52</v>
      </c>
      <c r="C20">
        <v>110</v>
      </c>
      <c r="D20">
        <v>60</v>
      </c>
      <c r="E20">
        <v>50</v>
      </c>
      <c r="F20">
        <v>0</v>
      </c>
      <c r="G20">
        <v>10</v>
      </c>
      <c r="H20">
        <v>0</v>
      </c>
      <c r="I20">
        <v>0</v>
      </c>
      <c r="J20">
        <v>0</v>
      </c>
      <c r="K20">
        <v>0</v>
      </c>
      <c r="L20">
        <v>20</v>
      </c>
      <c r="M20">
        <v>0</v>
      </c>
      <c r="N20">
        <v>0</v>
      </c>
      <c r="O20">
        <v>10</v>
      </c>
      <c r="P20">
        <v>0</v>
      </c>
      <c r="Q20">
        <v>0</v>
      </c>
      <c r="R20">
        <v>10</v>
      </c>
      <c r="S20">
        <v>0</v>
      </c>
      <c r="T20">
        <v>0</v>
      </c>
      <c r="U20">
        <v>0</v>
      </c>
      <c r="V20">
        <v>0</v>
      </c>
      <c r="W20">
        <v>0</v>
      </c>
      <c r="X20">
        <v>0</v>
      </c>
      <c r="Y20">
        <v>0</v>
      </c>
      <c r="Z20">
        <v>0</v>
      </c>
      <c r="AA20">
        <v>0</v>
      </c>
      <c r="AB20">
        <v>0</v>
      </c>
      <c r="AC20">
        <v>0</v>
      </c>
      <c r="AD20">
        <v>0</v>
      </c>
      <c r="AE20">
        <v>0</v>
      </c>
      <c r="AF20">
        <v>0</v>
      </c>
      <c r="AG20">
        <v>50</v>
      </c>
      <c r="AH20">
        <v>0</v>
      </c>
      <c r="AI20">
        <v>10</v>
      </c>
      <c r="AJ20">
        <v>10</v>
      </c>
      <c r="AK20">
        <v>0</v>
      </c>
      <c r="AL20">
        <v>0</v>
      </c>
      <c r="AM20">
        <v>0</v>
      </c>
      <c r="AN20">
        <v>0</v>
      </c>
      <c r="AO20">
        <v>20</v>
      </c>
      <c r="AP20">
        <v>0</v>
      </c>
      <c r="AQ20">
        <v>50</v>
      </c>
      <c r="AR20">
        <v>10</v>
      </c>
      <c r="AS20">
        <v>0</v>
      </c>
      <c r="AT20">
        <v>0</v>
      </c>
      <c r="AU20">
        <v>20</v>
      </c>
      <c r="AV20">
        <v>0</v>
      </c>
    </row>
    <row r="21" spans="1:48" ht="15">
      <c r="A21" s="1">
        <f>VLOOKUP(B21,Herkomstcodes!B$5:C$41,2)</f>
        <v>19</v>
      </c>
      <c r="B21" t="s">
        <v>89</v>
      </c>
      <c r="C21">
        <v>0</v>
      </c>
      <c r="D21">
        <v>0</v>
      </c>
      <c r="E21">
        <v>0</v>
      </c>
      <c r="F21">
        <v>0</v>
      </c>
      <c r="G21">
        <v>0</v>
      </c>
      <c r="H21">
        <v>0</v>
      </c>
      <c r="I21">
        <v>0</v>
      </c>
      <c r="J21">
        <v>0</v>
      </c>
      <c r="K21">
        <v>0</v>
      </c>
      <c r="L21">
        <v>0</v>
      </c>
      <c r="M21">
        <v>0</v>
      </c>
      <c r="N21">
        <v>0</v>
      </c>
      <c r="O21">
        <v>0</v>
      </c>
      <c r="P21">
        <v>0</v>
      </c>
      <c r="Q21">
        <v>0</v>
      </c>
      <c r="R21">
        <v>0</v>
      </c>
      <c r="S21">
        <v>0</v>
      </c>
      <c r="T21">
        <v>0</v>
      </c>
      <c r="U21">
        <v>0</v>
      </c>
      <c r="V21">
        <v>0</v>
      </c>
      <c r="W21">
        <v>0</v>
      </c>
      <c r="X21">
        <v>0</v>
      </c>
      <c r="Y21">
        <v>0</v>
      </c>
      <c r="Z21">
        <v>0</v>
      </c>
      <c r="AA21">
        <v>0</v>
      </c>
      <c r="AB21">
        <v>0</v>
      </c>
      <c r="AC21">
        <v>0</v>
      </c>
      <c r="AD21">
        <v>0</v>
      </c>
      <c r="AE21">
        <v>0</v>
      </c>
      <c r="AF21">
        <v>0</v>
      </c>
      <c r="AG21">
        <v>0</v>
      </c>
      <c r="AH21">
        <v>0</v>
      </c>
      <c r="AI21">
        <v>0</v>
      </c>
      <c r="AJ21">
        <v>0</v>
      </c>
      <c r="AK21">
        <v>0</v>
      </c>
      <c r="AL21">
        <v>0</v>
      </c>
      <c r="AM21">
        <v>0</v>
      </c>
      <c r="AN21">
        <v>0</v>
      </c>
      <c r="AO21">
        <v>0</v>
      </c>
      <c r="AP21">
        <v>0</v>
      </c>
      <c r="AQ21">
        <v>0</v>
      </c>
      <c r="AR21">
        <v>0</v>
      </c>
      <c r="AS21">
        <v>0</v>
      </c>
      <c r="AT21">
        <v>0</v>
      </c>
      <c r="AU21">
        <v>0</v>
      </c>
      <c r="AV21">
        <v>0</v>
      </c>
    </row>
    <row r="22" spans="1:48" ht="15">
      <c r="A22" s="1">
        <f>VLOOKUP(B22,Herkomstcodes!B$5:C$41,2)</f>
        <v>20</v>
      </c>
      <c r="B22" t="s">
        <v>90</v>
      </c>
      <c r="C22">
        <v>30</v>
      </c>
      <c r="D22">
        <v>20</v>
      </c>
      <c r="E22">
        <v>10</v>
      </c>
      <c r="F22">
        <v>0</v>
      </c>
      <c r="G22">
        <v>0</v>
      </c>
      <c r="H22">
        <v>0</v>
      </c>
      <c r="I22">
        <v>0</v>
      </c>
      <c r="J22">
        <v>0</v>
      </c>
      <c r="K22">
        <v>0</v>
      </c>
      <c r="L22">
        <v>10</v>
      </c>
      <c r="M22">
        <v>0</v>
      </c>
      <c r="N22">
        <v>0</v>
      </c>
      <c r="O22">
        <v>0</v>
      </c>
      <c r="P22">
        <v>0</v>
      </c>
      <c r="Q22">
        <v>0</v>
      </c>
      <c r="R22">
        <v>10</v>
      </c>
      <c r="S22">
        <v>0</v>
      </c>
      <c r="T22">
        <v>0</v>
      </c>
      <c r="U22">
        <v>0</v>
      </c>
      <c r="V22">
        <v>0</v>
      </c>
      <c r="W22">
        <v>0</v>
      </c>
      <c r="X22">
        <v>0</v>
      </c>
      <c r="Y22">
        <v>0</v>
      </c>
      <c r="Z22">
        <v>0</v>
      </c>
      <c r="AA22">
        <v>0</v>
      </c>
      <c r="AB22">
        <v>0</v>
      </c>
      <c r="AC22">
        <v>0</v>
      </c>
      <c r="AD22">
        <v>0</v>
      </c>
      <c r="AE22">
        <v>0</v>
      </c>
      <c r="AF22">
        <v>0</v>
      </c>
      <c r="AG22">
        <v>10</v>
      </c>
      <c r="AH22">
        <v>0</v>
      </c>
      <c r="AI22">
        <v>0</v>
      </c>
      <c r="AJ22">
        <v>0</v>
      </c>
      <c r="AK22">
        <v>0</v>
      </c>
      <c r="AL22">
        <v>0</v>
      </c>
      <c r="AM22">
        <v>0</v>
      </c>
      <c r="AN22">
        <v>0</v>
      </c>
      <c r="AO22">
        <v>10</v>
      </c>
      <c r="AP22">
        <v>0</v>
      </c>
      <c r="AQ22">
        <v>10</v>
      </c>
      <c r="AR22">
        <v>0</v>
      </c>
      <c r="AS22">
        <v>0</v>
      </c>
      <c r="AT22">
        <v>0</v>
      </c>
      <c r="AU22">
        <v>10</v>
      </c>
      <c r="AV22">
        <v>0</v>
      </c>
    </row>
    <row r="23" spans="1:48" ht="15">
      <c r="A23" s="1">
        <f>VLOOKUP(B23,Herkomstcodes!B$5:C$41,2)</f>
        <v>22</v>
      </c>
      <c r="B23" t="s">
        <v>54</v>
      </c>
      <c r="C23">
        <v>1850</v>
      </c>
      <c r="D23">
        <v>460</v>
      </c>
      <c r="E23">
        <v>1390</v>
      </c>
      <c r="F23">
        <v>0</v>
      </c>
      <c r="G23">
        <v>130</v>
      </c>
      <c r="H23">
        <v>30</v>
      </c>
      <c r="I23">
        <v>10</v>
      </c>
      <c r="J23">
        <v>30</v>
      </c>
      <c r="K23">
        <v>10</v>
      </c>
      <c r="L23">
        <v>110</v>
      </c>
      <c r="M23">
        <v>40</v>
      </c>
      <c r="N23">
        <v>0</v>
      </c>
      <c r="O23">
        <v>40</v>
      </c>
      <c r="P23">
        <v>0</v>
      </c>
      <c r="Q23">
        <v>10</v>
      </c>
      <c r="R23">
        <v>100</v>
      </c>
      <c r="S23">
        <v>10</v>
      </c>
      <c r="T23">
        <v>0</v>
      </c>
      <c r="U23">
        <v>0</v>
      </c>
      <c r="V23">
        <v>0</v>
      </c>
      <c r="W23">
        <v>0</v>
      </c>
      <c r="X23">
        <v>0</v>
      </c>
      <c r="Y23">
        <v>0</v>
      </c>
      <c r="Z23">
        <v>0</v>
      </c>
      <c r="AA23">
        <v>0</v>
      </c>
      <c r="AB23">
        <v>0</v>
      </c>
      <c r="AC23">
        <v>0</v>
      </c>
      <c r="AD23">
        <v>0</v>
      </c>
      <c r="AE23">
        <v>0</v>
      </c>
      <c r="AF23">
        <v>0</v>
      </c>
      <c r="AG23">
        <v>1390</v>
      </c>
      <c r="AH23">
        <v>0</v>
      </c>
      <c r="AI23">
        <v>40</v>
      </c>
      <c r="AJ23">
        <v>130</v>
      </c>
      <c r="AK23">
        <v>30</v>
      </c>
      <c r="AL23">
        <v>10</v>
      </c>
      <c r="AM23">
        <v>30</v>
      </c>
      <c r="AN23">
        <v>10</v>
      </c>
      <c r="AO23">
        <v>110</v>
      </c>
      <c r="AP23">
        <v>40</v>
      </c>
      <c r="AQ23">
        <v>1390</v>
      </c>
      <c r="AR23">
        <v>40</v>
      </c>
      <c r="AS23">
        <v>0</v>
      </c>
      <c r="AT23">
        <v>10</v>
      </c>
      <c r="AU23">
        <v>140</v>
      </c>
      <c r="AV23">
        <v>10</v>
      </c>
    </row>
    <row r="24" spans="1:48" ht="15">
      <c r="A24" s="1">
        <f>VLOOKUP(B24,Herkomstcodes!B$5:C$41,2)</f>
        <v>23</v>
      </c>
      <c r="B24" t="s">
        <v>55</v>
      </c>
      <c r="C24">
        <v>671520</v>
      </c>
      <c r="D24">
        <v>389960</v>
      </c>
      <c r="E24">
        <v>281570</v>
      </c>
      <c r="F24">
        <v>0</v>
      </c>
      <c r="G24">
        <v>56880</v>
      </c>
      <c r="H24">
        <v>24820</v>
      </c>
      <c r="I24">
        <v>6440</v>
      </c>
      <c r="J24">
        <v>37930</v>
      </c>
      <c r="K24">
        <v>1460</v>
      </c>
      <c r="L24">
        <v>72450</v>
      </c>
      <c r="M24">
        <v>11460</v>
      </c>
      <c r="N24">
        <v>0</v>
      </c>
      <c r="O24">
        <v>41100</v>
      </c>
      <c r="P24">
        <v>270</v>
      </c>
      <c r="Q24">
        <v>3160</v>
      </c>
      <c r="R24">
        <v>184490</v>
      </c>
      <c r="S24">
        <v>22580</v>
      </c>
      <c r="T24">
        <v>0</v>
      </c>
      <c r="U24">
        <v>0</v>
      </c>
      <c r="V24">
        <v>0</v>
      </c>
      <c r="W24">
        <v>0</v>
      </c>
      <c r="X24">
        <v>0</v>
      </c>
      <c r="Y24">
        <v>0</v>
      </c>
      <c r="Z24">
        <v>0</v>
      </c>
      <c r="AA24">
        <v>0</v>
      </c>
      <c r="AB24">
        <v>0</v>
      </c>
      <c r="AC24">
        <v>0</v>
      </c>
      <c r="AD24">
        <v>0</v>
      </c>
      <c r="AE24">
        <v>0</v>
      </c>
      <c r="AF24">
        <v>0</v>
      </c>
      <c r="AG24">
        <v>279780</v>
      </c>
      <c r="AH24">
        <v>10</v>
      </c>
      <c r="AI24">
        <v>34360</v>
      </c>
      <c r="AJ24">
        <v>57200</v>
      </c>
      <c r="AK24">
        <v>24850</v>
      </c>
      <c r="AL24">
        <v>6460</v>
      </c>
      <c r="AM24">
        <v>37950</v>
      </c>
      <c r="AN24">
        <v>1470</v>
      </c>
      <c r="AO24">
        <v>72490</v>
      </c>
      <c r="AP24">
        <v>11480</v>
      </c>
      <c r="AQ24">
        <v>279780</v>
      </c>
      <c r="AR24">
        <v>41150</v>
      </c>
      <c r="AS24">
        <v>280</v>
      </c>
      <c r="AT24">
        <v>3190</v>
      </c>
      <c r="AU24">
        <v>218860</v>
      </c>
      <c r="AV24">
        <v>22580</v>
      </c>
    </row>
    <row r="25" spans="1:48" ht="15">
      <c r="A25" s="1">
        <f>VLOOKUP(B25,Herkomstcodes!B$5:C$41,2)</f>
        <v>24</v>
      </c>
      <c r="B25" t="s">
        <v>56</v>
      </c>
      <c r="C25">
        <v>9780</v>
      </c>
      <c r="D25">
        <v>8080</v>
      </c>
      <c r="E25">
        <v>1700</v>
      </c>
      <c r="F25">
        <v>0</v>
      </c>
      <c r="G25">
        <v>390</v>
      </c>
      <c r="H25">
        <v>370</v>
      </c>
      <c r="I25">
        <v>100</v>
      </c>
      <c r="J25">
        <v>130</v>
      </c>
      <c r="K25">
        <v>10</v>
      </c>
      <c r="L25">
        <v>5320</v>
      </c>
      <c r="M25">
        <v>250</v>
      </c>
      <c r="N25">
        <v>0</v>
      </c>
      <c r="O25">
        <v>1110</v>
      </c>
      <c r="P25">
        <v>0</v>
      </c>
      <c r="Q25">
        <v>50</v>
      </c>
      <c r="R25">
        <v>1610</v>
      </c>
      <c r="S25">
        <v>130</v>
      </c>
      <c r="T25">
        <v>0</v>
      </c>
      <c r="U25">
        <v>0</v>
      </c>
      <c r="V25">
        <v>0</v>
      </c>
      <c r="W25">
        <v>0</v>
      </c>
      <c r="X25">
        <v>0</v>
      </c>
      <c r="Y25">
        <v>0</v>
      </c>
      <c r="Z25">
        <v>0</v>
      </c>
      <c r="AA25">
        <v>0</v>
      </c>
      <c r="AB25">
        <v>0</v>
      </c>
      <c r="AC25">
        <v>0</v>
      </c>
      <c r="AD25">
        <v>0</v>
      </c>
      <c r="AE25">
        <v>0</v>
      </c>
      <c r="AF25">
        <v>0</v>
      </c>
      <c r="AG25">
        <v>1690</v>
      </c>
      <c r="AH25">
        <v>0</v>
      </c>
      <c r="AI25">
        <v>360</v>
      </c>
      <c r="AJ25">
        <v>400</v>
      </c>
      <c r="AK25">
        <v>370</v>
      </c>
      <c r="AL25">
        <v>100</v>
      </c>
      <c r="AM25">
        <v>130</v>
      </c>
      <c r="AN25">
        <v>10</v>
      </c>
      <c r="AO25">
        <v>5320</v>
      </c>
      <c r="AP25">
        <v>250</v>
      </c>
      <c r="AQ25">
        <v>1690</v>
      </c>
      <c r="AR25">
        <v>1110</v>
      </c>
      <c r="AS25">
        <v>0</v>
      </c>
      <c r="AT25">
        <v>50</v>
      </c>
      <c r="AU25">
        <v>1970</v>
      </c>
      <c r="AV25">
        <v>130</v>
      </c>
    </row>
    <row r="26" spans="1:48" ht="15">
      <c r="A26" s="1">
        <f>VLOOKUP(B26,Herkomstcodes!B$5:C$41,2)</f>
        <v>25</v>
      </c>
      <c r="B26" t="s">
        <v>57</v>
      </c>
      <c r="C26">
        <v>3490</v>
      </c>
      <c r="D26">
        <v>1970</v>
      </c>
      <c r="E26">
        <v>1530</v>
      </c>
      <c r="F26">
        <v>0</v>
      </c>
      <c r="G26">
        <v>420</v>
      </c>
      <c r="H26">
        <v>150</v>
      </c>
      <c r="I26">
        <v>50</v>
      </c>
      <c r="J26">
        <v>70</v>
      </c>
      <c r="K26">
        <v>10</v>
      </c>
      <c r="L26">
        <v>800</v>
      </c>
      <c r="M26">
        <v>50</v>
      </c>
      <c r="N26">
        <v>0</v>
      </c>
      <c r="O26">
        <v>240</v>
      </c>
      <c r="P26">
        <v>0</v>
      </c>
      <c r="Q26">
        <v>20</v>
      </c>
      <c r="R26">
        <v>460</v>
      </c>
      <c r="S26">
        <v>40</v>
      </c>
      <c r="T26">
        <v>0</v>
      </c>
      <c r="U26">
        <v>0</v>
      </c>
      <c r="V26">
        <v>0</v>
      </c>
      <c r="W26">
        <v>0</v>
      </c>
      <c r="X26">
        <v>0</v>
      </c>
      <c r="Y26">
        <v>0</v>
      </c>
      <c r="Z26">
        <v>0</v>
      </c>
      <c r="AA26">
        <v>0</v>
      </c>
      <c r="AB26">
        <v>0</v>
      </c>
      <c r="AC26">
        <v>0</v>
      </c>
      <c r="AD26">
        <v>0</v>
      </c>
      <c r="AE26">
        <v>0</v>
      </c>
      <c r="AF26">
        <v>0</v>
      </c>
      <c r="AG26">
        <v>1530</v>
      </c>
      <c r="AH26">
        <v>0</v>
      </c>
      <c r="AI26">
        <v>120</v>
      </c>
      <c r="AJ26">
        <v>420</v>
      </c>
      <c r="AK26">
        <v>150</v>
      </c>
      <c r="AL26">
        <v>50</v>
      </c>
      <c r="AM26">
        <v>70</v>
      </c>
      <c r="AN26">
        <v>10</v>
      </c>
      <c r="AO26">
        <v>800</v>
      </c>
      <c r="AP26">
        <v>50</v>
      </c>
      <c r="AQ26">
        <v>1530</v>
      </c>
      <c r="AR26">
        <v>240</v>
      </c>
      <c r="AS26">
        <v>0</v>
      </c>
      <c r="AT26">
        <v>20</v>
      </c>
      <c r="AU26">
        <v>580</v>
      </c>
      <c r="AV26">
        <v>40</v>
      </c>
    </row>
    <row r="27" spans="1:48" ht="15">
      <c r="A27" s="1">
        <f>VLOOKUP(B27,Herkomstcodes!B$5:C$41,2)</f>
        <v>26</v>
      </c>
      <c r="B27" t="s">
        <v>58</v>
      </c>
      <c r="C27">
        <v>1270</v>
      </c>
      <c r="D27">
        <v>920</v>
      </c>
      <c r="E27">
        <v>350</v>
      </c>
      <c r="F27">
        <v>0</v>
      </c>
      <c r="G27">
        <v>110</v>
      </c>
      <c r="H27">
        <v>60</v>
      </c>
      <c r="I27">
        <v>20</v>
      </c>
      <c r="J27">
        <v>20</v>
      </c>
      <c r="K27">
        <v>10</v>
      </c>
      <c r="L27">
        <v>260</v>
      </c>
      <c r="M27">
        <v>40</v>
      </c>
      <c r="N27">
        <v>0</v>
      </c>
      <c r="O27">
        <v>70</v>
      </c>
      <c r="P27">
        <v>10</v>
      </c>
      <c r="Q27">
        <v>10</v>
      </c>
      <c r="R27">
        <v>420</v>
      </c>
      <c r="S27">
        <v>30</v>
      </c>
      <c r="T27">
        <v>0</v>
      </c>
      <c r="U27">
        <v>0</v>
      </c>
      <c r="V27">
        <v>0</v>
      </c>
      <c r="W27">
        <v>0</v>
      </c>
      <c r="X27">
        <v>0</v>
      </c>
      <c r="Y27">
        <v>0</v>
      </c>
      <c r="Z27">
        <v>0</v>
      </c>
      <c r="AA27">
        <v>0</v>
      </c>
      <c r="AB27">
        <v>0</v>
      </c>
      <c r="AC27">
        <v>0</v>
      </c>
      <c r="AD27">
        <v>0</v>
      </c>
      <c r="AE27">
        <v>0</v>
      </c>
      <c r="AF27">
        <v>0</v>
      </c>
      <c r="AG27">
        <v>340</v>
      </c>
      <c r="AH27">
        <v>0</v>
      </c>
      <c r="AI27">
        <v>70</v>
      </c>
      <c r="AJ27">
        <v>110</v>
      </c>
      <c r="AK27">
        <v>60</v>
      </c>
      <c r="AL27">
        <v>20</v>
      </c>
      <c r="AM27">
        <v>20</v>
      </c>
      <c r="AN27">
        <v>10</v>
      </c>
      <c r="AO27">
        <v>260</v>
      </c>
      <c r="AP27">
        <v>40</v>
      </c>
      <c r="AQ27">
        <v>340</v>
      </c>
      <c r="AR27">
        <v>70</v>
      </c>
      <c r="AS27">
        <v>10</v>
      </c>
      <c r="AT27">
        <v>10</v>
      </c>
      <c r="AU27">
        <v>490</v>
      </c>
      <c r="AV27">
        <v>30</v>
      </c>
    </row>
    <row r="28" spans="1:48" ht="15">
      <c r="A28" s="1">
        <f>VLOOKUP(B28,Herkomstcodes!B$5:C$41,2)</f>
        <v>27</v>
      </c>
      <c r="B28" t="s">
        <v>91</v>
      </c>
      <c r="C28">
        <v>0</v>
      </c>
      <c r="D28">
        <v>0</v>
      </c>
      <c r="E28">
        <v>0</v>
      </c>
      <c r="F28">
        <v>0</v>
      </c>
      <c r="G28">
        <v>0</v>
      </c>
      <c r="H28">
        <v>0</v>
      </c>
      <c r="I28">
        <v>0</v>
      </c>
      <c r="J28">
        <v>0</v>
      </c>
      <c r="K28">
        <v>0</v>
      </c>
      <c r="L28">
        <v>0</v>
      </c>
      <c r="M28">
        <v>0</v>
      </c>
      <c r="N28">
        <v>0</v>
      </c>
      <c r="O28">
        <v>0</v>
      </c>
      <c r="P28">
        <v>0</v>
      </c>
      <c r="Q28">
        <v>0</v>
      </c>
      <c r="R28">
        <v>0</v>
      </c>
      <c r="S28">
        <v>0</v>
      </c>
      <c r="T28">
        <v>0</v>
      </c>
      <c r="U28">
        <v>0</v>
      </c>
      <c r="V28">
        <v>0</v>
      </c>
      <c r="W28">
        <v>0</v>
      </c>
      <c r="X28">
        <v>0</v>
      </c>
      <c r="Y28">
        <v>0</v>
      </c>
      <c r="Z28">
        <v>0</v>
      </c>
      <c r="AA28">
        <v>0</v>
      </c>
      <c r="AB28">
        <v>0</v>
      </c>
      <c r="AC28">
        <v>0</v>
      </c>
      <c r="AD28">
        <v>0</v>
      </c>
      <c r="AE28">
        <v>0</v>
      </c>
      <c r="AF28">
        <v>0</v>
      </c>
      <c r="AG28">
        <v>0</v>
      </c>
      <c r="AH28">
        <v>0</v>
      </c>
      <c r="AI28">
        <v>0</v>
      </c>
      <c r="AJ28">
        <v>0</v>
      </c>
      <c r="AK28">
        <v>0</v>
      </c>
      <c r="AL28">
        <v>0</v>
      </c>
      <c r="AM28">
        <v>0</v>
      </c>
      <c r="AN28">
        <v>0</v>
      </c>
      <c r="AO28">
        <v>0</v>
      </c>
      <c r="AP28">
        <v>0</v>
      </c>
      <c r="AQ28">
        <v>0</v>
      </c>
      <c r="AR28">
        <v>0</v>
      </c>
      <c r="AS28">
        <v>0</v>
      </c>
      <c r="AT28">
        <v>0</v>
      </c>
      <c r="AU28">
        <v>0</v>
      </c>
      <c r="AV28">
        <v>0</v>
      </c>
    </row>
    <row r="29" spans="1:48" ht="15">
      <c r="A29" s="1">
        <f>VLOOKUP(B29,Herkomstcodes!B$5:C$41,2)</f>
        <v>28</v>
      </c>
      <c r="B29" t="s">
        <v>59</v>
      </c>
      <c r="C29">
        <v>4510</v>
      </c>
      <c r="D29">
        <v>1630</v>
      </c>
      <c r="E29">
        <v>2880</v>
      </c>
      <c r="F29">
        <v>0</v>
      </c>
      <c r="G29">
        <v>480</v>
      </c>
      <c r="H29">
        <v>140</v>
      </c>
      <c r="I29">
        <v>40</v>
      </c>
      <c r="J29">
        <v>100</v>
      </c>
      <c r="K29">
        <v>10</v>
      </c>
      <c r="L29">
        <v>460</v>
      </c>
      <c r="M29">
        <v>90</v>
      </c>
      <c r="N29">
        <v>0</v>
      </c>
      <c r="O29">
        <v>140</v>
      </c>
      <c r="P29">
        <v>0</v>
      </c>
      <c r="Q29">
        <v>30</v>
      </c>
      <c r="R29">
        <v>340</v>
      </c>
      <c r="S29">
        <v>20</v>
      </c>
      <c r="T29">
        <v>0</v>
      </c>
      <c r="U29">
        <v>0</v>
      </c>
      <c r="V29">
        <v>0</v>
      </c>
      <c r="W29">
        <v>0</v>
      </c>
      <c r="X29">
        <v>0</v>
      </c>
      <c r="Y29">
        <v>0</v>
      </c>
      <c r="Z29">
        <v>0</v>
      </c>
      <c r="AA29">
        <v>0</v>
      </c>
      <c r="AB29">
        <v>0</v>
      </c>
      <c r="AC29">
        <v>0</v>
      </c>
      <c r="AD29">
        <v>0</v>
      </c>
      <c r="AE29">
        <v>0</v>
      </c>
      <c r="AF29">
        <v>0</v>
      </c>
      <c r="AG29">
        <v>2880</v>
      </c>
      <c r="AH29">
        <v>0</v>
      </c>
      <c r="AI29">
        <v>170</v>
      </c>
      <c r="AJ29">
        <v>490</v>
      </c>
      <c r="AK29">
        <v>140</v>
      </c>
      <c r="AL29">
        <v>40</v>
      </c>
      <c r="AM29">
        <v>100</v>
      </c>
      <c r="AN29">
        <v>10</v>
      </c>
      <c r="AO29">
        <v>460</v>
      </c>
      <c r="AP29">
        <v>90</v>
      </c>
      <c r="AQ29">
        <v>2880</v>
      </c>
      <c r="AR29">
        <v>140</v>
      </c>
      <c r="AS29">
        <v>0</v>
      </c>
      <c r="AT29">
        <v>30</v>
      </c>
      <c r="AU29">
        <v>510</v>
      </c>
      <c r="AV29">
        <v>20</v>
      </c>
    </row>
    <row r="30" spans="1:48" ht="15">
      <c r="A30" s="1">
        <f>VLOOKUP(B30,Herkomstcodes!B$5:C$41,2)</f>
        <v>29</v>
      </c>
      <c r="B30" t="s">
        <v>92</v>
      </c>
      <c r="C30">
        <v>10</v>
      </c>
      <c r="D30">
        <v>10</v>
      </c>
      <c r="E30">
        <v>0</v>
      </c>
      <c r="F30">
        <v>0</v>
      </c>
      <c r="G30">
        <v>0</v>
      </c>
      <c r="H30">
        <v>0</v>
      </c>
      <c r="I30">
        <v>0</v>
      </c>
      <c r="J30">
        <v>0</v>
      </c>
      <c r="K30">
        <v>0</v>
      </c>
      <c r="L30">
        <v>10</v>
      </c>
      <c r="M30">
        <v>0</v>
      </c>
      <c r="N30">
        <v>0</v>
      </c>
      <c r="O30">
        <v>0</v>
      </c>
      <c r="P30">
        <v>0</v>
      </c>
      <c r="Q30">
        <v>0</v>
      </c>
      <c r="R30">
        <v>0</v>
      </c>
      <c r="S30">
        <v>0</v>
      </c>
      <c r="T30">
        <v>0</v>
      </c>
      <c r="U30">
        <v>0</v>
      </c>
      <c r="V30">
        <v>0</v>
      </c>
      <c r="W30">
        <v>0</v>
      </c>
      <c r="X30">
        <v>0</v>
      </c>
      <c r="Y30">
        <v>0</v>
      </c>
      <c r="Z30">
        <v>0</v>
      </c>
      <c r="AA30">
        <v>0</v>
      </c>
      <c r="AB30">
        <v>0</v>
      </c>
      <c r="AC30">
        <v>0</v>
      </c>
      <c r="AD30">
        <v>0</v>
      </c>
      <c r="AE30">
        <v>0</v>
      </c>
      <c r="AF30">
        <v>0</v>
      </c>
      <c r="AG30">
        <v>0</v>
      </c>
      <c r="AH30">
        <v>0</v>
      </c>
      <c r="AI30">
        <v>0</v>
      </c>
      <c r="AJ30">
        <v>0</v>
      </c>
      <c r="AK30">
        <v>0</v>
      </c>
      <c r="AL30">
        <v>0</v>
      </c>
      <c r="AM30">
        <v>0</v>
      </c>
      <c r="AN30">
        <v>0</v>
      </c>
      <c r="AO30">
        <v>10</v>
      </c>
      <c r="AP30">
        <v>0</v>
      </c>
      <c r="AQ30">
        <v>0</v>
      </c>
      <c r="AR30">
        <v>0</v>
      </c>
      <c r="AS30">
        <v>0</v>
      </c>
      <c r="AT30">
        <v>0</v>
      </c>
      <c r="AU30">
        <v>0</v>
      </c>
      <c r="AV30">
        <v>0</v>
      </c>
    </row>
    <row r="31" spans="1:48" ht="15">
      <c r="A31" s="1">
        <v>31</v>
      </c>
      <c r="B31" t="s">
        <v>60</v>
      </c>
      <c r="C31">
        <v>1770</v>
      </c>
      <c r="D31">
        <v>790</v>
      </c>
      <c r="E31">
        <v>980</v>
      </c>
      <c r="F31">
        <v>0</v>
      </c>
      <c r="G31">
        <v>70</v>
      </c>
      <c r="H31">
        <v>40</v>
      </c>
      <c r="I31">
        <v>10</v>
      </c>
      <c r="J31">
        <v>30</v>
      </c>
      <c r="K31">
        <v>10</v>
      </c>
      <c r="L31">
        <v>290</v>
      </c>
      <c r="M31">
        <v>30</v>
      </c>
      <c r="N31">
        <v>0</v>
      </c>
      <c r="O31">
        <v>90</v>
      </c>
      <c r="P31">
        <v>0</v>
      </c>
      <c r="Q31">
        <v>10</v>
      </c>
      <c r="R31">
        <v>320</v>
      </c>
      <c r="S31">
        <v>30</v>
      </c>
      <c r="T31">
        <v>0</v>
      </c>
      <c r="U31">
        <v>0</v>
      </c>
      <c r="V31">
        <v>0</v>
      </c>
      <c r="W31">
        <v>0</v>
      </c>
      <c r="X31">
        <v>0</v>
      </c>
      <c r="Y31">
        <v>0</v>
      </c>
      <c r="Z31">
        <v>0</v>
      </c>
      <c r="AA31">
        <v>0</v>
      </c>
      <c r="AB31">
        <v>0</v>
      </c>
      <c r="AC31">
        <v>0</v>
      </c>
      <c r="AD31">
        <v>0</v>
      </c>
      <c r="AE31">
        <v>0</v>
      </c>
      <c r="AF31">
        <v>0</v>
      </c>
      <c r="AG31">
        <v>980</v>
      </c>
      <c r="AH31">
        <v>0</v>
      </c>
      <c r="AI31">
        <v>50</v>
      </c>
      <c r="AJ31">
        <v>70</v>
      </c>
      <c r="AK31">
        <v>40</v>
      </c>
      <c r="AL31">
        <v>10</v>
      </c>
      <c r="AM31">
        <v>30</v>
      </c>
      <c r="AN31">
        <v>10</v>
      </c>
      <c r="AO31">
        <v>290</v>
      </c>
      <c r="AP31">
        <v>30</v>
      </c>
      <c r="AQ31">
        <v>980</v>
      </c>
      <c r="AR31">
        <v>90</v>
      </c>
      <c r="AS31">
        <v>0</v>
      </c>
      <c r="AT31">
        <v>10</v>
      </c>
      <c r="AU31">
        <v>370</v>
      </c>
      <c r="AV31">
        <v>30</v>
      </c>
    </row>
    <row r="32" spans="1:48" ht="15">
      <c r="A32" s="1">
        <v>32</v>
      </c>
      <c r="B32" t="s">
        <v>61</v>
      </c>
      <c r="C32">
        <v>76420</v>
      </c>
      <c r="D32">
        <v>56940</v>
      </c>
      <c r="E32">
        <v>19470</v>
      </c>
      <c r="F32">
        <v>0</v>
      </c>
      <c r="G32">
        <v>17440</v>
      </c>
      <c r="H32">
        <v>6130</v>
      </c>
      <c r="I32">
        <v>960</v>
      </c>
      <c r="J32">
        <v>1410</v>
      </c>
      <c r="K32">
        <v>150</v>
      </c>
      <c r="L32">
        <v>8080</v>
      </c>
      <c r="M32">
        <v>2070</v>
      </c>
      <c r="N32">
        <v>0</v>
      </c>
      <c r="O32">
        <v>6090</v>
      </c>
      <c r="P32">
        <v>10</v>
      </c>
      <c r="Q32">
        <v>260</v>
      </c>
      <c r="R32">
        <v>22110</v>
      </c>
      <c r="S32">
        <v>590</v>
      </c>
      <c r="T32">
        <v>0</v>
      </c>
      <c r="U32">
        <v>0</v>
      </c>
      <c r="V32">
        <v>0</v>
      </c>
      <c r="W32">
        <v>0</v>
      </c>
      <c r="X32">
        <v>0</v>
      </c>
      <c r="Y32">
        <v>0</v>
      </c>
      <c r="Z32">
        <v>0</v>
      </c>
      <c r="AA32">
        <v>0</v>
      </c>
      <c r="AB32">
        <v>0</v>
      </c>
      <c r="AC32">
        <v>0</v>
      </c>
      <c r="AD32">
        <v>0</v>
      </c>
      <c r="AE32">
        <v>0</v>
      </c>
      <c r="AF32">
        <v>0</v>
      </c>
      <c r="AG32">
        <v>19410</v>
      </c>
      <c r="AH32">
        <v>10</v>
      </c>
      <c r="AI32">
        <v>6340</v>
      </c>
      <c r="AJ32">
        <v>17480</v>
      </c>
      <c r="AK32">
        <v>6130</v>
      </c>
      <c r="AL32">
        <v>960</v>
      </c>
      <c r="AM32">
        <v>1410</v>
      </c>
      <c r="AN32">
        <v>150</v>
      </c>
      <c r="AO32">
        <v>8080</v>
      </c>
      <c r="AP32">
        <v>2080</v>
      </c>
      <c r="AQ32">
        <v>19410</v>
      </c>
      <c r="AR32">
        <v>6090</v>
      </c>
      <c r="AS32">
        <v>10</v>
      </c>
      <c r="AT32">
        <v>270</v>
      </c>
      <c r="AU32">
        <v>28450</v>
      </c>
      <c r="AV32">
        <v>590</v>
      </c>
    </row>
    <row r="33" spans="1:48" ht="15">
      <c r="A33" s="1">
        <f>VLOOKUP(B33,Herkomstcodes!B$5:C$41,2)</f>
        <v>33</v>
      </c>
      <c r="B33" t="s">
        <v>62</v>
      </c>
      <c r="C33">
        <v>500</v>
      </c>
      <c r="D33">
        <v>200</v>
      </c>
      <c r="E33">
        <v>300</v>
      </c>
      <c r="F33">
        <v>0</v>
      </c>
      <c r="G33">
        <v>30</v>
      </c>
      <c r="H33">
        <v>20</v>
      </c>
      <c r="I33">
        <v>0</v>
      </c>
      <c r="J33">
        <v>10</v>
      </c>
      <c r="K33">
        <v>0</v>
      </c>
      <c r="L33">
        <v>80</v>
      </c>
      <c r="M33">
        <v>10</v>
      </c>
      <c r="N33">
        <v>0</v>
      </c>
      <c r="O33">
        <v>20</v>
      </c>
      <c r="P33">
        <v>0</v>
      </c>
      <c r="Q33">
        <v>0</v>
      </c>
      <c r="R33">
        <v>40</v>
      </c>
      <c r="S33">
        <v>0</v>
      </c>
      <c r="T33">
        <v>0</v>
      </c>
      <c r="U33">
        <v>0</v>
      </c>
      <c r="V33">
        <v>0</v>
      </c>
      <c r="W33">
        <v>0</v>
      </c>
      <c r="X33">
        <v>0</v>
      </c>
      <c r="Y33">
        <v>0</v>
      </c>
      <c r="Z33">
        <v>0</v>
      </c>
      <c r="AA33">
        <v>0</v>
      </c>
      <c r="AB33">
        <v>0</v>
      </c>
      <c r="AC33">
        <v>0</v>
      </c>
      <c r="AD33">
        <v>0</v>
      </c>
      <c r="AE33">
        <v>0</v>
      </c>
      <c r="AF33">
        <v>0</v>
      </c>
      <c r="AG33">
        <v>300</v>
      </c>
      <c r="AH33">
        <v>0</v>
      </c>
      <c r="AI33">
        <v>0</v>
      </c>
      <c r="AJ33">
        <v>30</v>
      </c>
      <c r="AK33">
        <v>20</v>
      </c>
      <c r="AL33">
        <v>0</v>
      </c>
      <c r="AM33">
        <v>10</v>
      </c>
      <c r="AN33">
        <v>0</v>
      </c>
      <c r="AO33">
        <v>80</v>
      </c>
      <c r="AP33">
        <v>10</v>
      </c>
      <c r="AQ33">
        <v>300</v>
      </c>
      <c r="AR33">
        <v>20</v>
      </c>
      <c r="AS33">
        <v>0</v>
      </c>
      <c r="AT33">
        <v>0</v>
      </c>
      <c r="AU33">
        <v>50</v>
      </c>
      <c r="AV33">
        <v>0</v>
      </c>
    </row>
    <row r="34" spans="1:48" ht="15">
      <c r="A34" s="1">
        <f>VLOOKUP(B34,Herkomstcodes!B$5:C$41,2)</f>
        <v>34</v>
      </c>
      <c r="B34" t="s">
        <v>34</v>
      </c>
      <c r="C34">
        <v>74900</v>
      </c>
      <c r="D34">
        <v>25090</v>
      </c>
      <c r="E34">
        <v>49810</v>
      </c>
      <c r="F34">
        <v>0</v>
      </c>
      <c r="G34">
        <v>5990</v>
      </c>
      <c r="H34">
        <v>2260</v>
      </c>
      <c r="I34">
        <v>710</v>
      </c>
      <c r="J34">
        <v>1630</v>
      </c>
      <c r="K34">
        <v>210</v>
      </c>
      <c r="L34">
        <v>7440</v>
      </c>
      <c r="M34">
        <v>1180</v>
      </c>
      <c r="N34">
        <v>0</v>
      </c>
      <c r="O34">
        <v>2530</v>
      </c>
      <c r="P34">
        <v>50</v>
      </c>
      <c r="Q34">
        <v>370</v>
      </c>
      <c r="R34">
        <v>6000</v>
      </c>
      <c r="S34">
        <v>370</v>
      </c>
      <c r="T34">
        <v>0</v>
      </c>
      <c r="U34">
        <v>0</v>
      </c>
      <c r="V34">
        <v>0</v>
      </c>
      <c r="W34">
        <v>0</v>
      </c>
      <c r="X34">
        <v>0</v>
      </c>
      <c r="Y34">
        <v>0</v>
      </c>
      <c r="Z34">
        <v>0</v>
      </c>
      <c r="AA34">
        <v>0</v>
      </c>
      <c r="AB34">
        <v>0</v>
      </c>
      <c r="AC34">
        <v>0</v>
      </c>
      <c r="AD34">
        <v>0</v>
      </c>
      <c r="AE34">
        <v>0</v>
      </c>
      <c r="AF34">
        <v>0</v>
      </c>
      <c r="AG34">
        <v>49790</v>
      </c>
      <c r="AH34">
        <v>0</v>
      </c>
      <c r="AI34">
        <v>1810</v>
      </c>
      <c r="AJ34">
        <v>6030</v>
      </c>
      <c r="AK34">
        <v>2260</v>
      </c>
      <c r="AL34">
        <v>720</v>
      </c>
      <c r="AM34">
        <v>1630</v>
      </c>
      <c r="AN34">
        <v>210</v>
      </c>
      <c r="AO34">
        <v>7450</v>
      </c>
      <c r="AP34">
        <v>1180</v>
      </c>
      <c r="AQ34">
        <v>49790</v>
      </c>
      <c r="AR34">
        <v>2530</v>
      </c>
      <c r="AS34">
        <v>50</v>
      </c>
      <c r="AT34">
        <v>370</v>
      </c>
      <c r="AU34">
        <v>7810</v>
      </c>
      <c r="AV34">
        <v>370</v>
      </c>
    </row>
    <row r="35" spans="1:48" ht="15">
      <c r="A35" s="1">
        <f>VLOOKUP(B35,Herkomstcodes!B$5:C$41,2)</f>
        <v>35</v>
      </c>
      <c r="B35" t="s">
        <v>35</v>
      </c>
      <c r="C35">
        <v>16500</v>
      </c>
      <c r="D35">
        <v>11900</v>
      </c>
      <c r="E35">
        <v>4600</v>
      </c>
      <c r="F35">
        <v>0</v>
      </c>
      <c r="G35">
        <v>710</v>
      </c>
      <c r="H35">
        <v>560</v>
      </c>
      <c r="I35">
        <v>140</v>
      </c>
      <c r="J35">
        <v>240</v>
      </c>
      <c r="K35">
        <v>30</v>
      </c>
      <c r="L35">
        <v>6840</v>
      </c>
      <c r="M35">
        <v>390</v>
      </c>
      <c r="N35">
        <v>0</v>
      </c>
      <c r="O35">
        <v>1500</v>
      </c>
      <c r="P35">
        <v>10</v>
      </c>
      <c r="Q35">
        <v>80</v>
      </c>
      <c r="R35">
        <v>3140</v>
      </c>
      <c r="S35">
        <v>270</v>
      </c>
      <c r="T35">
        <v>0</v>
      </c>
      <c r="U35">
        <v>0</v>
      </c>
      <c r="V35">
        <v>0</v>
      </c>
      <c r="W35">
        <v>0</v>
      </c>
      <c r="X35">
        <v>0</v>
      </c>
      <c r="Y35">
        <v>0</v>
      </c>
      <c r="Z35">
        <v>0</v>
      </c>
      <c r="AA35">
        <v>0</v>
      </c>
      <c r="AB35">
        <v>0</v>
      </c>
      <c r="AC35">
        <v>0</v>
      </c>
      <c r="AD35">
        <v>0</v>
      </c>
      <c r="AE35">
        <v>0</v>
      </c>
      <c r="AF35">
        <v>0</v>
      </c>
      <c r="AG35">
        <v>4570</v>
      </c>
      <c r="AH35">
        <v>0</v>
      </c>
      <c r="AI35">
        <v>610</v>
      </c>
      <c r="AJ35">
        <v>720</v>
      </c>
      <c r="AK35">
        <v>560</v>
      </c>
      <c r="AL35">
        <v>140</v>
      </c>
      <c r="AM35">
        <v>240</v>
      </c>
      <c r="AN35">
        <v>30</v>
      </c>
      <c r="AO35">
        <v>6840</v>
      </c>
      <c r="AP35">
        <v>390</v>
      </c>
      <c r="AQ35">
        <v>4570</v>
      </c>
      <c r="AR35">
        <v>1500</v>
      </c>
      <c r="AS35">
        <v>10</v>
      </c>
      <c r="AT35">
        <v>80</v>
      </c>
      <c r="AU35">
        <v>3740</v>
      </c>
      <c r="AV35">
        <v>270</v>
      </c>
    </row>
    <row r="36" spans="1:48" ht="15">
      <c r="A36" s="1">
        <f>VLOOKUP(B36,Herkomstcodes!B$5:C$41,2)</f>
        <v>36</v>
      </c>
      <c r="B36" t="s">
        <v>36</v>
      </c>
      <c r="C36">
        <v>76450</v>
      </c>
      <c r="D36">
        <v>56970</v>
      </c>
      <c r="E36">
        <v>19480</v>
      </c>
      <c r="F36">
        <v>0</v>
      </c>
      <c r="G36">
        <v>17440</v>
      </c>
      <c r="H36">
        <v>6130</v>
      </c>
      <c r="I36">
        <v>960</v>
      </c>
      <c r="J36">
        <v>1410</v>
      </c>
      <c r="K36">
        <v>150</v>
      </c>
      <c r="L36">
        <v>8090</v>
      </c>
      <c r="M36">
        <v>2070</v>
      </c>
      <c r="N36">
        <v>0</v>
      </c>
      <c r="O36">
        <v>6090</v>
      </c>
      <c r="P36">
        <v>10</v>
      </c>
      <c r="Q36">
        <v>260</v>
      </c>
      <c r="R36">
        <v>22120</v>
      </c>
      <c r="S36">
        <v>590</v>
      </c>
      <c r="T36">
        <v>0</v>
      </c>
      <c r="U36">
        <v>0</v>
      </c>
      <c r="V36">
        <v>0</v>
      </c>
      <c r="W36">
        <v>0</v>
      </c>
      <c r="X36">
        <v>0</v>
      </c>
      <c r="Y36">
        <v>0</v>
      </c>
      <c r="Z36">
        <v>0</v>
      </c>
      <c r="AA36">
        <v>0</v>
      </c>
      <c r="AB36">
        <v>0</v>
      </c>
      <c r="AC36">
        <v>0</v>
      </c>
      <c r="AD36">
        <v>0</v>
      </c>
      <c r="AE36">
        <v>0</v>
      </c>
      <c r="AF36">
        <v>0</v>
      </c>
      <c r="AG36">
        <v>19410</v>
      </c>
      <c r="AH36">
        <v>10</v>
      </c>
      <c r="AI36">
        <v>6340</v>
      </c>
      <c r="AJ36">
        <v>17480</v>
      </c>
      <c r="AK36">
        <v>6140</v>
      </c>
      <c r="AL36">
        <v>960</v>
      </c>
      <c r="AM36">
        <v>1410</v>
      </c>
      <c r="AN36">
        <v>150</v>
      </c>
      <c r="AO36">
        <v>8090</v>
      </c>
      <c r="AP36">
        <v>2080</v>
      </c>
      <c r="AQ36">
        <v>19410</v>
      </c>
      <c r="AR36">
        <v>6090</v>
      </c>
      <c r="AS36">
        <v>10</v>
      </c>
      <c r="AT36">
        <v>270</v>
      </c>
      <c r="AU36">
        <v>28460</v>
      </c>
      <c r="AV36">
        <v>590</v>
      </c>
    </row>
    <row r="37" spans="1:48" ht="15">
      <c r="A37" s="1">
        <f>VLOOKUP(B37,Herkomstcodes!B$5:C$41,2)</f>
        <v>37</v>
      </c>
      <c r="B37" t="s">
        <v>63</v>
      </c>
      <c r="C37">
        <v>4376250</v>
      </c>
      <c r="D37">
        <v>1557440</v>
      </c>
      <c r="E37">
        <v>2818810</v>
      </c>
      <c r="F37">
        <v>0</v>
      </c>
      <c r="G37">
        <v>381750</v>
      </c>
      <c r="H37">
        <v>113380</v>
      </c>
      <c r="I37">
        <v>41150</v>
      </c>
      <c r="J37">
        <v>214400</v>
      </c>
      <c r="K37">
        <v>19880</v>
      </c>
      <c r="L37">
        <v>362880</v>
      </c>
      <c r="M37">
        <v>68470</v>
      </c>
      <c r="N37">
        <v>0</v>
      </c>
      <c r="O37">
        <v>175490</v>
      </c>
      <c r="P37">
        <v>2150</v>
      </c>
      <c r="Q37">
        <v>15150</v>
      </c>
      <c r="R37">
        <v>383330</v>
      </c>
      <c r="S37">
        <v>42980</v>
      </c>
      <c r="T37">
        <v>0</v>
      </c>
      <c r="U37">
        <v>0</v>
      </c>
      <c r="V37">
        <v>0</v>
      </c>
      <c r="W37">
        <v>0</v>
      </c>
      <c r="X37">
        <v>0</v>
      </c>
      <c r="Y37">
        <v>0</v>
      </c>
      <c r="Z37">
        <v>0</v>
      </c>
      <c r="AA37">
        <v>0</v>
      </c>
      <c r="AB37">
        <v>0</v>
      </c>
      <c r="AC37">
        <v>0</v>
      </c>
      <c r="AD37">
        <v>0</v>
      </c>
      <c r="AE37">
        <v>0</v>
      </c>
      <c r="AF37">
        <v>0</v>
      </c>
      <c r="AG37">
        <v>2816760</v>
      </c>
      <c r="AH37">
        <v>70</v>
      </c>
      <c r="AI37">
        <v>47700</v>
      </c>
      <c r="AJ37">
        <v>384280</v>
      </c>
      <c r="AK37">
        <v>113490</v>
      </c>
      <c r="AL37">
        <v>41290</v>
      </c>
      <c r="AM37">
        <v>214520</v>
      </c>
      <c r="AN37">
        <v>20090</v>
      </c>
      <c r="AO37">
        <v>363150</v>
      </c>
      <c r="AP37">
        <v>68550</v>
      </c>
      <c r="AQ37">
        <v>2816770</v>
      </c>
      <c r="AR37">
        <v>175750</v>
      </c>
      <c r="AS37">
        <v>2170</v>
      </c>
      <c r="AT37">
        <v>15290</v>
      </c>
      <c r="AU37">
        <v>431030</v>
      </c>
      <c r="AV37">
        <v>42980</v>
      </c>
    </row>
    <row r="39" spans="1:5" ht="15">
      <c r="A39" s="2" t="s">
        <v>118</v>
      </c>
      <c r="B39" s="1"/>
      <c r="C39" s="1"/>
      <c r="D39" s="1"/>
      <c r="E39" s="1"/>
    </row>
    <row r="41" spans="1:5" ht="15">
      <c r="A41" s="2" t="s">
        <v>120</v>
      </c>
      <c r="B41" s="3"/>
      <c r="C41" s="3"/>
      <c r="D41" s="3"/>
      <c r="E41" s="3"/>
    </row>
    <row r="42" ht="15">
      <c r="A42" s="6" t="s">
        <v>122</v>
      </c>
    </row>
  </sheetData>
  <sheetProtection/>
  <hyperlinks>
    <hyperlink ref="A42" r:id="rId1" display="\\Mspv1f\cvb2\CvB_Docum\5. Onderzoek\5.2 Onderzoeksprojecten\SZW_Migrantenmonitor_13086\5-Rapport\Dashboard Tabel 3\1-131216 Voorbereiding dashboard tabel 3 - GBA.xlsx"/>
  </hyperlinks>
  <printOptions/>
  <pageMargins left="0.7" right="0.7" top="0.75" bottom="0.75" header="0.3" footer="0.3"/>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AV39"/>
  <sheetViews>
    <sheetView zoomScale="85" zoomScaleNormal="85" zoomScalePageLayoutView="0" workbookViewId="0" topLeftCell="A1">
      <selection activeCell="B11" sqref="B11"/>
    </sheetView>
  </sheetViews>
  <sheetFormatPr defaultColWidth="9.140625" defaultRowHeight="15"/>
  <cols>
    <col min="1" max="1" width="9.140625" style="1" customWidth="1"/>
  </cols>
  <sheetData>
    <row r="1" spans="1:48" ht="15">
      <c r="A1" s="1" t="s">
        <v>65</v>
      </c>
      <c r="B1" t="s">
        <v>0</v>
      </c>
      <c r="C1" t="s">
        <v>1</v>
      </c>
      <c r="D1" t="s">
        <v>2</v>
      </c>
      <c r="E1" t="s">
        <v>3</v>
      </c>
      <c r="F1" t="s">
        <v>4</v>
      </c>
      <c r="G1" t="s">
        <v>5</v>
      </c>
      <c r="H1" t="s">
        <v>6</v>
      </c>
      <c r="I1" t="s">
        <v>7</v>
      </c>
      <c r="J1" t="s">
        <v>8</v>
      </c>
      <c r="K1" t="s">
        <v>9</v>
      </c>
      <c r="L1" t="s">
        <v>10</v>
      </c>
      <c r="M1" t="s">
        <v>11</v>
      </c>
      <c r="N1" t="s">
        <v>12</v>
      </c>
      <c r="O1" t="s">
        <v>13</v>
      </c>
      <c r="P1" t="s">
        <v>14</v>
      </c>
      <c r="Q1" t="s">
        <v>15</v>
      </c>
      <c r="R1" t="s">
        <v>16</v>
      </c>
      <c r="S1" t="s">
        <v>17</v>
      </c>
      <c r="T1" t="s">
        <v>18</v>
      </c>
      <c r="U1" t="s">
        <v>19</v>
      </c>
      <c r="V1" t="s">
        <v>20</v>
      </c>
      <c r="W1" t="s">
        <v>21</v>
      </c>
      <c r="X1" t="s">
        <v>22</v>
      </c>
      <c r="Y1" t="s">
        <v>23</v>
      </c>
      <c r="Z1" t="s">
        <v>24</v>
      </c>
      <c r="AA1" t="s">
        <v>25</v>
      </c>
      <c r="AB1" t="s">
        <v>26</v>
      </c>
      <c r="AC1" t="s">
        <v>27</v>
      </c>
      <c r="AD1" t="s">
        <v>28</v>
      </c>
      <c r="AE1" t="s">
        <v>29</v>
      </c>
      <c r="AF1" t="s">
        <v>30</v>
      </c>
      <c r="AG1" t="s">
        <v>31</v>
      </c>
      <c r="AH1" t="s">
        <v>32</v>
      </c>
      <c r="AI1" t="s">
        <v>33</v>
      </c>
      <c r="AJ1" t="s">
        <v>104</v>
      </c>
      <c r="AK1" t="s">
        <v>105</v>
      </c>
      <c r="AL1" t="s">
        <v>106</v>
      </c>
      <c r="AM1" t="s">
        <v>107</v>
      </c>
      <c r="AN1" t="s">
        <v>108</v>
      </c>
      <c r="AO1" t="s">
        <v>109</v>
      </c>
      <c r="AP1" t="s">
        <v>110</v>
      </c>
      <c r="AQ1" t="s">
        <v>111</v>
      </c>
      <c r="AR1" t="s">
        <v>112</v>
      </c>
      <c r="AS1" t="s">
        <v>113</v>
      </c>
      <c r="AT1" t="s">
        <v>114</v>
      </c>
      <c r="AU1" t="s">
        <v>115</v>
      </c>
      <c r="AV1" t="s">
        <v>116</v>
      </c>
    </row>
    <row r="2" spans="1:48" ht="15">
      <c r="A2" s="1">
        <f>VLOOKUP(B2,Herkomstcodes!B$5:C$41,2)</f>
        <v>1</v>
      </c>
      <c r="B2" t="s">
        <v>37</v>
      </c>
      <c r="C2">
        <v>10630</v>
      </c>
      <c r="D2">
        <v>3820</v>
      </c>
      <c r="E2">
        <v>6810</v>
      </c>
      <c r="F2">
        <v>0</v>
      </c>
      <c r="G2">
        <v>1180</v>
      </c>
      <c r="H2">
        <v>350</v>
      </c>
      <c r="I2">
        <v>220</v>
      </c>
      <c r="J2">
        <v>830</v>
      </c>
      <c r="K2">
        <v>90</v>
      </c>
      <c r="L2">
        <v>870</v>
      </c>
      <c r="M2">
        <v>60</v>
      </c>
      <c r="N2">
        <v>0</v>
      </c>
      <c r="O2">
        <v>530</v>
      </c>
      <c r="P2">
        <v>0</v>
      </c>
      <c r="Q2">
        <v>10</v>
      </c>
      <c r="R2">
        <v>250</v>
      </c>
      <c r="S2">
        <v>20</v>
      </c>
      <c r="T2">
        <v>0</v>
      </c>
      <c r="U2">
        <v>0</v>
      </c>
      <c r="V2">
        <v>0</v>
      </c>
      <c r="W2">
        <v>0</v>
      </c>
      <c r="X2">
        <v>0</v>
      </c>
      <c r="Y2">
        <v>0</v>
      </c>
      <c r="Z2">
        <v>0</v>
      </c>
      <c r="AA2">
        <v>0</v>
      </c>
      <c r="AB2">
        <v>0</v>
      </c>
      <c r="AC2">
        <v>0</v>
      </c>
      <c r="AD2">
        <v>0</v>
      </c>
      <c r="AE2">
        <v>0</v>
      </c>
      <c r="AF2">
        <v>0</v>
      </c>
      <c r="AG2">
        <v>6790</v>
      </c>
      <c r="AH2">
        <v>0</v>
      </c>
      <c r="AI2">
        <v>20</v>
      </c>
      <c r="AJ2">
        <v>1190</v>
      </c>
      <c r="AK2">
        <v>350</v>
      </c>
      <c r="AL2">
        <v>220</v>
      </c>
      <c r="AM2">
        <v>830</v>
      </c>
      <c r="AN2">
        <v>100</v>
      </c>
      <c r="AO2">
        <v>870</v>
      </c>
      <c r="AP2">
        <v>60</v>
      </c>
      <c r="AQ2">
        <v>6790</v>
      </c>
      <c r="AR2">
        <v>530</v>
      </c>
      <c r="AS2">
        <v>0</v>
      </c>
      <c r="AT2">
        <v>10</v>
      </c>
      <c r="AU2">
        <v>270</v>
      </c>
      <c r="AV2">
        <v>20</v>
      </c>
    </row>
    <row r="3" spans="1:48" ht="15">
      <c r="A3" s="1">
        <f>VLOOKUP(B3,Herkomstcodes!B$5:C$41,2)</f>
        <v>2</v>
      </c>
      <c r="B3" t="s">
        <v>38</v>
      </c>
      <c r="C3">
        <v>50</v>
      </c>
      <c r="D3">
        <v>30</v>
      </c>
      <c r="E3">
        <v>20</v>
      </c>
      <c r="F3">
        <v>0</v>
      </c>
      <c r="G3">
        <v>10</v>
      </c>
      <c r="H3">
        <v>0</v>
      </c>
      <c r="I3">
        <v>0</v>
      </c>
      <c r="J3">
        <v>10</v>
      </c>
      <c r="K3">
        <v>0</v>
      </c>
      <c r="L3">
        <v>10</v>
      </c>
      <c r="M3">
        <v>0</v>
      </c>
      <c r="N3">
        <v>0</v>
      </c>
      <c r="O3">
        <v>10</v>
      </c>
      <c r="P3">
        <v>0</v>
      </c>
      <c r="Q3">
        <v>0</v>
      </c>
      <c r="R3">
        <v>0</v>
      </c>
      <c r="S3">
        <v>0</v>
      </c>
      <c r="T3">
        <v>0</v>
      </c>
      <c r="U3">
        <v>0</v>
      </c>
      <c r="V3">
        <v>0</v>
      </c>
      <c r="W3">
        <v>0</v>
      </c>
      <c r="X3">
        <v>0</v>
      </c>
      <c r="Y3">
        <v>0</v>
      </c>
      <c r="Z3">
        <v>0</v>
      </c>
      <c r="AA3">
        <v>0</v>
      </c>
      <c r="AB3">
        <v>0</v>
      </c>
      <c r="AC3">
        <v>0</v>
      </c>
      <c r="AD3">
        <v>0</v>
      </c>
      <c r="AE3">
        <v>0</v>
      </c>
      <c r="AF3">
        <v>0</v>
      </c>
      <c r="AG3">
        <v>20</v>
      </c>
      <c r="AH3">
        <v>0</v>
      </c>
      <c r="AI3">
        <v>0</v>
      </c>
      <c r="AJ3">
        <v>10</v>
      </c>
      <c r="AK3">
        <v>0</v>
      </c>
      <c r="AL3">
        <v>0</v>
      </c>
      <c r="AM3">
        <v>10</v>
      </c>
      <c r="AN3">
        <v>0</v>
      </c>
      <c r="AO3">
        <v>10</v>
      </c>
      <c r="AP3">
        <v>0</v>
      </c>
      <c r="AQ3">
        <v>20</v>
      </c>
      <c r="AR3">
        <v>10</v>
      </c>
      <c r="AS3">
        <v>0</v>
      </c>
      <c r="AT3">
        <v>0</v>
      </c>
      <c r="AU3">
        <v>0</v>
      </c>
      <c r="AV3">
        <v>0</v>
      </c>
    </row>
    <row r="4" spans="1:48" ht="15">
      <c r="A4" s="1">
        <f>VLOOKUP(B4,Herkomstcodes!B$5:C$41,2)</f>
        <v>3</v>
      </c>
      <c r="B4" t="s">
        <v>39</v>
      </c>
      <c r="C4">
        <v>10</v>
      </c>
      <c r="D4">
        <v>10</v>
      </c>
      <c r="E4">
        <v>0</v>
      </c>
      <c r="F4">
        <v>0</v>
      </c>
      <c r="G4">
        <v>0</v>
      </c>
      <c r="H4">
        <v>0</v>
      </c>
      <c r="I4">
        <v>0</v>
      </c>
      <c r="J4">
        <v>0</v>
      </c>
      <c r="K4">
        <v>0</v>
      </c>
      <c r="L4">
        <v>10</v>
      </c>
      <c r="M4">
        <v>0</v>
      </c>
      <c r="N4">
        <v>0</v>
      </c>
      <c r="O4">
        <v>0</v>
      </c>
      <c r="P4">
        <v>0</v>
      </c>
      <c r="Q4">
        <v>0</v>
      </c>
      <c r="R4">
        <v>0</v>
      </c>
      <c r="S4">
        <v>0</v>
      </c>
      <c r="T4">
        <v>0</v>
      </c>
      <c r="U4">
        <v>0</v>
      </c>
      <c r="V4">
        <v>0</v>
      </c>
      <c r="W4">
        <v>0</v>
      </c>
      <c r="X4">
        <v>0</v>
      </c>
      <c r="Y4">
        <v>0</v>
      </c>
      <c r="Z4">
        <v>0</v>
      </c>
      <c r="AA4">
        <v>0</v>
      </c>
      <c r="AB4">
        <v>0</v>
      </c>
      <c r="AC4">
        <v>0</v>
      </c>
      <c r="AD4">
        <v>0</v>
      </c>
      <c r="AE4">
        <v>0</v>
      </c>
      <c r="AF4">
        <v>0</v>
      </c>
      <c r="AG4">
        <v>0</v>
      </c>
      <c r="AH4">
        <v>0</v>
      </c>
      <c r="AI4">
        <v>0</v>
      </c>
      <c r="AJ4">
        <v>0</v>
      </c>
      <c r="AK4">
        <v>0</v>
      </c>
      <c r="AL4">
        <v>0</v>
      </c>
      <c r="AM4">
        <v>0</v>
      </c>
      <c r="AN4">
        <v>0</v>
      </c>
      <c r="AO4">
        <v>10</v>
      </c>
      <c r="AP4">
        <v>0</v>
      </c>
      <c r="AQ4">
        <v>0</v>
      </c>
      <c r="AR4">
        <v>0</v>
      </c>
      <c r="AS4">
        <v>0</v>
      </c>
      <c r="AT4">
        <v>0</v>
      </c>
      <c r="AU4">
        <v>0</v>
      </c>
      <c r="AV4">
        <v>0</v>
      </c>
    </row>
    <row r="5" spans="1:48" ht="15">
      <c r="A5" s="1">
        <f>VLOOKUP(B5,Herkomstcodes!B$5:C$41,2)</f>
        <v>5</v>
      </c>
      <c r="B5" t="s">
        <v>41</v>
      </c>
      <c r="C5">
        <v>0</v>
      </c>
      <c r="D5">
        <v>0</v>
      </c>
      <c r="E5">
        <v>0</v>
      </c>
      <c r="F5">
        <v>0</v>
      </c>
      <c r="G5">
        <v>0</v>
      </c>
      <c r="H5">
        <v>0</v>
      </c>
      <c r="I5">
        <v>0</v>
      </c>
      <c r="J5">
        <v>0</v>
      </c>
      <c r="K5">
        <v>0</v>
      </c>
      <c r="L5">
        <v>0</v>
      </c>
      <c r="M5">
        <v>0</v>
      </c>
      <c r="N5">
        <v>0</v>
      </c>
      <c r="O5">
        <v>0</v>
      </c>
      <c r="P5">
        <v>0</v>
      </c>
      <c r="Q5">
        <v>0</v>
      </c>
      <c r="R5">
        <v>0</v>
      </c>
      <c r="S5">
        <v>0</v>
      </c>
      <c r="T5">
        <v>0</v>
      </c>
      <c r="U5">
        <v>0</v>
      </c>
      <c r="V5">
        <v>0</v>
      </c>
      <c r="W5">
        <v>0</v>
      </c>
      <c r="X5">
        <v>0</v>
      </c>
      <c r="Y5">
        <v>0</v>
      </c>
      <c r="Z5">
        <v>0</v>
      </c>
      <c r="AA5">
        <v>0</v>
      </c>
      <c r="AB5">
        <v>0</v>
      </c>
      <c r="AC5">
        <v>0</v>
      </c>
      <c r="AD5">
        <v>0</v>
      </c>
      <c r="AE5">
        <v>0</v>
      </c>
      <c r="AF5">
        <v>0</v>
      </c>
      <c r="AG5">
        <v>0</v>
      </c>
      <c r="AH5">
        <v>0</v>
      </c>
      <c r="AI5">
        <v>0</v>
      </c>
      <c r="AJ5">
        <v>0</v>
      </c>
      <c r="AK5">
        <v>0</v>
      </c>
      <c r="AL5">
        <v>0</v>
      </c>
      <c r="AM5">
        <v>0</v>
      </c>
      <c r="AN5">
        <v>0</v>
      </c>
      <c r="AO5">
        <v>0</v>
      </c>
      <c r="AP5">
        <v>0</v>
      </c>
      <c r="AQ5">
        <v>0</v>
      </c>
      <c r="AR5">
        <v>0</v>
      </c>
      <c r="AS5">
        <v>0</v>
      </c>
      <c r="AT5">
        <v>0</v>
      </c>
      <c r="AU5">
        <v>0</v>
      </c>
      <c r="AV5">
        <v>0</v>
      </c>
    </row>
    <row r="6" spans="1:48" ht="15">
      <c r="A6" s="1">
        <f>VLOOKUP(B6,Herkomstcodes!B$5:C$41,2)</f>
        <v>6</v>
      </c>
      <c r="B6" t="s">
        <v>42</v>
      </c>
      <c r="C6">
        <v>200</v>
      </c>
      <c r="D6">
        <v>110</v>
      </c>
      <c r="E6">
        <v>90</v>
      </c>
      <c r="F6">
        <v>0</v>
      </c>
      <c r="G6">
        <v>30</v>
      </c>
      <c r="H6">
        <v>10</v>
      </c>
      <c r="I6">
        <v>0</v>
      </c>
      <c r="J6">
        <v>10</v>
      </c>
      <c r="K6">
        <v>0</v>
      </c>
      <c r="L6">
        <v>30</v>
      </c>
      <c r="M6">
        <v>0</v>
      </c>
      <c r="N6">
        <v>0</v>
      </c>
      <c r="O6">
        <v>10</v>
      </c>
      <c r="P6">
        <v>0</v>
      </c>
      <c r="Q6">
        <v>0</v>
      </c>
      <c r="R6">
        <v>10</v>
      </c>
      <c r="S6">
        <v>0</v>
      </c>
      <c r="T6">
        <v>0</v>
      </c>
      <c r="U6">
        <v>0</v>
      </c>
      <c r="V6">
        <v>0</v>
      </c>
      <c r="W6">
        <v>0</v>
      </c>
      <c r="X6">
        <v>0</v>
      </c>
      <c r="Y6">
        <v>0</v>
      </c>
      <c r="Z6">
        <v>0</v>
      </c>
      <c r="AA6">
        <v>0</v>
      </c>
      <c r="AB6">
        <v>0</v>
      </c>
      <c r="AC6">
        <v>0</v>
      </c>
      <c r="AD6">
        <v>0</v>
      </c>
      <c r="AE6">
        <v>0</v>
      </c>
      <c r="AF6">
        <v>0</v>
      </c>
      <c r="AG6">
        <v>90</v>
      </c>
      <c r="AH6">
        <v>0</v>
      </c>
      <c r="AI6">
        <v>0</v>
      </c>
      <c r="AJ6">
        <v>30</v>
      </c>
      <c r="AK6">
        <v>10</v>
      </c>
      <c r="AL6">
        <v>0</v>
      </c>
      <c r="AM6">
        <v>10</v>
      </c>
      <c r="AN6">
        <v>0</v>
      </c>
      <c r="AO6">
        <v>30</v>
      </c>
      <c r="AP6">
        <v>0</v>
      </c>
      <c r="AQ6">
        <v>90</v>
      </c>
      <c r="AR6">
        <v>10</v>
      </c>
      <c r="AS6">
        <v>0</v>
      </c>
      <c r="AT6">
        <v>0</v>
      </c>
      <c r="AU6">
        <v>10</v>
      </c>
      <c r="AV6">
        <v>0</v>
      </c>
    </row>
    <row r="7" spans="1:48" ht="15">
      <c r="A7" s="1">
        <f>VLOOKUP(B7,Herkomstcodes!B$5:C$41,2)</f>
        <v>7</v>
      </c>
      <c r="B7" t="s">
        <v>43</v>
      </c>
      <c r="C7">
        <v>0</v>
      </c>
      <c r="D7">
        <v>0</v>
      </c>
      <c r="E7">
        <v>0</v>
      </c>
      <c r="F7">
        <v>0</v>
      </c>
      <c r="G7">
        <v>0</v>
      </c>
      <c r="H7">
        <v>0</v>
      </c>
      <c r="I7">
        <v>0</v>
      </c>
      <c r="J7">
        <v>0</v>
      </c>
      <c r="K7">
        <v>0</v>
      </c>
      <c r="L7">
        <v>0</v>
      </c>
      <c r="M7">
        <v>0</v>
      </c>
      <c r="N7">
        <v>0</v>
      </c>
      <c r="O7">
        <v>0</v>
      </c>
      <c r="P7">
        <v>0</v>
      </c>
      <c r="Q7">
        <v>0</v>
      </c>
      <c r="R7">
        <v>0</v>
      </c>
      <c r="S7">
        <v>0</v>
      </c>
      <c r="T7">
        <v>0</v>
      </c>
      <c r="U7">
        <v>0</v>
      </c>
      <c r="V7">
        <v>0</v>
      </c>
      <c r="W7">
        <v>0</v>
      </c>
      <c r="X7">
        <v>0</v>
      </c>
      <c r="Y7">
        <v>0</v>
      </c>
      <c r="Z7">
        <v>0</v>
      </c>
      <c r="AA7">
        <v>0</v>
      </c>
      <c r="AB7">
        <v>0</v>
      </c>
      <c r="AC7">
        <v>0</v>
      </c>
      <c r="AD7">
        <v>0</v>
      </c>
      <c r="AE7">
        <v>0</v>
      </c>
      <c r="AF7">
        <v>0</v>
      </c>
      <c r="AG7">
        <v>0</v>
      </c>
      <c r="AH7">
        <v>0</v>
      </c>
      <c r="AI7">
        <v>0</v>
      </c>
      <c r="AJ7">
        <v>0</v>
      </c>
      <c r="AK7">
        <v>0</v>
      </c>
      <c r="AL7">
        <v>0</v>
      </c>
      <c r="AM7">
        <v>0</v>
      </c>
      <c r="AN7">
        <v>0</v>
      </c>
      <c r="AO7">
        <v>0</v>
      </c>
      <c r="AP7">
        <v>0</v>
      </c>
      <c r="AQ7">
        <v>0</v>
      </c>
      <c r="AR7">
        <v>0</v>
      </c>
      <c r="AS7">
        <v>0</v>
      </c>
      <c r="AT7">
        <v>0</v>
      </c>
      <c r="AU7">
        <v>0</v>
      </c>
      <c r="AV7">
        <v>0</v>
      </c>
    </row>
    <row r="8" spans="1:48" ht="15">
      <c r="A8" s="1">
        <f>VLOOKUP(B8,Herkomstcodes!B$5:C$41,2)</f>
        <v>8</v>
      </c>
      <c r="B8" t="s">
        <v>44</v>
      </c>
      <c r="C8">
        <v>0</v>
      </c>
      <c r="D8">
        <v>0</v>
      </c>
      <c r="E8">
        <v>0</v>
      </c>
      <c r="F8">
        <v>0</v>
      </c>
      <c r="G8">
        <v>0</v>
      </c>
      <c r="H8">
        <v>0</v>
      </c>
      <c r="I8">
        <v>0</v>
      </c>
      <c r="J8">
        <v>0</v>
      </c>
      <c r="K8">
        <v>0</v>
      </c>
      <c r="L8">
        <v>0</v>
      </c>
      <c r="M8">
        <v>0</v>
      </c>
      <c r="N8">
        <v>0</v>
      </c>
      <c r="O8">
        <v>0</v>
      </c>
      <c r="P8">
        <v>0</v>
      </c>
      <c r="Q8">
        <v>0</v>
      </c>
      <c r="R8">
        <v>0</v>
      </c>
      <c r="S8">
        <v>0</v>
      </c>
      <c r="T8">
        <v>0</v>
      </c>
      <c r="U8">
        <v>0</v>
      </c>
      <c r="V8">
        <v>0</v>
      </c>
      <c r="W8">
        <v>0</v>
      </c>
      <c r="X8">
        <v>0</v>
      </c>
      <c r="Y8">
        <v>0</v>
      </c>
      <c r="Z8">
        <v>0</v>
      </c>
      <c r="AA8">
        <v>0</v>
      </c>
      <c r="AB8">
        <v>0</v>
      </c>
      <c r="AC8">
        <v>0</v>
      </c>
      <c r="AD8">
        <v>0</v>
      </c>
      <c r="AE8">
        <v>0</v>
      </c>
      <c r="AF8">
        <v>0</v>
      </c>
      <c r="AG8">
        <v>0</v>
      </c>
      <c r="AH8">
        <v>0</v>
      </c>
      <c r="AI8">
        <v>0</v>
      </c>
      <c r="AJ8">
        <v>0</v>
      </c>
      <c r="AK8">
        <v>0</v>
      </c>
      <c r="AL8">
        <v>0</v>
      </c>
      <c r="AM8">
        <v>0</v>
      </c>
      <c r="AN8">
        <v>0</v>
      </c>
      <c r="AO8">
        <v>0</v>
      </c>
      <c r="AP8">
        <v>0</v>
      </c>
      <c r="AQ8">
        <v>0</v>
      </c>
      <c r="AR8">
        <v>0</v>
      </c>
      <c r="AS8">
        <v>0</v>
      </c>
      <c r="AT8">
        <v>0</v>
      </c>
      <c r="AU8">
        <v>0</v>
      </c>
      <c r="AV8">
        <v>0</v>
      </c>
    </row>
    <row r="9" spans="1:48" ht="15">
      <c r="A9" s="1">
        <f>VLOOKUP(B9,Herkomstcodes!B$5:C$41,2)</f>
        <v>9</v>
      </c>
      <c r="B9" t="s">
        <v>45</v>
      </c>
      <c r="C9">
        <v>20</v>
      </c>
      <c r="D9">
        <v>20</v>
      </c>
      <c r="E9">
        <v>0</v>
      </c>
      <c r="F9">
        <v>0</v>
      </c>
      <c r="G9">
        <v>10</v>
      </c>
      <c r="H9">
        <v>0</v>
      </c>
      <c r="I9">
        <v>0</v>
      </c>
      <c r="J9">
        <v>0</v>
      </c>
      <c r="K9">
        <v>0</v>
      </c>
      <c r="L9">
        <v>10</v>
      </c>
      <c r="M9">
        <v>0</v>
      </c>
      <c r="N9">
        <v>0</v>
      </c>
      <c r="O9">
        <v>0</v>
      </c>
      <c r="P9">
        <v>0</v>
      </c>
      <c r="Q9">
        <v>0</v>
      </c>
      <c r="R9">
        <v>0</v>
      </c>
      <c r="S9">
        <v>0</v>
      </c>
      <c r="T9">
        <v>0</v>
      </c>
      <c r="U9">
        <v>0</v>
      </c>
      <c r="V9">
        <v>0</v>
      </c>
      <c r="W9">
        <v>0</v>
      </c>
      <c r="X9">
        <v>0</v>
      </c>
      <c r="Y9">
        <v>0</v>
      </c>
      <c r="Z9">
        <v>0</v>
      </c>
      <c r="AA9">
        <v>0</v>
      </c>
      <c r="AB9">
        <v>0</v>
      </c>
      <c r="AC9">
        <v>0</v>
      </c>
      <c r="AD9">
        <v>0</v>
      </c>
      <c r="AE9">
        <v>0</v>
      </c>
      <c r="AF9">
        <v>0</v>
      </c>
      <c r="AG9">
        <v>0</v>
      </c>
      <c r="AH9">
        <v>0</v>
      </c>
      <c r="AI9">
        <v>0</v>
      </c>
      <c r="AJ9">
        <v>10</v>
      </c>
      <c r="AK9">
        <v>0</v>
      </c>
      <c r="AL9">
        <v>0</v>
      </c>
      <c r="AM9">
        <v>0</v>
      </c>
      <c r="AN9">
        <v>0</v>
      </c>
      <c r="AO9">
        <v>10</v>
      </c>
      <c r="AP9">
        <v>0</v>
      </c>
      <c r="AQ9">
        <v>0</v>
      </c>
      <c r="AR9">
        <v>0</v>
      </c>
      <c r="AS9">
        <v>0</v>
      </c>
      <c r="AT9">
        <v>0</v>
      </c>
      <c r="AU9">
        <v>0</v>
      </c>
      <c r="AV9">
        <v>0</v>
      </c>
    </row>
    <row r="10" spans="1:48" ht="15">
      <c r="A10" s="1">
        <f>VLOOKUP(B10,Herkomstcodes!B$5:C$41,2)</f>
        <v>10</v>
      </c>
      <c r="B10" t="s">
        <v>46</v>
      </c>
      <c r="C10">
        <v>20</v>
      </c>
      <c r="D10">
        <v>10</v>
      </c>
      <c r="E10">
        <v>10</v>
      </c>
      <c r="F10">
        <v>0</v>
      </c>
      <c r="G10">
        <v>0</v>
      </c>
      <c r="H10">
        <v>0</v>
      </c>
      <c r="I10">
        <v>0</v>
      </c>
      <c r="J10">
        <v>0</v>
      </c>
      <c r="K10">
        <v>0</v>
      </c>
      <c r="L10">
        <v>10</v>
      </c>
      <c r="M10">
        <v>0</v>
      </c>
      <c r="N10">
        <v>0</v>
      </c>
      <c r="O10">
        <v>0</v>
      </c>
      <c r="P10">
        <v>0</v>
      </c>
      <c r="Q10">
        <v>0</v>
      </c>
      <c r="R10">
        <v>0</v>
      </c>
      <c r="S10">
        <v>0</v>
      </c>
      <c r="T10">
        <v>0</v>
      </c>
      <c r="U10">
        <v>0</v>
      </c>
      <c r="V10">
        <v>0</v>
      </c>
      <c r="W10">
        <v>0</v>
      </c>
      <c r="X10">
        <v>0</v>
      </c>
      <c r="Y10">
        <v>0</v>
      </c>
      <c r="Z10">
        <v>0</v>
      </c>
      <c r="AA10">
        <v>0</v>
      </c>
      <c r="AB10">
        <v>0</v>
      </c>
      <c r="AC10">
        <v>0</v>
      </c>
      <c r="AD10">
        <v>0</v>
      </c>
      <c r="AE10">
        <v>0</v>
      </c>
      <c r="AF10">
        <v>0</v>
      </c>
      <c r="AG10">
        <v>10</v>
      </c>
      <c r="AH10">
        <v>0</v>
      </c>
      <c r="AI10">
        <v>0</v>
      </c>
      <c r="AJ10">
        <v>0</v>
      </c>
      <c r="AK10">
        <v>0</v>
      </c>
      <c r="AL10">
        <v>0</v>
      </c>
      <c r="AM10">
        <v>0</v>
      </c>
      <c r="AN10">
        <v>0</v>
      </c>
      <c r="AO10">
        <v>10</v>
      </c>
      <c r="AP10">
        <v>0</v>
      </c>
      <c r="AQ10">
        <v>10</v>
      </c>
      <c r="AR10">
        <v>0</v>
      </c>
      <c r="AS10">
        <v>0</v>
      </c>
      <c r="AT10">
        <v>0</v>
      </c>
      <c r="AU10">
        <v>0</v>
      </c>
      <c r="AV10">
        <v>0</v>
      </c>
    </row>
    <row r="11" spans="1:48" ht="15">
      <c r="A11" s="1">
        <f>VLOOKUP(B11,Herkomstcodes!B$5:C$41,2)</f>
        <v>30</v>
      </c>
      <c r="B11" t="s">
        <v>137</v>
      </c>
      <c r="C11">
        <v>60</v>
      </c>
      <c r="D11">
        <v>40</v>
      </c>
      <c r="E11">
        <v>20</v>
      </c>
      <c r="F11">
        <v>0</v>
      </c>
      <c r="G11">
        <v>20</v>
      </c>
      <c r="H11">
        <v>10</v>
      </c>
      <c r="I11">
        <v>0</v>
      </c>
      <c r="J11">
        <v>0</v>
      </c>
      <c r="K11">
        <v>0</v>
      </c>
      <c r="L11">
        <v>10</v>
      </c>
      <c r="M11">
        <v>0</v>
      </c>
      <c r="N11">
        <v>0</v>
      </c>
      <c r="O11">
        <v>10</v>
      </c>
      <c r="P11">
        <v>0</v>
      </c>
      <c r="Q11">
        <v>0</v>
      </c>
      <c r="R11">
        <v>0</v>
      </c>
      <c r="S11">
        <v>0</v>
      </c>
      <c r="T11">
        <v>0</v>
      </c>
      <c r="U11">
        <v>0</v>
      </c>
      <c r="V11">
        <v>0</v>
      </c>
      <c r="W11">
        <v>0</v>
      </c>
      <c r="X11">
        <v>0</v>
      </c>
      <c r="Y11">
        <v>0</v>
      </c>
      <c r="Z11">
        <v>0</v>
      </c>
      <c r="AA11">
        <v>0</v>
      </c>
      <c r="AB11">
        <v>0</v>
      </c>
      <c r="AC11">
        <v>0</v>
      </c>
      <c r="AD11">
        <v>0</v>
      </c>
      <c r="AE11">
        <v>0</v>
      </c>
      <c r="AF11">
        <v>0</v>
      </c>
      <c r="AG11">
        <v>20</v>
      </c>
      <c r="AH11">
        <v>0</v>
      </c>
      <c r="AI11">
        <v>0</v>
      </c>
      <c r="AJ11">
        <v>20</v>
      </c>
      <c r="AK11">
        <v>10</v>
      </c>
      <c r="AL11">
        <v>0</v>
      </c>
      <c r="AM11">
        <v>0</v>
      </c>
      <c r="AN11">
        <v>0</v>
      </c>
      <c r="AO11">
        <v>10</v>
      </c>
      <c r="AP11">
        <v>0</v>
      </c>
      <c r="AQ11">
        <v>20</v>
      </c>
      <c r="AR11">
        <v>10</v>
      </c>
      <c r="AS11">
        <v>0</v>
      </c>
      <c r="AT11">
        <v>0</v>
      </c>
      <c r="AU11">
        <v>0</v>
      </c>
      <c r="AV11">
        <v>0</v>
      </c>
    </row>
    <row r="12" spans="1:48" ht="15">
      <c r="A12" s="1">
        <f>VLOOKUP(B12,Herkomstcodes!B$5:C$41,2)</f>
        <v>11</v>
      </c>
      <c r="B12" t="s">
        <v>47</v>
      </c>
      <c r="C12">
        <v>50</v>
      </c>
      <c r="D12">
        <v>50</v>
      </c>
      <c r="E12">
        <v>0</v>
      </c>
      <c r="F12">
        <v>0</v>
      </c>
      <c r="G12">
        <v>0</v>
      </c>
      <c r="H12">
        <v>0</v>
      </c>
      <c r="I12">
        <v>0</v>
      </c>
      <c r="J12">
        <v>0</v>
      </c>
      <c r="K12">
        <v>0</v>
      </c>
      <c r="L12">
        <v>40</v>
      </c>
      <c r="M12">
        <v>0</v>
      </c>
      <c r="N12">
        <v>0</v>
      </c>
      <c r="O12">
        <v>10</v>
      </c>
      <c r="P12">
        <v>0</v>
      </c>
      <c r="Q12">
        <v>0</v>
      </c>
      <c r="R12">
        <v>0</v>
      </c>
      <c r="S12">
        <v>0</v>
      </c>
      <c r="T12">
        <v>0</v>
      </c>
      <c r="U12">
        <v>0</v>
      </c>
      <c r="V12">
        <v>0</v>
      </c>
      <c r="W12">
        <v>0</v>
      </c>
      <c r="X12">
        <v>0</v>
      </c>
      <c r="Y12">
        <v>0</v>
      </c>
      <c r="Z12">
        <v>0</v>
      </c>
      <c r="AA12">
        <v>0</v>
      </c>
      <c r="AB12">
        <v>0</v>
      </c>
      <c r="AC12">
        <v>0</v>
      </c>
      <c r="AD12">
        <v>0</v>
      </c>
      <c r="AE12">
        <v>0</v>
      </c>
      <c r="AF12">
        <v>0</v>
      </c>
      <c r="AG12">
        <v>0</v>
      </c>
      <c r="AH12">
        <v>0</v>
      </c>
      <c r="AI12">
        <v>0</v>
      </c>
      <c r="AJ12">
        <v>0</v>
      </c>
      <c r="AK12">
        <v>0</v>
      </c>
      <c r="AL12">
        <v>0</v>
      </c>
      <c r="AM12">
        <v>0</v>
      </c>
      <c r="AN12">
        <v>0</v>
      </c>
      <c r="AO12">
        <v>40</v>
      </c>
      <c r="AP12">
        <v>0</v>
      </c>
      <c r="AQ12">
        <v>0</v>
      </c>
      <c r="AR12">
        <v>10</v>
      </c>
      <c r="AS12">
        <v>0</v>
      </c>
      <c r="AT12">
        <v>0</v>
      </c>
      <c r="AU12">
        <v>0</v>
      </c>
      <c r="AV12">
        <v>0</v>
      </c>
    </row>
    <row r="13" spans="1:48" ht="15">
      <c r="A13" s="1">
        <f>VLOOKUP(B13,Herkomstcodes!B$5:C$41,2)</f>
        <v>12</v>
      </c>
      <c r="B13" t="s">
        <v>48</v>
      </c>
      <c r="C13">
        <v>0</v>
      </c>
      <c r="D13">
        <v>0</v>
      </c>
      <c r="E13">
        <v>0</v>
      </c>
      <c r="F13">
        <v>0</v>
      </c>
      <c r="G13">
        <v>0</v>
      </c>
      <c r="H13">
        <v>0</v>
      </c>
      <c r="I13">
        <v>0</v>
      </c>
      <c r="J13">
        <v>0</v>
      </c>
      <c r="K13">
        <v>0</v>
      </c>
      <c r="L13">
        <v>0</v>
      </c>
      <c r="M13">
        <v>0</v>
      </c>
      <c r="N13">
        <v>0</v>
      </c>
      <c r="O13">
        <v>0</v>
      </c>
      <c r="P13">
        <v>0</v>
      </c>
      <c r="Q13">
        <v>0</v>
      </c>
      <c r="R13">
        <v>0</v>
      </c>
      <c r="S13">
        <v>0</v>
      </c>
      <c r="T13">
        <v>0</v>
      </c>
      <c r="U13">
        <v>0</v>
      </c>
      <c r="V13">
        <v>0</v>
      </c>
      <c r="W13">
        <v>0</v>
      </c>
      <c r="X13">
        <v>0</v>
      </c>
      <c r="Y13">
        <v>0</v>
      </c>
      <c r="Z13">
        <v>0</v>
      </c>
      <c r="AA13">
        <v>0</v>
      </c>
      <c r="AB13">
        <v>0</v>
      </c>
      <c r="AC13">
        <v>0</v>
      </c>
      <c r="AD13">
        <v>0</v>
      </c>
      <c r="AE13">
        <v>0</v>
      </c>
      <c r="AF13">
        <v>0</v>
      </c>
      <c r="AG13">
        <v>0</v>
      </c>
      <c r="AH13">
        <v>0</v>
      </c>
      <c r="AI13">
        <v>0</v>
      </c>
      <c r="AJ13">
        <v>0</v>
      </c>
      <c r="AK13">
        <v>0</v>
      </c>
      <c r="AL13">
        <v>0</v>
      </c>
      <c r="AM13">
        <v>0</v>
      </c>
      <c r="AN13">
        <v>0</v>
      </c>
      <c r="AO13">
        <v>0</v>
      </c>
      <c r="AP13">
        <v>0</v>
      </c>
      <c r="AQ13">
        <v>0</v>
      </c>
      <c r="AR13">
        <v>0</v>
      </c>
      <c r="AS13">
        <v>0</v>
      </c>
      <c r="AT13">
        <v>0</v>
      </c>
      <c r="AU13">
        <v>0</v>
      </c>
      <c r="AV13">
        <v>0</v>
      </c>
    </row>
    <row r="14" spans="1:48" ht="15">
      <c r="A14" s="1">
        <f>VLOOKUP(B14,Herkomstcodes!B$5:C$41,2)</f>
        <v>14</v>
      </c>
      <c r="B14" t="s">
        <v>49</v>
      </c>
      <c r="C14">
        <v>30</v>
      </c>
      <c r="D14">
        <v>20</v>
      </c>
      <c r="E14">
        <v>10</v>
      </c>
      <c r="F14">
        <v>0</v>
      </c>
      <c r="G14">
        <v>10</v>
      </c>
      <c r="H14">
        <v>0</v>
      </c>
      <c r="I14">
        <v>0</v>
      </c>
      <c r="J14">
        <v>0</v>
      </c>
      <c r="K14">
        <v>0</v>
      </c>
      <c r="L14">
        <v>0</v>
      </c>
      <c r="M14">
        <v>0</v>
      </c>
      <c r="N14">
        <v>0</v>
      </c>
      <c r="O14">
        <v>0</v>
      </c>
      <c r="P14">
        <v>0</v>
      </c>
      <c r="Q14">
        <v>0</v>
      </c>
      <c r="R14">
        <v>0</v>
      </c>
      <c r="S14">
        <v>0</v>
      </c>
      <c r="T14">
        <v>0</v>
      </c>
      <c r="U14">
        <v>0</v>
      </c>
      <c r="V14">
        <v>0</v>
      </c>
      <c r="W14">
        <v>0</v>
      </c>
      <c r="X14">
        <v>0</v>
      </c>
      <c r="Y14">
        <v>0</v>
      </c>
      <c r="Z14">
        <v>0</v>
      </c>
      <c r="AA14">
        <v>0</v>
      </c>
      <c r="AB14">
        <v>0</v>
      </c>
      <c r="AC14">
        <v>0</v>
      </c>
      <c r="AD14">
        <v>0</v>
      </c>
      <c r="AE14">
        <v>0</v>
      </c>
      <c r="AF14">
        <v>0</v>
      </c>
      <c r="AG14">
        <v>10</v>
      </c>
      <c r="AH14">
        <v>0</v>
      </c>
      <c r="AI14">
        <v>0</v>
      </c>
      <c r="AJ14">
        <v>10</v>
      </c>
      <c r="AK14">
        <v>0</v>
      </c>
      <c r="AL14">
        <v>0</v>
      </c>
      <c r="AM14">
        <v>0</v>
      </c>
      <c r="AN14">
        <v>0</v>
      </c>
      <c r="AO14">
        <v>0</v>
      </c>
      <c r="AP14">
        <v>0</v>
      </c>
      <c r="AQ14">
        <v>10</v>
      </c>
      <c r="AR14">
        <v>0</v>
      </c>
      <c r="AS14">
        <v>0</v>
      </c>
      <c r="AT14">
        <v>0</v>
      </c>
      <c r="AU14">
        <v>0</v>
      </c>
      <c r="AV14">
        <v>0</v>
      </c>
    </row>
    <row r="15" spans="1:48" ht="15">
      <c r="A15" s="1">
        <f>VLOOKUP(B15,Herkomstcodes!B$5:C$41,2)</f>
        <v>16</v>
      </c>
      <c r="B15" t="s">
        <v>50</v>
      </c>
      <c r="C15">
        <v>10</v>
      </c>
      <c r="D15">
        <v>10</v>
      </c>
      <c r="E15">
        <v>0</v>
      </c>
      <c r="F15">
        <v>0</v>
      </c>
      <c r="G15">
        <v>0</v>
      </c>
      <c r="H15">
        <v>0</v>
      </c>
      <c r="I15">
        <v>0</v>
      </c>
      <c r="J15">
        <v>0</v>
      </c>
      <c r="K15">
        <v>0</v>
      </c>
      <c r="L15">
        <v>10</v>
      </c>
      <c r="M15">
        <v>0</v>
      </c>
      <c r="N15">
        <v>0</v>
      </c>
      <c r="O15">
        <v>0</v>
      </c>
      <c r="P15">
        <v>0</v>
      </c>
      <c r="Q15">
        <v>0</v>
      </c>
      <c r="R15">
        <v>0</v>
      </c>
      <c r="S15">
        <v>0</v>
      </c>
      <c r="T15">
        <v>0</v>
      </c>
      <c r="U15">
        <v>0</v>
      </c>
      <c r="V15">
        <v>0</v>
      </c>
      <c r="W15">
        <v>0</v>
      </c>
      <c r="X15">
        <v>0</v>
      </c>
      <c r="Y15">
        <v>0</v>
      </c>
      <c r="Z15">
        <v>0</v>
      </c>
      <c r="AA15">
        <v>0</v>
      </c>
      <c r="AB15">
        <v>0</v>
      </c>
      <c r="AC15">
        <v>0</v>
      </c>
      <c r="AD15">
        <v>0</v>
      </c>
      <c r="AE15">
        <v>0</v>
      </c>
      <c r="AF15">
        <v>0</v>
      </c>
      <c r="AG15">
        <v>0</v>
      </c>
      <c r="AH15">
        <v>0</v>
      </c>
      <c r="AI15">
        <v>0</v>
      </c>
      <c r="AJ15">
        <v>0</v>
      </c>
      <c r="AK15">
        <v>0</v>
      </c>
      <c r="AL15">
        <v>0</v>
      </c>
      <c r="AM15">
        <v>0</v>
      </c>
      <c r="AN15">
        <v>0</v>
      </c>
      <c r="AO15">
        <v>10</v>
      </c>
      <c r="AP15">
        <v>0</v>
      </c>
      <c r="AQ15">
        <v>0</v>
      </c>
      <c r="AR15">
        <v>0</v>
      </c>
      <c r="AS15">
        <v>0</v>
      </c>
      <c r="AT15">
        <v>0</v>
      </c>
      <c r="AU15">
        <v>0</v>
      </c>
      <c r="AV15">
        <v>0</v>
      </c>
    </row>
    <row r="16" spans="1:48" ht="15">
      <c r="A16" s="1">
        <f>VLOOKUP(B16,Herkomstcodes!B$5:C$41,2)</f>
        <v>17</v>
      </c>
      <c r="B16" t="s">
        <v>51</v>
      </c>
      <c r="C16">
        <v>0</v>
      </c>
      <c r="D16">
        <v>0</v>
      </c>
      <c r="E16">
        <v>0</v>
      </c>
      <c r="F16">
        <v>0</v>
      </c>
      <c r="G16">
        <v>0</v>
      </c>
      <c r="H16">
        <v>0</v>
      </c>
      <c r="I16">
        <v>0</v>
      </c>
      <c r="J16">
        <v>0</v>
      </c>
      <c r="K16">
        <v>0</v>
      </c>
      <c r="L16">
        <v>0</v>
      </c>
      <c r="M16">
        <v>0</v>
      </c>
      <c r="N16">
        <v>0</v>
      </c>
      <c r="O16">
        <v>0</v>
      </c>
      <c r="P16">
        <v>0</v>
      </c>
      <c r="Q16">
        <v>0</v>
      </c>
      <c r="R16">
        <v>0</v>
      </c>
      <c r="S16">
        <v>0</v>
      </c>
      <c r="T16">
        <v>0</v>
      </c>
      <c r="U16">
        <v>0</v>
      </c>
      <c r="V16">
        <v>0</v>
      </c>
      <c r="W16">
        <v>0</v>
      </c>
      <c r="X16">
        <v>0</v>
      </c>
      <c r="Y16">
        <v>0</v>
      </c>
      <c r="Z16">
        <v>0</v>
      </c>
      <c r="AA16">
        <v>0</v>
      </c>
      <c r="AB16">
        <v>0</v>
      </c>
      <c r="AC16">
        <v>0</v>
      </c>
      <c r="AD16">
        <v>0</v>
      </c>
      <c r="AE16">
        <v>0</v>
      </c>
      <c r="AF16">
        <v>0</v>
      </c>
      <c r="AG16">
        <v>0</v>
      </c>
      <c r="AH16">
        <v>0</v>
      </c>
      <c r="AI16">
        <v>0</v>
      </c>
      <c r="AJ16">
        <v>0</v>
      </c>
      <c r="AK16">
        <v>0</v>
      </c>
      <c r="AL16">
        <v>0</v>
      </c>
      <c r="AM16">
        <v>0</v>
      </c>
      <c r="AN16">
        <v>0</v>
      </c>
      <c r="AO16">
        <v>0</v>
      </c>
      <c r="AP16">
        <v>0</v>
      </c>
      <c r="AQ16">
        <v>0</v>
      </c>
      <c r="AR16">
        <v>0</v>
      </c>
      <c r="AS16">
        <v>0</v>
      </c>
      <c r="AT16">
        <v>0</v>
      </c>
      <c r="AU16">
        <v>0</v>
      </c>
      <c r="AV16">
        <v>0</v>
      </c>
    </row>
    <row r="17" spans="1:48" ht="15">
      <c r="A17" s="1">
        <f>VLOOKUP(B17,Herkomstcodes!B$5:C$41,2)</f>
        <v>20</v>
      </c>
      <c r="B17" t="s">
        <v>90</v>
      </c>
      <c r="C17">
        <v>0</v>
      </c>
      <c r="D17">
        <v>0</v>
      </c>
      <c r="E17">
        <v>0</v>
      </c>
      <c r="F17">
        <v>0</v>
      </c>
      <c r="G17">
        <v>0</v>
      </c>
      <c r="H17">
        <v>0</v>
      </c>
      <c r="I17">
        <v>0</v>
      </c>
      <c r="J17">
        <v>0</v>
      </c>
      <c r="K17">
        <v>0</v>
      </c>
      <c r="L17">
        <v>0</v>
      </c>
      <c r="M17">
        <v>0</v>
      </c>
      <c r="N17">
        <v>0</v>
      </c>
      <c r="O17">
        <v>0</v>
      </c>
      <c r="P17">
        <v>0</v>
      </c>
      <c r="Q17">
        <v>0</v>
      </c>
      <c r="R17">
        <v>0</v>
      </c>
      <c r="S17">
        <v>0</v>
      </c>
      <c r="T17">
        <v>0</v>
      </c>
      <c r="U17">
        <v>0</v>
      </c>
      <c r="V17">
        <v>0</v>
      </c>
      <c r="W17">
        <v>0</v>
      </c>
      <c r="X17">
        <v>0</v>
      </c>
      <c r="Y17">
        <v>0</v>
      </c>
      <c r="Z17">
        <v>0</v>
      </c>
      <c r="AA17">
        <v>0</v>
      </c>
      <c r="AB17">
        <v>0</v>
      </c>
      <c r="AC17">
        <v>0</v>
      </c>
      <c r="AD17">
        <v>0</v>
      </c>
      <c r="AE17">
        <v>0</v>
      </c>
      <c r="AF17">
        <v>0</v>
      </c>
      <c r="AG17">
        <v>0</v>
      </c>
      <c r="AH17">
        <v>0</v>
      </c>
      <c r="AI17">
        <v>0</v>
      </c>
      <c r="AJ17">
        <v>0</v>
      </c>
      <c r="AK17">
        <v>0</v>
      </c>
      <c r="AL17">
        <v>0</v>
      </c>
      <c r="AM17">
        <v>0</v>
      </c>
      <c r="AN17">
        <v>0</v>
      </c>
      <c r="AO17">
        <v>0</v>
      </c>
      <c r="AP17">
        <v>0</v>
      </c>
      <c r="AQ17">
        <v>0</v>
      </c>
      <c r="AR17">
        <v>0</v>
      </c>
      <c r="AS17">
        <v>0</v>
      </c>
      <c r="AT17">
        <v>0</v>
      </c>
      <c r="AU17">
        <v>0</v>
      </c>
      <c r="AV17">
        <v>0</v>
      </c>
    </row>
    <row r="18" spans="1:48" ht="15">
      <c r="A18" s="1">
        <f>VLOOKUP(B18,Herkomstcodes!B$5:C$41,2)</f>
        <v>21</v>
      </c>
      <c r="B18" t="s">
        <v>53</v>
      </c>
      <c r="C18">
        <v>3650</v>
      </c>
      <c r="D18">
        <v>3490</v>
      </c>
      <c r="E18">
        <v>90</v>
      </c>
      <c r="F18">
        <v>70</v>
      </c>
      <c r="G18">
        <v>300</v>
      </c>
      <c r="H18">
        <v>110</v>
      </c>
      <c r="I18">
        <v>80</v>
      </c>
      <c r="J18">
        <v>20</v>
      </c>
      <c r="K18">
        <v>20</v>
      </c>
      <c r="L18">
        <v>2840</v>
      </c>
      <c r="M18">
        <v>0</v>
      </c>
      <c r="N18">
        <v>0</v>
      </c>
      <c r="O18">
        <v>150</v>
      </c>
      <c r="P18">
        <v>0</v>
      </c>
      <c r="Q18">
        <v>0</v>
      </c>
      <c r="R18">
        <v>120</v>
      </c>
      <c r="S18">
        <v>20</v>
      </c>
      <c r="T18">
        <v>0</v>
      </c>
      <c r="U18">
        <v>10</v>
      </c>
      <c r="V18">
        <v>10</v>
      </c>
      <c r="W18">
        <v>0</v>
      </c>
      <c r="X18">
        <v>0</v>
      </c>
      <c r="Y18">
        <v>10</v>
      </c>
      <c r="Z18">
        <v>0</v>
      </c>
      <c r="AA18">
        <v>10</v>
      </c>
      <c r="AB18">
        <v>0</v>
      </c>
      <c r="AC18">
        <v>0</v>
      </c>
      <c r="AD18">
        <v>0</v>
      </c>
      <c r="AE18">
        <v>20</v>
      </c>
      <c r="AF18">
        <v>0</v>
      </c>
      <c r="AG18">
        <v>50</v>
      </c>
      <c r="AH18">
        <v>0</v>
      </c>
      <c r="AI18">
        <v>10</v>
      </c>
      <c r="AJ18">
        <v>330</v>
      </c>
      <c r="AK18">
        <v>130</v>
      </c>
      <c r="AL18">
        <v>100</v>
      </c>
      <c r="AM18">
        <v>20</v>
      </c>
      <c r="AN18">
        <v>20</v>
      </c>
      <c r="AO18">
        <v>2850</v>
      </c>
      <c r="AP18">
        <v>0</v>
      </c>
      <c r="AQ18">
        <v>60</v>
      </c>
      <c r="AR18">
        <v>150</v>
      </c>
      <c r="AS18">
        <v>0</v>
      </c>
      <c r="AT18">
        <v>0</v>
      </c>
      <c r="AU18">
        <v>140</v>
      </c>
      <c r="AV18">
        <v>20</v>
      </c>
    </row>
    <row r="19" spans="1:48" ht="15">
      <c r="A19" s="1">
        <f>VLOOKUP(B19,Herkomstcodes!B$5:C$41,2)</f>
        <v>22</v>
      </c>
      <c r="B19" t="s">
        <v>54</v>
      </c>
      <c r="C19">
        <v>10</v>
      </c>
      <c r="D19">
        <v>0</v>
      </c>
      <c r="E19">
        <v>0</v>
      </c>
      <c r="F19">
        <v>0</v>
      </c>
      <c r="G19">
        <v>0</v>
      </c>
      <c r="H19">
        <v>0</v>
      </c>
      <c r="I19">
        <v>0</v>
      </c>
      <c r="J19">
        <v>0</v>
      </c>
      <c r="K19">
        <v>0</v>
      </c>
      <c r="L19">
        <v>0</v>
      </c>
      <c r="M19">
        <v>0</v>
      </c>
      <c r="N19">
        <v>0</v>
      </c>
      <c r="O19">
        <v>0</v>
      </c>
      <c r="P19">
        <v>0</v>
      </c>
      <c r="Q19">
        <v>0</v>
      </c>
      <c r="R19">
        <v>0</v>
      </c>
      <c r="S19">
        <v>0</v>
      </c>
      <c r="T19">
        <v>0</v>
      </c>
      <c r="U19">
        <v>0</v>
      </c>
      <c r="V19">
        <v>0</v>
      </c>
      <c r="W19">
        <v>0</v>
      </c>
      <c r="X19">
        <v>0</v>
      </c>
      <c r="Y19">
        <v>0</v>
      </c>
      <c r="Z19">
        <v>0</v>
      </c>
      <c r="AA19">
        <v>0</v>
      </c>
      <c r="AB19">
        <v>0</v>
      </c>
      <c r="AC19">
        <v>0</v>
      </c>
      <c r="AD19">
        <v>0</v>
      </c>
      <c r="AE19">
        <v>0</v>
      </c>
      <c r="AF19">
        <v>0</v>
      </c>
      <c r="AG19">
        <v>0</v>
      </c>
      <c r="AH19">
        <v>0</v>
      </c>
      <c r="AI19">
        <v>0</v>
      </c>
      <c r="AJ19">
        <v>0</v>
      </c>
      <c r="AK19">
        <v>0</v>
      </c>
      <c r="AL19">
        <v>0</v>
      </c>
      <c r="AM19">
        <v>0</v>
      </c>
      <c r="AN19">
        <v>0</v>
      </c>
      <c r="AO19">
        <v>0</v>
      </c>
      <c r="AP19">
        <v>0</v>
      </c>
      <c r="AQ19">
        <v>0</v>
      </c>
      <c r="AR19">
        <v>0</v>
      </c>
      <c r="AS19">
        <v>0</v>
      </c>
      <c r="AT19">
        <v>0</v>
      </c>
      <c r="AU19">
        <v>0</v>
      </c>
      <c r="AV19">
        <v>0</v>
      </c>
    </row>
    <row r="20" spans="1:48" ht="15">
      <c r="A20" s="1">
        <f>VLOOKUP(B20,Herkomstcodes!B$5:C$41,2)</f>
        <v>23</v>
      </c>
      <c r="B20" t="s">
        <v>55</v>
      </c>
      <c r="C20">
        <v>3370</v>
      </c>
      <c r="D20">
        <v>2490</v>
      </c>
      <c r="E20">
        <v>870</v>
      </c>
      <c r="F20">
        <v>0</v>
      </c>
      <c r="G20">
        <v>530</v>
      </c>
      <c r="H20">
        <v>210</v>
      </c>
      <c r="I20">
        <v>60</v>
      </c>
      <c r="J20">
        <v>540</v>
      </c>
      <c r="K20">
        <v>10</v>
      </c>
      <c r="L20">
        <v>740</v>
      </c>
      <c r="M20">
        <v>30</v>
      </c>
      <c r="N20">
        <v>0</v>
      </c>
      <c r="O20">
        <v>400</v>
      </c>
      <c r="P20">
        <v>0</v>
      </c>
      <c r="Q20">
        <v>0</v>
      </c>
      <c r="R20">
        <v>400</v>
      </c>
      <c r="S20">
        <v>60</v>
      </c>
      <c r="T20">
        <v>0</v>
      </c>
      <c r="U20">
        <v>0</v>
      </c>
      <c r="V20">
        <v>0</v>
      </c>
      <c r="W20">
        <v>0</v>
      </c>
      <c r="X20">
        <v>0</v>
      </c>
      <c r="Y20">
        <v>0</v>
      </c>
      <c r="Z20">
        <v>0</v>
      </c>
      <c r="AA20">
        <v>0</v>
      </c>
      <c r="AB20">
        <v>0</v>
      </c>
      <c r="AC20">
        <v>0</v>
      </c>
      <c r="AD20">
        <v>0</v>
      </c>
      <c r="AE20">
        <v>0</v>
      </c>
      <c r="AF20">
        <v>0</v>
      </c>
      <c r="AG20">
        <v>840</v>
      </c>
      <c r="AH20">
        <v>0</v>
      </c>
      <c r="AI20">
        <v>90</v>
      </c>
      <c r="AJ20">
        <v>530</v>
      </c>
      <c r="AK20">
        <v>210</v>
      </c>
      <c r="AL20">
        <v>60</v>
      </c>
      <c r="AM20">
        <v>540</v>
      </c>
      <c r="AN20">
        <v>20</v>
      </c>
      <c r="AO20">
        <v>740</v>
      </c>
      <c r="AP20">
        <v>30</v>
      </c>
      <c r="AQ20">
        <v>840</v>
      </c>
      <c r="AR20">
        <v>410</v>
      </c>
      <c r="AS20">
        <v>0</v>
      </c>
      <c r="AT20">
        <v>0</v>
      </c>
      <c r="AU20">
        <v>490</v>
      </c>
      <c r="AV20">
        <v>60</v>
      </c>
    </row>
    <row r="21" spans="1:48" ht="15">
      <c r="A21" s="1">
        <f>VLOOKUP(B21,Herkomstcodes!B$5:C$41,2)</f>
        <v>24</v>
      </c>
      <c r="B21" t="s">
        <v>56</v>
      </c>
      <c r="C21">
        <v>370</v>
      </c>
      <c r="D21">
        <v>360</v>
      </c>
      <c r="E21">
        <v>10</v>
      </c>
      <c r="F21">
        <v>0</v>
      </c>
      <c r="G21">
        <v>10</v>
      </c>
      <c r="H21">
        <v>10</v>
      </c>
      <c r="I21">
        <v>0</v>
      </c>
      <c r="J21">
        <v>0</v>
      </c>
      <c r="K21">
        <v>0</v>
      </c>
      <c r="L21">
        <v>340</v>
      </c>
      <c r="M21">
        <v>0</v>
      </c>
      <c r="N21">
        <v>0</v>
      </c>
      <c r="O21">
        <v>40</v>
      </c>
      <c r="P21">
        <v>0</v>
      </c>
      <c r="Q21">
        <v>0</v>
      </c>
      <c r="R21">
        <v>0</v>
      </c>
      <c r="S21">
        <v>0</v>
      </c>
      <c r="T21">
        <v>0</v>
      </c>
      <c r="U21">
        <v>0</v>
      </c>
      <c r="V21">
        <v>0</v>
      </c>
      <c r="W21">
        <v>0</v>
      </c>
      <c r="X21">
        <v>0</v>
      </c>
      <c r="Y21">
        <v>0</v>
      </c>
      <c r="Z21">
        <v>0</v>
      </c>
      <c r="AA21">
        <v>0</v>
      </c>
      <c r="AB21">
        <v>0</v>
      </c>
      <c r="AC21">
        <v>0</v>
      </c>
      <c r="AD21">
        <v>0</v>
      </c>
      <c r="AE21">
        <v>0</v>
      </c>
      <c r="AF21">
        <v>0</v>
      </c>
      <c r="AG21">
        <v>10</v>
      </c>
      <c r="AH21">
        <v>0</v>
      </c>
      <c r="AI21">
        <v>0</v>
      </c>
      <c r="AJ21">
        <v>10</v>
      </c>
      <c r="AK21">
        <v>10</v>
      </c>
      <c r="AL21">
        <v>0</v>
      </c>
      <c r="AM21">
        <v>0</v>
      </c>
      <c r="AN21">
        <v>0</v>
      </c>
      <c r="AO21">
        <v>340</v>
      </c>
      <c r="AP21">
        <v>0</v>
      </c>
      <c r="AQ21">
        <v>10</v>
      </c>
      <c r="AR21">
        <v>40</v>
      </c>
      <c r="AS21">
        <v>0</v>
      </c>
      <c r="AT21">
        <v>0</v>
      </c>
      <c r="AU21">
        <v>0</v>
      </c>
      <c r="AV21">
        <v>0</v>
      </c>
    </row>
    <row r="22" spans="1:48" ht="15">
      <c r="A22" s="1">
        <f>VLOOKUP(B22,Herkomstcodes!B$5:C$41,2)</f>
        <v>25</v>
      </c>
      <c r="B22" t="s">
        <v>57</v>
      </c>
      <c r="C22">
        <v>50</v>
      </c>
      <c r="D22">
        <v>40</v>
      </c>
      <c r="E22">
        <v>10</v>
      </c>
      <c r="F22">
        <v>0</v>
      </c>
      <c r="G22">
        <v>10</v>
      </c>
      <c r="H22">
        <v>0</v>
      </c>
      <c r="I22">
        <v>0</v>
      </c>
      <c r="J22">
        <v>0</v>
      </c>
      <c r="K22">
        <v>0</v>
      </c>
      <c r="L22">
        <v>20</v>
      </c>
      <c r="M22">
        <v>0</v>
      </c>
      <c r="N22">
        <v>0</v>
      </c>
      <c r="O22">
        <v>0</v>
      </c>
      <c r="P22">
        <v>0</v>
      </c>
      <c r="Q22">
        <v>0</v>
      </c>
      <c r="R22">
        <v>0</v>
      </c>
      <c r="S22">
        <v>0</v>
      </c>
      <c r="T22">
        <v>0</v>
      </c>
      <c r="U22">
        <v>0</v>
      </c>
      <c r="V22">
        <v>0</v>
      </c>
      <c r="W22">
        <v>0</v>
      </c>
      <c r="X22">
        <v>0</v>
      </c>
      <c r="Y22">
        <v>0</v>
      </c>
      <c r="Z22">
        <v>0</v>
      </c>
      <c r="AA22">
        <v>0</v>
      </c>
      <c r="AB22">
        <v>0</v>
      </c>
      <c r="AC22">
        <v>0</v>
      </c>
      <c r="AD22">
        <v>0</v>
      </c>
      <c r="AE22">
        <v>0</v>
      </c>
      <c r="AF22">
        <v>0</v>
      </c>
      <c r="AG22">
        <v>10</v>
      </c>
      <c r="AH22">
        <v>0</v>
      </c>
      <c r="AI22">
        <v>0</v>
      </c>
      <c r="AJ22">
        <v>10</v>
      </c>
      <c r="AK22">
        <v>0</v>
      </c>
      <c r="AL22">
        <v>0</v>
      </c>
      <c r="AM22">
        <v>0</v>
      </c>
      <c r="AN22">
        <v>0</v>
      </c>
      <c r="AO22">
        <v>20</v>
      </c>
      <c r="AP22">
        <v>0</v>
      </c>
      <c r="AQ22">
        <v>10</v>
      </c>
      <c r="AR22">
        <v>0</v>
      </c>
      <c r="AS22">
        <v>0</v>
      </c>
      <c r="AT22">
        <v>0</v>
      </c>
      <c r="AU22">
        <v>0</v>
      </c>
      <c r="AV22">
        <v>0</v>
      </c>
    </row>
    <row r="23" spans="1:48" ht="15">
      <c r="A23" s="1">
        <f>VLOOKUP(B23,Herkomstcodes!B$5:C$41,2)</f>
        <v>26</v>
      </c>
      <c r="B23" t="s">
        <v>58</v>
      </c>
      <c r="C23">
        <v>10</v>
      </c>
      <c r="D23">
        <v>10</v>
      </c>
      <c r="E23">
        <v>0</v>
      </c>
      <c r="F23">
        <v>0</v>
      </c>
      <c r="G23">
        <v>0</v>
      </c>
      <c r="H23">
        <v>0</v>
      </c>
      <c r="I23">
        <v>0</v>
      </c>
      <c r="J23">
        <v>0</v>
      </c>
      <c r="K23">
        <v>0</v>
      </c>
      <c r="L23">
        <v>0</v>
      </c>
      <c r="M23">
        <v>0</v>
      </c>
      <c r="N23">
        <v>0</v>
      </c>
      <c r="O23">
        <v>0</v>
      </c>
      <c r="P23">
        <v>0</v>
      </c>
      <c r="Q23">
        <v>0</v>
      </c>
      <c r="R23">
        <v>0</v>
      </c>
      <c r="S23">
        <v>0</v>
      </c>
      <c r="T23">
        <v>0</v>
      </c>
      <c r="U23">
        <v>0</v>
      </c>
      <c r="V23">
        <v>0</v>
      </c>
      <c r="W23">
        <v>0</v>
      </c>
      <c r="X23">
        <v>0</v>
      </c>
      <c r="Y23">
        <v>0</v>
      </c>
      <c r="Z23">
        <v>0</v>
      </c>
      <c r="AA23">
        <v>0</v>
      </c>
      <c r="AB23">
        <v>0</v>
      </c>
      <c r="AC23">
        <v>0</v>
      </c>
      <c r="AD23">
        <v>0</v>
      </c>
      <c r="AE23">
        <v>0</v>
      </c>
      <c r="AF23">
        <v>0</v>
      </c>
      <c r="AG23">
        <v>0</v>
      </c>
      <c r="AH23">
        <v>0</v>
      </c>
      <c r="AI23">
        <v>0</v>
      </c>
      <c r="AJ23">
        <v>0</v>
      </c>
      <c r="AK23">
        <v>0</v>
      </c>
      <c r="AL23">
        <v>0</v>
      </c>
      <c r="AM23">
        <v>0</v>
      </c>
      <c r="AN23">
        <v>0</v>
      </c>
      <c r="AO23">
        <v>0</v>
      </c>
      <c r="AP23">
        <v>0</v>
      </c>
      <c r="AQ23">
        <v>0</v>
      </c>
      <c r="AR23">
        <v>0</v>
      </c>
      <c r="AS23">
        <v>0</v>
      </c>
      <c r="AT23">
        <v>0</v>
      </c>
      <c r="AU23">
        <v>0</v>
      </c>
      <c r="AV23">
        <v>0</v>
      </c>
    </row>
    <row r="24" spans="1:48" ht="15">
      <c r="A24" s="1">
        <f>VLOOKUP(B24,Herkomstcodes!B$5:C$41,2)</f>
        <v>28</v>
      </c>
      <c r="B24" t="s">
        <v>59</v>
      </c>
      <c r="C24">
        <v>40</v>
      </c>
      <c r="D24">
        <v>20</v>
      </c>
      <c r="E24">
        <v>10</v>
      </c>
      <c r="F24">
        <v>0</v>
      </c>
      <c r="G24">
        <v>20</v>
      </c>
      <c r="H24">
        <v>0</v>
      </c>
      <c r="I24">
        <v>0</v>
      </c>
      <c r="J24">
        <v>0</v>
      </c>
      <c r="K24">
        <v>0</v>
      </c>
      <c r="L24">
        <v>0</v>
      </c>
      <c r="M24">
        <v>0</v>
      </c>
      <c r="N24">
        <v>0</v>
      </c>
      <c r="O24">
        <v>0</v>
      </c>
      <c r="P24">
        <v>0</v>
      </c>
      <c r="Q24">
        <v>0</v>
      </c>
      <c r="R24">
        <v>0</v>
      </c>
      <c r="S24">
        <v>0</v>
      </c>
      <c r="T24">
        <v>0</v>
      </c>
      <c r="U24">
        <v>0</v>
      </c>
      <c r="V24">
        <v>0</v>
      </c>
      <c r="W24">
        <v>0</v>
      </c>
      <c r="X24">
        <v>0</v>
      </c>
      <c r="Y24">
        <v>0</v>
      </c>
      <c r="Z24">
        <v>0</v>
      </c>
      <c r="AA24">
        <v>0</v>
      </c>
      <c r="AB24">
        <v>0</v>
      </c>
      <c r="AC24">
        <v>0</v>
      </c>
      <c r="AD24">
        <v>0</v>
      </c>
      <c r="AE24">
        <v>0</v>
      </c>
      <c r="AF24">
        <v>0</v>
      </c>
      <c r="AG24">
        <v>10</v>
      </c>
      <c r="AH24">
        <v>0</v>
      </c>
      <c r="AI24">
        <v>0</v>
      </c>
      <c r="AJ24">
        <v>20</v>
      </c>
      <c r="AK24">
        <v>0</v>
      </c>
      <c r="AL24">
        <v>0</v>
      </c>
      <c r="AM24">
        <v>0</v>
      </c>
      <c r="AN24">
        <v>0</v>
      </c>
      <c r="AO24">
        <v>0</v>
      </c>
      <c r="AP24">
        <v>0</v>
      </c>
      <c r="AQ24">
        <v>10</v>
      </c>
      <c r="AR24">
        <v>0</v>
      </c>
      <c r="AS24">
        <v>0</v>
      </c>
      <c r="AT24">
        <v>0</v>
      </c>
      <c r="AU24">
        <v>0</v>
      </c>
      <c r="AV24">
        <v>0</v>
      </c>
    </row>
    <row r="25" spans="1:48" ht="15">
      <c r="A25" s="1">
        <f>VLOOKUP(B25,Herkomstcodes!B$5:C$41,2)</f>
        <v>29</v>
      </c>
      <c r="B25" t="s">
        <v>60</v>
      </c>
      <c r="C25">
        <v>10</v>
      </c>
      <c r="D25">
        <v>10</v>
      </c>
      <c r="E25">
        <v>0</v>
      </c>
      <c r="F25">
        <v>0</v>
      </c>
      <c r="G25">
        <v>0</v>
      </c>
      <c r="H25">
        <v>0</v>
      </c>
      <c r="I25">
        <v>0</v>
      </c>
      <c r="J25">
        <v>0</v>
      </c>
      <c r="K25">
        <v>0</v>
      </c>
      <c r="L25">
        <v>10</v>
      </c>
      <c r="M25">
        <v>0</v>
      </c>
      <c r="N25">
        <v>0</v>
      </c>
      <c r="O25">
        <v>0</v>
      </c>
      <c r="P25">
        <v>0</v>
      </c>
      <c r="Q25">
        <v>0</v>
      </c>
      <c r="R25">
        <v>0</v>
      </c>
      <c r="S25">
        <v>0</v>
      </c>
      <c r="T25">
        <v>0</v>
      </c>
      <c r="U25">
        <v>0</v>
      </c>
      <c r="V25">
        <v>0</v>
      </c>
      <c r="W25">
        <v>0</v>
      </c>
      <c r="X25">
        <v>0</v>
      </c>
      <c r="Y25">
        <v>0</v>
      </c>
      <c r="Z25">
        <v>0</v>
      </c>
      <c r="AA25">
        <v>0</v>
      </c>
      <c r="AB25">
        <v>0</v>
      </c>
      <c r="AC25">
        <v>0</v>
      </c>
      <c r="AD25">
        <v>0</v>
      </c>
      <c r="AE25">
        <v>0</v>
      </c>
      <c r="AF25">
        <v>0</v>
      </c>
      <c r="AG25">
        <v>0</v>
      </c>
      <c r="AH25">
        <v>0</v>
      </c>
      <c r="AI25">
        <v>0</v>
      </c>
      <c r="AJ25">
        <v>0</v>
      </c>
      <c r="AK25">
        <v>0</v>
      </c>
      <c r="AL25">
        <v>0</v>
      </c>
      <c r="AM25">
        <v>0</v>
      </c>
      <c r="AN25">
        <v>0</v>
      </c>
      <c r="AO25">
        <v>10</v>
      </c>
      <c r="AP25">
        <v>0</v>
      </c>
      <c r="AQ25">
        <v>0</v>
      </c>
      <c r="AR25">
        <v>0</v>
      </c>
      <c r="AS25">
        <v>0</v>
      </c>
      <c r="AT25">
        <v>0</v>
      </c>
      <c r="AU25">
        <v>0</v>
      </c>
      <c r="AV25">
        <v>0</v>
      </c>
    </row>
    <row r="26" spans="1:48" ht="15">
      <c r="A26" s="1">
        <f>VLOOKUP(B26,Herkomstcodes!B$5:C$41,2)</f>
        <v>29</v>
      </c>
      <c r="B26" t="s">
        <v>61</v>
      </c>
      <c r="C26">
        <v>360</v>
      </c>
      <c r="D26">
        <v>290</v>
      </c>
      <c r="E26">
        <v>70</v>
      </c>
      <c r="F26">
        <v>0</v>
      </c>
      <c r="G26">
        <v>140</v>
      </c>
      <c r="H26">
        <v>40</v>
      </c>
      <c r="I26">
        <v>10</v>
      </c>
      <c r="J26">
        <v>10</v>
      </c>
      <c r="K26">
        <v>0</v>
      </c>
      <c r="L26">
        <v>50</v>
      </c>
      <c r="M26">
        <v>10</v>
      </c>
      <c r="N26">
        <v>0</v>
      </c>
      <c r="O26">
        <v>30</v>
      </c>
      <c r="P26">
        <v>0</v>
      </c>
      <c r="Q26">
        <v>0</v>
      </c>
      <c r="R26">
        <v>30</v>
      </c>
      <c r="S26">
        <v>0</v>
      </c>
      <c r="T26">
        <v>0</v>
      </c>
      <c r="U26">
        <v>0</v>
      </c>
      <c r="V26">
        <v>0</v>
      </c>
      <c r="W26">
        <v>0</v>
      </c>
      <c r="X26">
        <v>0</v>
      </c>
      <c r="Y26">
        <v>0</v>
      </c>
      <c r="Z26">
        <v>0</v>
      </c>
      <c r="AA26">
        <v>0</v>
      </c>
      <c r="AB26">
        <v>0</v>
      </c>
      <c r="AC26">
        <v>0</v>
      </c>
      <c r="AD26">
        <v>0</v>
      </c>
      <c r="AE26">
        <v>0</v>
      </c>
      <c r="AF26">
        <v>0</v>
      </c>
      <c r="AG26">
        <v>70</v>
      </c>
      <c r="AH26">
        <v>0</v>
      </c>
      <c r="AI26">
        <v>20</v>
      </c>
      <c r="AJ26">
        <v>150</v>
      </c>
      <c r="AK26">
        <v>40</v>
      </c>
      <c r="AL26">
        <v>10</v>
      </c>
      <c r="AM26">
        <v>10</v>
      </c>
      <c r="AN26">
        <v>0</v>
      </c>
      <c r="AO26">
        <v>50</v>
      </c>
      <c r="AP26">
        <v>10</v>
      </c>
      <c r="AQ26">
        <v>70</v>
      </c>
      <c r="AR26">
        <v>30</v>
      </c>
      <c r="AS26">
        <v>0</v>
      </c>
      <c r="AT26">
        <v>0</v>
      </c>
      <c r="AU26">
        <v>60</v>
      </c>
      <c r="AV26">
        <v>0</v>
      </c>
    </row>
    <row r="27" spans="1:48" ht="15">
      <c r="A27" s="1">
        <f>VLOOKUP(B27,Herkomstcodes!B$5:C$41,2)</f>
        <v>33</v>
      </c>
      <c r="B27" t="s">
        <v>62</v>
      </c>
      <c r="C27">
        <v>10</v>
      </c>
      <c r="D27">
        <v>10</v>
      </c>
      <c r="E27">
        <v>10</v>
      </c>
      <c r="F27">
        <v>0</v>
      </c>
      <c r="G27">
        <v>0</v>
      </c>
      <c r="H27">
        <v>0</v>
      </c>
      <c r="I27">
        <v>0</v>
      </c>
      <c r="J27">
        <v>0</v>
      </c>
      <c r="K27">
        <v>0</v>
      </c>
      <c r="L27">
        <v>0</v>
      </c>
      <c r="M27">
        <v>0</v>
      </c>
      <c r="N27">
        <v>0</v>
      </c>
      <c r="O27">
        <v>0</v>
      </c>
      <c r="P27">
        <v>0</v>
      </c>
      <c r="Q27">
        <v>0</v>
      </c>
      <c r="R27">
        <v>0</v>
      </c>
      <c r="S27">
        <v>0</v>
      </c>
      <c r="T27">
        <v>0</v>
      </c>
      <c r="U27">
        <v>0</v>
      </c>
      <c r="V27">
        <v>0</v>
      </c>
      <c r="W27">
        <v>0</v>
      </c>
      <c r="X27">
        <v>0</v>
      </c>
      <c r="Y27">
        <v>0</v>
      </c>
      <c r="Z27">
        <v>0</v>
      </c>
      <c r="AA27">
        <v>0</v>
      </c>
      <c r="AB27">
        <v>0</v>
      </c>
      <c r="AC27">
        <v>0</v>
      </c>
      <c r="AD27">
        <v>0</v>
      </c>
      <c r="AE27">
        <v>0</v>
      </c>
      <c r="AF27">
        <v>0</v>
      </c>
      <c r="AG27">
        <v>0</v>
      </c>
      <c r="AH27">
        <v>0</v>
      </c>
      <c r="AI27">
        <v>0</v>
      </c>
      <c r="AJ27">
        <v>0</v>
      </c>
      <c r="AK27">
        <v>0</v>
      </c>
      <c r="AL27">
        <v>0</v>
      </c>
      <c r="AM27">
        <v>0</v>
      </c>
      <c r="AN27">
        <v>0</v>
      </c>
      <c r="AO27">
        <v>0</v>
      </c>
      <c r="AP27">
        <v>0</v>
      </c>
      <c r="AQ27">
        <v>0</v>
      </c>
      <c r="AR27">
        <v>0</v>
      </c>
      <c r="AS27">
        <v>0</v>
      </c>
      <c r="AT27">
        <v>0</v>
      </c>
      <c r="AU27">
        <v>0</v>
      </c>
      <c r="AV27">
        <v>0</v>
      </c>
    </row>
    <row r="28" spans="1:48" ht="15">
      <c r="A28" s="1">
        <f>VLOOKUP(B28,Herkomstcodes!B$5:C$41,2)</f>
        <v>34</v>
      </c>
      <c r="B28" t="s">
        <v>34</v>
      </c>
      <c r="C28">
        <v>480</v>
      </c>
      <c r="D28">
        <v>300</v>
      </c>
      <c r="E28">
        <v>180</v>
      </c>
      <c r="F28">
        <v>0</v>
      </c>
      <c r="G28">
        <v>110</v>
      </c>
      <c r="H28">
        <v>30</v>
      </c>
      <c r="I28">
        <v>20</v>
      </c>
      <c r="J28">
        <v>20</v>
      </c>
      <c r="K28">
        <v>10</v>
      </c>
      <c r="L28">
        <v>110</v>
      </c>
      <c r="M28">
        <v>0</v>
      </c>
      <c r="N28">
        <v>0</v>
      </c>
      <c r="O28">
        <v>40</v>
      </c>
      <c r="P28">
        <v>0</v>
      </c>
      <c r="Q28">
        <v>0</v>
      </c>
      <c r="R28">
        <v>20</v>
      </c>
      <c r="S28">
        <v>0</v>
      </c>
      <c r="T28">
        <v>0</v>
      </c>
      <c r="U28">
        <v>0</v>
      </c>
      <c r="V28">
        <v>0</v>
      </c>
      <c r="W28">
        <v>0</v>
      </c>
      <c r="X28">
        <v>0</v>
      </c>
      <c r="Y28">
        <v>0</v>
      </c>
      <c r="Z28">
        <v>0</v>
      </c>
      <c r="AA28">
        <v>0</v>
      </c>
      <c r="AB28">
        <v>0</v>
      </c>
      <c r="AC28">
        <v>0</v>
      </c>
      <c r="AD28">
        <v>0</v>
      </c>
      <c r="AE28">
        <v>0</v>
      </c>
      <c r="AF28">
        <v>0</v>
      </c>
      <c r="AG28">
        <v>170</v>
      </c>
      <c r="AH28">
        <v>0</v>
      </c>
      <c r="AI28">
        <v>10</v>
      </c>
      <c r="AJ28">
        <v>110</v>
      </c>
      <c r="AK28">
        <v>30</v>
      </c>
      <c r="AL28">
        <v>20</v>
      </c>
      <c r="AM28">
        <v>20</v>
      </c>
      <c r="AN28">
        <v>10</v>
      </c>
      <c r="AO28">
        <v>110</v>
      </c>
      <c r="AP28">
        <v>0</v>
      </c>
      <c r="AQ28">
        <v>170</v>
      </c>
      <c r="AR28">
        <v>40</v>
      </c>
      <c r="AS28">
        <v>0</v>
      </c>
      <c r="AT28">
        <v>0</v>
      </c>
      <c r="AU28">
        <v>30</v>
      </c>
      <c r="AV28">
        <v>0</v>
      </c>
    </row>
    <row r="29" spans="1:48" ht="15">
      <c r="A29" s="1">
        <f>VLOOKUP(B29,Herkomstcodes!B$5:C$41,2)</f>
        <v>35</v>
      </c>
      <c r="B29" t="s">
        <v>35</v>
      </c>
      <c r="C29">
        <v>460</v>
      </c>
      <c r="D29">
        <v>440</v>
      </c>
      <c r="E29">
        <v>20</v>
      </c>
      <c r="F29">
        <v>0</v>
      </c>
      <c r="G29">
        <v>10</v>
      </c>
      <c r="H29">
        <v>10</v>
      </c>
      <c r="I29">
        <v>0</v>
      </c>
      <c r="J29">
        <v>0</v>
      </c>
      <c r="K29">
        <v>0</v>
      </c>
      <c r="L29">
        <v>420</v>
      </c>
      <c r="M29">
        <v>0</v>
      </c>
      <c r="N29">
        <v>0</v>
      </c>
      <c r="O29">
        <v>50</v>
      </c>
      <c r="P29">
        <v>0</v>
      </c>
      <c r="Q29">
        <v>0</v>
      </c>
      <c r="R29">
        <v>10</v>
      </c>
      <c r="S29">
        <v>0</v>
      </c>
      <c r="T29">
        <v>0</v>
      </c>
      <c r="U29">
        <v>0</v>
      </c>
      <c r="V29">
        <v>0</v>
      </c>
      <c r="W29">
        <v>0</v>
      </c>
      <c r="X29">
        <v>0</v>
      </c>
      <c r="Y29">
        <v>0</v>
      </c>
      <c r="Z29">
        <v>0</v>
      </c>
      <c r="AA29">
        <v>0</v>
      </c>
      <c r="AB29">
        <v>0</v>
      </c>
      <c r="AC29">
        <v>0</v>
      </c>
      <c r="AD29">
        <v>0</v>
      </c>
      <c r="AE29">
        <v>0</v>
      </c>
      <c r="AF29">
        <v>0</v>
      </c>
      <c r="AG29">
        <v>20</v>
      </c>
      <c r="AH29">
        <v>0</v>
      </c>
      <c r="AI29">
        <v>0</v>
      </c>
      <c r="AJ29">
        <v>10</v>
      </c>
      <c r="AK29">
        <v>10</v>
      </c>
      <c r="AL29">
        <v>0</v>
      </c>
      <c r="AM29">
        <v>0</v>
      </c>
      <c r="AN29">
        <v>0</v>
      </c>
      <c r="AO29">
        <v>420</v>
      </c>
      <c r="AP29">
        <v>0</v>
      </c>
      <c r="AQ29">
        <v>20</v>
      </c>
      <c r="AR29">
        <v>50</v>
      </c>
      <c r="AS29">
        <v>0</v>
      </c>
      <c r="AT29">
        <v>0</v>
      </c>
      <c r="AU29">
        <v>10</v>
      </c>
      <c r="AV29">
        <v>0</v>
      </c>
    </row>
    <row r="30" spans="1:48" ht="15">
      <c r="A30" s="1">
        <f>VLOOKUP(B30,Herkomstcodes!B$5:C$41,2)</f>
        <v>36</v>
      </c>
      <c r="B30" t="s">
        <v>36</v>
      </c>
      <c r="C30">
        <v>360</v>
      </c>
      <c r="D30">
        <v>290</v>
      </c>
      <c r="E30">
        <v>70</v>
      </c>
      <c r="F30">
        <v>0</v>
      </c>
      <c r="G30">
        <v>140</v>
      </c>
      <c r="H30">
        <v>40</v>
      </c>
      <c r="I30">
        <v>10</v>
      </c>
      <c r="J30">
        <v>10</v>
      </c>
      <c r="K30">
        <v>0</v>
      </c>
      <c r="L30">
        <v>50</v>
      </c>
      <c r="M30">
        <v>10</v>
      </c>
      <c r="N30">
        <v>0</v>
      </c>
      <c r="O30">
        <v>30</v>
      </c>
      <c r="P30">
        <v>0</v>
      </c>
      <c r="Q30">
        <v>0</v>
      </c>
      <c r="R30">
        <v>30</v>
      </c>
      <c r="S30">
        <v>0</v>
      </c>
      <c r="T30">
        <v>0</v>
      </c>
      <c r="U30">
        <v>0</v>
      </c>
      <c r="V30">
        <v>0</v>
      </c>
      <c r="W30">
        <v>0</v>
      </c>
      <c r="X30">
        <v>0</v>
      </c>
      <c r="Y30">
        <v>0</v>
      </c>
      <c r="Z30">
        <v>0</v>
      </c>
      <c r="AA30">
        <v>0</v>
      </c>
      <c r="AB30">
        <v>0</v>
      </c>
      <c r="AC30">
        <v>0</v>
      </c>
      <c r="AD30">
        <v>0</v>
      </c>
      <c r="AE30">
        <v>0</v>
      </c>
      <c r="AF30">
        <v>0</v>
      </c>
      <c r="AG30">
        <v>70</v>
      </c>
      <c r="AH30">
        <v>0</v>
      </c>
      <c r="AI30">
        <v>20</v>
      </c>
      <c r="AJ30">
        <v>150</v>
      </c>
      <c r="AK30">
        <v>40</v>
      </c>
      <c r="AL30">
        <v>10</v>
      </c>
      <c r="AM30">
        <v>10</v>
      </c>
      <c r="AN30">
        <v>0</v>
      </c>
      <c r="AO30">
        <v>50</v>
      </c>
      <c r="AP30">
        <v>10</v>
      </c>
      <c r="AQ30">
        <v>70</v>
      </c>
      <c r="AR30">
        <v>30</v>
      </c>
      <c r="AS30">
        <v>0</v>
      </c>
      <c r="AT30">
        <v>0</v>
      </c>
      <c r="AU30">
        <v>60</v>
      </c>
      <c r="AV30">
        <v>0</v>
      </c>
    </row>
    <row r="31" spans="1:48" ht="15">
      <c r="A31" s="1">
        <f>VLOOKUP(B31,Herkomstcodes!B$5:C$41,2)</f>
        <v>37</v>
      </c>
      <c r="B31" t="s">
        <v>63</v>
      </c>
      <c r="C31">
        <v>18950</v>
      </c>
      <c r="D31">
        <v>10840</v>
      </c>
      <c r="E31">
        <v>8040</v>
      </c>
      <c r="F31">
        <v>70</v>
      </c>
      <c r="G31">
        <v>2270</v>
      </c>
      <c r="H31">
        <v>740</v>
      </c>
      <c r="I31">
        <v>390</v>
      </c>
      <c r="J31">
        <v>1420</v>
      </c>
      <c r="K31">
        <v>130</v>
      </c>
      <c r="L31">
        <v>5020</v>
      </c>
      <c r="M31">
        <v>90</v>
      </c>
      <c r="N31">
        <v>0</v>
      </c>
      <c r="O31">
        <v>1200</v>
      </c>
      <c r="P31">
        <v>0</v>
      </c>
      <c r="Q31">
        <v>10</v>
      </c>
      <c r="R31">
        <v>820</v>
      </c>
      <c r="S31">
        <v>110</v>
      </c>
      <c r="T31">
        <v>0</v>
      </c>
      <c r="U31">
        <v>10</v>
      </c>
      <c r="V31">
        <v>10</v>
      </c>
      <c r="W31">
        <v>0</v>
      </c>
      <c r="X31">
        <v>0</v>
      </c>
      <c r="Y31">
        <v>10</v>
      </c>
      <c r="Z31">
        <v>0</v>
      </c>
      <c r="AA31">
        <v>10</v>
      </c>
      <c r="AB31">
        <v>0</v>
      </c>
      <c r="AC31">
        <v>0</v>
      </c>
      <c r="AD31">
        <v>0</v>
      </c>
      <c r="AE31">
        <v>20</v>
      </c>
      <c r="AF31">
        <v>0</v>
      </c>
      <c r="AG31">
        <v>7940</v>
      </c>
      <c r="AH31">
        <v>0</v>
      </c>
      <c r="AI31">
        <v>150</v>
      </c>
      <c r="AJ31">
        <v>2310</v>
      </c>
      <c r="AK31">
        <v>760</v>
      </c>
      <c r="AL31">
        <v>410</v>
      </c>
      <c r="AM31">
        <v>1420</v>
      </c>
      <c r="AN31">
        <v>140</v>
      </c>
      <c r="AO31">
        <v>5030</v>
      </c>
      <c r="AP31">
        <v>90</v>
      </c>
      <c r="AQ31">
        <v>7950</v>
      </c>
      <c r="AR31">
        <v>1210</v>
      </c>
      <c r="AS31">
        <v>0</v>
      </c>
      <c r="AT31">
        <v>10</v>
      </c>
      <c r="AU31">
        <v>990</v>
      </c>
      <c r="AV31">
        <v>110</v>
      </c>
    </row>
    <row r="34" spans="1:5" ht="15">
      <c r="A34" s="2" t="s">
        <v>118</v>
      </c>
      <c r="B34" s="1"/>
      <c r="C34" s="1"/>
      <c r="D34" s="1"/>
      <c r="E34" s="1"/>
    </row>
    <row r="38" ht="15">
      <c r="A38" s="2" t="s">
        <v>120</v>
      </c>
    </row>
    <row r="39" ht="15">
      <c r="A39" s="6" t="s">
        <v>123</v>
      </c>
    </row>
  </sheetData>
  <sheetProtection/>
  <hyperlinks>
    <hyperlink ref="A39" r:id="rId1" display="\\Mspv1f\cvb2\CvB_Docum\5. Onderzoek\5.2 Onderzoeksprojecten\SZW_Migrantenmonitor_13086\5-Rapport\Dashboard Tabel 3\1-131216 Voorbereiding dashboard tabel 3 - niet-export niet-GBA.xls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195"/>
  <sheetViews>
    <sheetView zoomScalePageLayoutView="0" workbookViewId="0" topLeftCell="A1">
      <selection activeCell="A1" sqref="A1"/>
    </sheetView>
  </sheetViews>
  <sheetFormatPr defaultColWidth="9.140625" defaultRowHeight="15"/>
  <cols>
    <col min="1" max="1" width="96.421875" style="76" customWidth="1"/>
    <col min="2" max="2" width="52.7109375" style="75" customWidth="1"/>
    <col min="3" max="16384" width="9.140625" style="75" customWidth="1"/>
  </cols>
  <sheetData>
    <row r="1" ht="15.75">
      <c r="A1" s="74" t="s">
        <v>147</v>
      </c>
    </row>
    <row r="3" ht="15">
      <c r="A3" s="77" t="s">
        <v>148</v>
      </c>
    </row>
    <row r="4" ht="15">
      <c r="A4" s="77"/>
    </row>
    <row r="5" ht="140.25">
      <c r="A5" s="78" t="s">
        <v>149</v>
      </c>
    </row>
    <row r="6" ht="15">
      <c r="A6" s="79"/>
    </row>
    <row r="7" ht="15">
      <c r="A7" s="77" t="s">
        <v>150</v>
      </c>
    </row>
    <row r="8" ht="6.75" customHeight="1">
      <c r="A8" s="77"/>
    </row>
    <row r="9" spans="1:2" ht="76.5">
      <c r="A9" s="80" t="s">
        <v>151</v>
      </c>
      <c r="B9" s="81"/>
    </row>
    <row r="10" ht="89.25">
      <c r="A10" s="80" t="s">
        <v>152</v>
      </c>
    </row>
    <row r="11" ht="51">
      <c r="A11" s="80" t="s">
        <v>153</v>
      </c>
    </row>
    <row r="12" ht="102">
      <c r="A12" s="80" t="s">
        <v>252</v>
      </c>
    </row>
    <row r="13" ht="51">
      <c r="A13" s="80" t="s">
        <v>154</v>
      </c>
    </row>
    <row r="14" ht="15">
      <c r="A14" s="80"/>
    </row>
    <row r="15" ht="15">
      <c r="A15" s="77" t="s">
        <v>155</v>
      </c>
    </row>
    <row r="16" ht="6.75" customHeight="1">
      <c r="A16" s="77"/>
    </row>
    <row r="17" ht="63.75">
      <c r="A17" s="80" t="s">
        <v>156</v>
      </c>
    </row>
    <row r="18" ht="6.75" customHeight="1">
      <c r="A18" s="82"/>
    </row>
    <row r="19" ht="15">
      <c r="A19" s="83" t="s">
        <v>157</v>
      </c>
    </row>
    <row r="20" ht="38.25">
      <c r="A20" s="82" t="s">
        <v>158</v>
      </c>
    </row>
    <row r="21" ht="6.75" customHeight="1">
      <c r="A21" s="82"/>
    </row>
    <row r="22" s="84" customFormat="1" ht="12.75">
      <c r="A22" s="83" t="s">
        <v>159</v>
      </c>
    </row>
    <row r="23" s="84" customFormat="1" ht="51">
      <c r="A23" s="82" t="s">
        <v>160</v>
      </c>
    </row>
    <row r="24" s="84" customFormat="1" ht="6.75" customHeight="1">
      <c r="A24" s="82"/>
    </row>
    <row r="25" s="84" customFormat="1" ht="12.75">
      <c r="A25" s="83" t="s">
        <v>161</v>
      </c>
    </row>
    <row r="26" s="84" customFormat="1" ht="25.5">
      <c r="A26" s="82" t="s">
        <v>162</v>
      </c>
    </row>
    <row r="27" s="84" customFormat="1" ht="6.75" customHeight="1">
      <c r="A27" s="82"/>
    </row>
    <row r="28" s="84" customFormat="1" ht="12.75">
      <c r="A28" s="83" t="s">
        <v>163</v>
      </c>
    </row>
    <row r="29" s="84" customFormat="1" ht="25.5">
      <c r="A29" s="82" t="s">
        <v>164</v>
      </c>
    </row>
    <row r="30" ht="6.75" customHeight="1">
      <c r="A30" s="80"/>
    </row>
    <row r="31" spans="1:2" ht="15">
      <c r="A31" s="85" t="s">
        <v>165</v>
      </c>
      <c r="B31" s="86"/>
    </row>
    <row r="32" ht="127.5">
      <c r="A32" s="82" t="s">
        <v>166</v>
      </c>
    </row>
    <row r="33" ht="6.75" customHeight="1">
      <c r="A33" s="82"/>
    </row>
    <row r="34" ht="15">
      <c r="A34" s="83" t="s">
        <v>167</v>
      </c>
    </row>
    <row r="35" ht="25.5">
      <c r="A35" s="82" t="s">
        <v>168</v>
      </c>
    </row>
    <row r="36" ht="6.75" customHeight="1">
      <c r="A36" s="82"/>
    </row>
    <row r="37" ht="15">
      <c r="A37" s="83" t="s">
        <v>169</v>
      </c>
    </row>
    <row r="38" ht="63.75">
      <c r="A38" s="82" t="s">
        <v>170</v>
      </c>
    </row>
    <row r="39" ht="6.75" customHeight="1">
      <c r="A39" s="82"/>
    </row>
    <row r="40" ht="15">
      <c r="A40" s="87" t="s">
        <v>171</v>
      </c>
    </row>
    <row r="41" ht="51">
      <c r="A41" s="88" t="s">
        <v>253</v>
      </c>
    </row>
    <row r="42" ht="6.75" customHeight="1">
      <c r="A42" s="87"/>
    </row>
    <row r="43" ht="15">
      <c r="A43" s="87" t="s">
        <v>172</v>
      </c>
    </row>
    <row r="44" ht="25.5">
      <c r="A44" s="89" t="s">
        <v>173</v>
      </c>
    </row>
    <row r="45" s="84" customFormat="1" ht="6.75" customHeight="1">
      <c r="A45" s="82"/>
    </row>
    <row r="46" s="84" customFormat="1" ht="12.75">
      <c r="A46" s="83" t="s">
        <v>254</v>
      </c>
    </row>
    <row r="47" s="84" customFormat="1" ht="38.25">
      <c r="A47" s="82" t="s">
        <v>255</v>
      </c>
    </row>
    <row r="48" s="84" customFormat="1" ht="12.75">
      <c r="A48" s="90"/>
    </row>
    <row r="49" s="84" customFormat="1" ht="14.25">
      <c r="A49" s="77" t="s">
        <v>174</v>
      </c>
    </row>
    <row r="50" s="84" customFormat="1" ht="6.75" customHeight="1">
      <c r="A50" s="77"/>
    </row>
    <row r="51" ht="123" customHeight="1">
      <c r="A51" s="80" t="s">
        <v>175</v>
      </c>
    </row>
    <row r="52" ht="25.5">
      <c r="A52" s="91" t="s">
        <v>256</v>
      </c>
    </row>
    <row r="53" s="84" customFormat="1" ht="12.75">
      <c r="A53" s="92"/>
    </row>
    <row r="54" s="84" customFormat="1" ht="14.25">
      <c r="A54" s="77" t="s">
        <v>176</v>
      </c>
    </row>
    <row r="55" s="84" customFormat="1" ht="6.75" customHeight="1">
      <c r="A55" s="77"/>
    </row>
    <row r="56" s="84" customFormat="1" ht="12.75">
      <c r="A56" s="93" t="s">
        <v>177</v>
      </c>
    </row>
    <row r="57" ht="15">
      <c r="A57" s="94"/>
    </row>
    <row r="58" ht="15">
      <c r="A58" s="77" t="s">
        <v>178</v>
      </c>
    </row>
    <row r="59" ht="6.75" customHeight="1">
      <c r="A59" s="95"/>
    </row>
    <row r="60" ht="15">
      <c r="A60" s="93" t="s">
        <v>179</v>
      </c>
    </row>
    <row r="61" ht="15">
      <c r="A61" s="80" t="s">
        <v>180</v>
      </c>
    </row>
    <row r="62" ht="6.75" customHeight="1">
      <c r="A62" s="96"/>
    </row>
    <row r="63" ht="15">
      <c r="A63" s="93" t="s">
        <v>181</v>
      </c>
    </row>
    <row r="64" ht="181.5">
      <c r="A64" s="80" t="s">
        <v>182</v>
      </c>
    </row>
    <row r="65" ht="6.75" customHeight="1">
      <c r="A65" s="96"/>
    </row>
    <row r="66" ht="15">
      <c r="A66" s="93" t="s">
        <v>183</v>
      </c>
    </row>
    <row r="67" ht="15">
      <c r="A67" s="80" t="s">
        <v>184</v>
      </c>
    </row>
    <row r="68" ht="15">
      <c r="A68" s="80"/>
    </row>
    <row r="69" ht="15">
      <c r="A69" s="93" t="s">
        <v>185</v>
      </c>
    </row>
    <row r="70" ht="51">
      <c r="A70" s="91" t="s">
        <v>257</v>
      </c>
    </row>
    <row r="71" ht="15">
      <c r="A71" s="80"/>
    </row>
    <row r="72" ht="15">
      <c r="A72" s="93" t="s">
        <v>186</v>
      </c>
    </row>
    <row r="73" ht="63.75">
      <c r="A73" s="97" t="s">
        <v>187</v>
      </c>
    </row>
    <row r="74" ht="15">
      <c r="A74" s="98"/>
    </row>
    <row r="75" ht="15">
      <c r="A75" s="77" t="s">
        <v>188</v>
      </c>
    </row>
    <row r="76" ht="6.75" customHeight="1">
      <c r="A76" s="77"/>
    </row>
    <row r="77" s="80" customFormat="1" ht="12.75">
      <c r="A77" s="98" t="s">
        <v>189</v>
      </c>
    </row>
    <row r="78" s="80" customFormat="1" ht="6.75" customHeight="1">
      <c r="A78" s="98"/>
    </row>
    <row r="79" s="80" customFormat="1" ht="63.75">
      <c r="A79" s="98" t="s">
        <v>190</v>
      </c>
    </row>
    <row r="80" s="80" customFormat="1" ht="6.75" customHeight="1">
      <c r="A80" s="98"/>
    </row>
    <row r="81" ht="15">
      <c r="A81" s="98" t="s">
        <v>191</v>
      </c>
    </row>
    <row r="82" s="80" customFormat="1" ht="6.75" customHeight="1">
      <c r="A82" s="98"/>
    </row>
    <row r="83" s="96" customFormat="1" ht="15">
      <c r="A83" s="98" t="s">
        <v>192</v>
      </c>
    </row>
    <row r="84" s="96" customFormat="1" ht="6.75" customHeight="1">
      <c r="A84" s="98"/>
    </row>
    <row r="85" ht="25.5">
      <c r="A85" s="98" t="s">
        <v>193</v>
      </c>
    </row>
    <row r="86" s="80" customFormat="1" ht="6.75" customHeight="1">
      <c r="A86" s="99"/>
    </row>
    <row r="87" s="80" customFormat="1" ht="38.25">
      <c r="A87" s="98" t="s">
        <v>194</v>
      </c>
    </row>
    <row r="88" s="80" customFormat="1" ht="6.75" customHeight="1">
      <c r="A88" s="99"/>
    </row>
    <row r="89" ht="25.5">
      <c r="A89" s="98" t="s">
        <v>195</v>
      </c>
    </row>
    <row r="90" ht="6.75" customHeight="1">
      <c r="A90" s="98"/>
    </row>
    <row r="91" ht="38.25">
      <c r="A91" s="98" t="s">
        <v>196</v>
      </c>
    </row>
    <row r="92" ht="6.75" customHeight="1">
      <c r="A92" s="98"/>
    </row>
    <row r="93" ht="25.5">
      <c r="A93" s="98" t="s">
        <v>197</v>
      </c>
    </row>
    <row r="94" ht="6.75" customHeight="1">
      <c r="A94" s="98"/>
    </row>
    <row r="95" ht="25.5">
      <c r="A95" s="98" t="s">
        <v>198</v>
      </c>
    </row>
    <row r="96" ht="6.75" customHeight="1">
      <c r="A96" s="99"/>
    </row>
    <row r="97" ht="25.5">
      <c r="A97" s="98" t="s">
        <v>199</v>
      </c>
    </row>
    <row r="98" ht="6.75" customHeight="1">
      <c r="A98" s="98"/>
    </row>
    <row r="99" ht="51">
      <c r="A99" s="98" t="s">
        <v>200</v>
      </c>
    </row>
    <row r="100" ht="6.75" customHeight="1">
      <c r="A100" s="98"/>
    </row>
    <row r="101" s="96" customFormat="1" ht="15">
      <c r="A101" s="98" t="s">
        <v>201</v>
      </c>
    </row>
    <row r="102" s="96" customFormat="1" ht="6.75" customHeight="1">
      <c r="A102" s="98"/>
    </row>
    <row r="103" s="96" customFormat="1" ht="38.25">
      <c r="A103" s="98" t="s">
        <v>202</v>
      </c>
    </row>
    <row r="104" s="96" customFormat="1" ht="6.75" customHeight="1">
      <c r="A104" s="98"/>
    </row>
    <row r="105" s="80" customFormat="1" ht="127.5">
      <c r="A105" s="98" t="s">
        <v>203</v>
      </c>
    </row>
    <row r="106" s="80" customFormat="1" ht="6.75" customHeight="1">
      <c r="A106" s="98"/>
    </row>
    <row r="107" ht="38.25">
      <c r="A107" s="98" t="s">
        <v>204</v>
      </c>
    </row>
    <row r="108" ht="6.75" customHeight="1">
      <c r="A108" s="99"/>
    </row>
    <row r="109" ht="51">
      <c r="A109" s="98" t="s">
        <v>205</v>
      </c>
    </row>
    <row r="110" ht="6.75" customHeight="1">
      <c r="A110" s="99"/>
    </row>
    <row r="111" ht="51">
      <c r="A111" s="98" t="s">
        <v>206</v>
      </c>
    </row>
    <row r="112" ht="6.75" customHeight="1">
      <c r="A112" s="99"/>
    </row>
    <row r="113" ht="38.25">
      <c r="A113" s="98" t="s">
        <v>207</v>
      </c>
    </row>
    <row r="114" ht="6.75" customHeight="1">
      <c r="A114" s="98"/>
    </row>
    <row r="115" ht="15">
      <c r="A115" s="98" t="s">
        <v>208</v>
      </c>
    </row>
    <row r="116" ht="6.75" customHeight="1">
      <c r="A116" s="98"/>
    </row>
    <row r="117" ht="25.5">
      <c r="A117" s="98" t="s">
        <v>209</v>
      </c>
    </row>
    <row r="118" ht="6.75" customHeight="1">
      <c r="A118" s="98"/>
    </row>
    <row r="119" ht="25.5">
      <c r="A119" s="98" t="s">
        <v>210</v>
      </c>
    </row>
    <row r="120" ht="6.75" customHeight="1">
      <c r="A120" s="98"/>
    </row>
    <row r="121" s="80" customFormat="1" ht="12.75">
      <c r="A121" s="98" t="s">
        <v>211</v>
      </c>
    </row>
    <row r="122" s="80" customFormat="1" ht="6.75" customHeight="1">
      <c r="A122" s="98"/>
    </row>
    <row r="123" s="80" customFormat="1" ht="25.5">
      <c r="A123" s="100" t="s">
        <v>212</v>
      </c>
    </row>
    <row r="124" ht="6.75" customHeight="1">
      <c r="A124" s="99"/>
    </row>
    <row r="125" s="80" customFormat="1" ht="63.75">
      <c r="A125" s="98" t="s">
        <v>213</v>
      </c>
    </row>
    <row r="126" s="80" customFormat="1" ht="6.75" customHeight="1">
      <c r="A126" s="99"/>
    </row>
    <row r="127" s="80" customFormat="1" ht="51">
      <c r="A127" s="98" t="s">
        <v>214</v>
      </c>
    </row>
    <row r="128" s="80" customFormat="1" ht="6.75" customHeight="1">
      <c r="A128" s="98"/>
    </row>
    <row r="129" ht="63.75">
      <c r="A129" s="98" t="s">
        <v>215</v>
      </c>
    </row>
    <row r="130" ht="6.75" customHeight="1">
      <c r="A130" s="98"/>
    </row>
    <row r="131" s="80" customFormat="1" ht="38.25">
      <c r="A131" s="98" t="s">
        <v>216</v>
      </c>
    </row>
    <row r="132" s="80" customFormat="1" ht="6.75" customHeight="1">
      <c r="A132" s="98"/>
    </row>
    <row r="133" ht="25.5">
      <c r="A133" s="98" t="s">
        <v>217</v>
      </c>
    </row>
    <row r="134" ht="6.75" customHeight="1">
      <c r="A134" s="99"/>
    </row>
    <row r="135" s="80" customFormat="1" ht="25.5">
      <c r="A135" s="98" t="s">
        <v>218</v>
      </c>
    </row>
    <row r="136" s="80" customFormat="1" ht="6.75" customHeight="1">
      <c r="A136" s="98"/>
    </row>
    <row r="137" s="80" customFormat="1" ht="25.5">
      <c r="A137" s="98" t="s">
        <v>219</v>
      </c>
    </row>
    <row r="138" s="80" customFormat="1" ht="6.75" customHeight="1">
      <c r="A138" s="98"/>
    </row>
    <row r="139" s="80" customFormat="1" ht="12.75">
      <c r="A139" s="98" t="s">
        <v>220</v>
      </c>
    </row>
    <row r="140" s="80" customFormat="1" ht="6.75" customHeight="1">
      <c r="A140" s="99"/>
    </row>
    <row r="141" s="96" customFormat="1" ht="15">
      <c r="A141" s="98" t="s">
        <v>221</v>
      </c>
    </row>
    <row r="142" s="80" customFormat="1" ht="6.75" customHeight="1">
      <c r="A142" s="99"/>
    </row>
    <row r="143" s="80" customFormat="1" ht="38.25">
      <c r="A143" s="98" t="s">
        <v>222</v>
      </c>
    </row>
    <row r="144" s="96" customFormat="1" ht="6.75" customHeight="1">
      <c r="A144" s="99"/>
    </row>
    <row r="145" s="96" customFormat="1" ht="25.5">
      <c r="A145" s="98" t="s">
        <v>223</v>
      </c>
    </row>
    <row r="146" s="80" customFormat="1" ht="6.75" customHeight="1">
      <c r="A146" s="99"/>
    </row>
    <row r="147" s="80" customFormat="1" ht="25.5">
      <c r="A147" s="98" t="s">
        <v>224</v>
      </c>
    </row>
    <row r="148" ht="15">
      <c r="A148" s="99"/>
    </row>
    <row r="149" ht="15">
      <c r="A149" s="77" t="s">
        <v>225</v>
      </c>
    </row>
    <row r="150" ht="6" customHeight="1">
      <c r="A150" s="77"/>
    </row>
    <row r="151" ht="15">
      <c r="A151" s="98" t="s">
        <v>226</v>
      </c>
    </row>
    <row r="152" ht="15">
      <c r="A152" s="98" t="s">
        <v>227</v>
      </c>
    </row>
    <row r="153" s="96" customFormat="1" ht="15">
      <c r="A153" s="98" t="s">
        <v>228</v>
      </c>
    </row>
    <row r="154" s="96" customFormat="1" ht="15">
      <c r="A154" s="98" t="s">
        <v>229</v>
      </c>
    </row>
    <row r="155" s="96" customFormat="1" ht="15">
      <c r="A155" s="98" t="s">
        <v>230</v>
      </c>
    </row>
    <row r="156" s="96" customFormat="1" ht="15">
      <c r="A156" s="98" t="s">
        <v>231</v>
      </c>
    </row>
    <row r="157" ht="15">
      <c r="A157" s="98" t="s">
        <v>232</v>
      </c>
    </row>
    <row r="158" ht="15">
      <c r="A158" s="98" t="s">
        <v>233</v>
      </c>
    </row>
    <row r="159" ht="15">
      <c r="A159" s="98" t="s">
        <v>234</v>
      </c>
    </row>
    <row r="160" ht="15">
      <c r="A160" s="98" t="s">
        <v>235</v>
      </c>
    </row>
    <row r="161" ht="15">
      <c r="A161" s="98" t="s">
        <v>236</v>
      </c>
    </row>
    <row r="162" ht="15">
      <c r="A162" s="98" t="s">
        <v>237</v>
      </c>
    </row>
    <row r="163" ht="15">
      <c r="A163" s="98" t="s">
        <v>238</v>
      </c>
    </row>
    <row r="164" ht="15">
      <c r="A164" s="98" t="s">
        <v>239</v>
      </c>
    </row>
    <row r="165" ht="15">
      <c r="A165" s="98" t="s">
        <v>240</v>
      </c>
    </row>
    <row r="166" s="96" customFormat="1" ht="15">
      <c r="A166" s="98" t="s">
        <v>241</v>
      </c>
    </row>
    <row r="167" ht="15">
      <c r="A167" s="98" t="s">
        <v>242</v>
      </c>
    </row>
    <row r="168" ht="15">
      <c r="A168" s="98" t="s">
        <v>243</v>
      </c>
    </row>
    <row r="169" ht="15">
      <c r="A169" s="98" t="s">
        <v>244</v>
      </c>
    </row>
    <row r="170" ht="15">
      <c r="A170" s="98" t="s">
        <v>245</v>
      </c>
    </row>
    <row r="171" s="96" customFormat="1" ht="25.5">
      <c r="A171" s="98" t="s">
        <v>246</v>
      </c>
    </row>
    <row r="172" s="96" customFormat="1" ht="25.5">
      <c r="A172" s="98" t="s">
        <v>247</v>
      </c>
    </row>
    <row r="173" s="96" customFormat="1" ht="15">
      <c r="A173" s="98" t="s">
        <v>248</v>
      </c>
    </row>
    <row r="174" ht="15">
      <c r="A174" s="98" t="s">
        <v>249</v>
      </c>
    </row>
    <row r="175" ht="15">
      <c r="A175" s="98" t="s">
        <v>250</v>
      </c>
    </row>
    <row r="176" ht="15">
      <c r="A176" s="98" t="s">
        <v>251</v>
      </c>
    </row>
    <row r="177" s="96" customFormat="1" ht="15">
      <c r="A177" s="98"/>
    </row>
    <row r="181" ht="15">
      <c r="A181" s="101"/>
    </row>
    <row r="182" ht="15">
      <c r="A182" s="102"/>
    </row>
    <row r="183" ht="15">
      <c r="A183" s="102"/>
    </row>
    <row r="184" ht="15">
      <c r="A184" s="102"/>
    </row>
    <row r="185" ht="15">
      <c r="A185" s="102"/>
    </row>
    <row r="186" ht="15">
      <c r="A186" s="102"/>
    </row>
    <row r="187" ht="15">
      <c r="A187" s="102"/>
    </row>
    <row r="188" ht="15">
      <c r="A188" s="102"/>
    </row>
    <row r="189" ht="15">
      <c r="A189" s="102"/>
    </row>
    <row r="190" ht="15">
      <c r="A190" s="102"/>
    </row>
    <row r="191" ht="15">
      <c r="A191" s="102"/>
    </row>
    <row r="192" ht="15">
      <c r="A192" s="102"/>
    </row>
    <row r="193" ht="15">
      <c r="A193" s="102"/>
    </row>
    <row r="194" ht="15">
      <c r="A194" s="102"/>
    </row>
    <row r="195" ht="15">
      <c r="A195" s="102"/>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AW83"/>
  <sheetViews>
    <sheetView tabSelected="1" zoomScale="85" zoomScaleNormal="85" zoomScalePageLayoutView="0" workbookViewId="0" topLeftCell="A1">
      <selection activeCell="A1" sqref="A1"/>
    </sheetView>
  </sheetViews>
  <sheetFormatPr defaultColWidth="9.140625" defaultRowHeight="15"/>
  <cols>
    <col min="1" max="1" width="2.421875" style="7" customWidth="1"/>
    <col min="2" max="2" width="9.140625" style="7" customWidth="1"/>
    <col min="3" max="3" width="19.7109375" style="7" customWidth="1"/>
    <col min="4" max="4" width="3.28125" style="7" customWidth="1"/>
    <col min="5" max="5" width="2.8515625" style="7" customWidth="1"/>
    <col min="6" max="6" width="9.8515625" style="7" customWidth="1"/>
    <col min="7" max="7" width="3.57421875" style="7" customWidth="1"/>
    <col min="8" max="8" width="7.00390625" style="7" customWidth="1"/>
    <col min="9" max="9" width="4.28125" style="7" customWidth="1"/>
    <col min="10" max="10" width="2.8515625" style="7" customWidth="1"/>
    <col min="11" max="11" width="24.8515625" style="7" customWidth="1"/>
    <col min="12" max="18" width="12.8515625" style="7" customWidth="1"/>
    <col min="19" max="19" width="4.28125" style="7" customWidth="1"/>
    <col min="20" max="20" width="7.140625" style="7" customWidth="1"/>
    <col min="21" max="21" width="4.421875" style="7" customWidth="1"/>
    <col min="22" max="22" width="2.8515625" style="7" customWidth="1"/>
    <col min="23" max="23" width="41.7109375" style="7" customWidth="1"/>
    <col min="24" max="24" width="12.8515625" style="7" customWidth="1"/>
    <col min="25" max="25" width="13.00390625" style="7" customWidth="1"/>
    <col min="26" max="26" width="5.00390625" style="7" customWidth="1"/>
    <col min="27" max="32" width="9.140625" style="7" customWidth="1"/>
    <col min="33" max="33" width="3.57421875" style="7" customWidth="1"/>
    <col min="34" max="34" width="4.140625" style="7" customWidth="1"/>
    <col min="35" max="35" width="8.421875" style="7" customWidth="1"/>
    <col min="36" max="36" width="4.28125" style="7" customWidth="1"/>
    <col min="37" max="37" width="2.8515625" style="7" customWidth="1"/>
    <col min="38" max="38" width="41.57421875" style="7" customWidth="1"/>
    <col min="39" max="40" width="13.00390625" style="7" customWidth="1"/>
    <col min="41" max="47" width="9.140625" style="7" customWidth="1"/>
    <col min="48" max="48" width="2.8515625" style="7" customWidth="1"/>
    <col min="49" max="49" width="4.140625" style="7" customWidth="1"/>
    <col min="50" max="51" width="12.8515625" style="7" customWidth="1"/>
    <col min="52" max="16384" width="9.140625" style="7" customWidth="1"/>
  </cols>
  <sheetData>
    <row r="1" ht="33.75" customHeight="1">
      <c r="A1" s="50" t="s">
        <v>133</v>
      </c>
    </row>
    <row r="2" spans="2:49" ht="45" customHeight="1">
      <c r="B2" s="137" t="s">
        <v>136</v>
      </c>
      <c r="C2" s="138"/>
      <c r="D2" s="138"/>
      <c r="E2" s="138"/>
      <c r="F2" s="138"/>
      <c r="G2" s="58"/>
      <c r="I2" s="107"/>
      <c r="J2" s="108" t="s">
        <v>141</v>
      </c>
      <c r="K2" s="109"/>
      <c r="L2" s="109"/>
      <c r="M2" s="109"/>
      <c r="N2" s="109"/>
      <c r="O2" s="109"/>
      <c r="P2" s="109"/>
      <c r="Q2" s="107"/>
      <c r="R2" s="107"/>
      <c r="S2" s="107"/>
      <c r="U2" s="10"/>
      <c r="V2" s="29" t="s">
        <v>129</v>
      </c>
      <c r="W2" s="11"/>
      <c r="X2" s="11"/>
      <c r="Y2" s="11"/>
      <c r="Z2" s="12"/>
      <c r="AA2" s="12"/>
      <c r="AB2" s="12"/>
      <c r="AC2" s="12"/>
      <c r="AD2" s="12"/>
      <c r="AE2" s="12"/>
      <c r="AF2" s="12"/>
      <c r="AG2" s="12"/>
      <c r="AH2" s="10"/>
      <c r="AJ2" s="30"/>
      <c r="AK2" s="31" t="s">
        <v>131</v>
      </c>
      <c r="AL2" s="32"/>
      <c r="AM2" s="32"/>
      <c r="AN2" s="32"/>
      <c r="AO2" s="33"/>
      <c r="AP2" s="33"/>
      <c r="AQ2" s="33"/>
      <c r="AR2" s="33"/>
      <c r="AS2" s="33"/>
      <c r="AT2" s="30"/>
      <c r="AU2" s="30"/>
      <c r="AV2" s="30"/>
      <c r="AW2" s="30"/>
    </row>
    <row r="3" spans="2:49" ht="15.75">
      <c r="B3" s="51"/>
      <c r="C3" s="52"/>
      <c r="D3" s="52"/>
      <c r="E3" s="52"/>
      <c r="F3" s="52"/>
      <c r="G3" s="59"/>
      <c r="I3" s="107"/>
      <c r="J3" s="107"/>
      <c r="K3" s="109"/>
      <c r="L3" s="109"/>
      <c r="M3" s="109"/>
      <c r="N3" s="109"/>
      <c r="O3" s="109"/>
      <c r="P3" s="109"/>
      <c r="Q3" s="107"/>
      <c r="R3" s="107"/>
      <c r="S3" s="107"/>
      <c r="U3" s="10"/>
      <c r="V3" s="13" t="s">
        <v>125</v>
      </c>
      <c r="W3" s="14"/>
      <c r="X3" s="14"/>
      <c r="Y3" s="15"/>
      <c r="Z3" s="10"/>
      <c r="AA3" s="13" t="s">
        <v>126</v>
      </c>
      <c r="AB3" s="14"/>
      <c r="AC3" s="14"/>
      <c r="AD3" s="16"/>
      <c r="AE3" s="16"/>
      <c r="AF3" s="16"/>
      <c r="AG3" s="17"/>
      <c r="AH3" s="18"/>
      <c r="AJ3" s="30"/>
      <c r="AK3" s="34" t="s">
        <v>125</v>
      </c>
      <c r="AL3" s="35"/>
      <c r="AM3" s="35"/>
      <c r="AN3" s="36"/>
      <c r="AO3" s="30"/>
      <c r="AP3" s="34" t="s">
        <v>126</v>
      </c>
      <c r="AQ3" s="35"/>
      <c r="AR3" s="35"/>
      <c r="AS3" s="37"/>
      <c r="AT3" s="37"/>
      <c r="AU3" s="37"/>
      <c r="AV3" s="38"/>
      <c r="AW3" s="30"/>
    </row>
    <row r="4" spans="2:49" ht="15">
      <c r="B4" s="51"/>
      <c r="C4" s="52"/>
      <c r="D4" s="52"/>
      <c r="E4" s="52"/>
      <c r="F4" s="52"/>
      <c r="G4" s="59"/>
      <c r="I4" s="107"/>
      <c r="J4" s="107"/>
      <c r="K4" s="107"/>
      <c r="L4" s="107"/>
      <c r="M4" s="107"/>
      <c r="N4" s="107"/>
      <c r="O4" s="107"/>
      <c r="P4" s="107"/>
      <c r="Q4" s="107"/>
      <c r="R4" s="107"/>
      <c r="S4" s="107"/>
      <c r="U4" s="10"/>
      <c r="V4" s="19"/>
      <c r="W4" s="18"/>
      <c r="X4" s="18"/>
      <c r="Y4" s="20"/>
      <c r="Z4" s="10"/>
      <c r="AA4" s="19"/>
      <c r="AB4" s="18"/>
      <c r="AC4" s="18"/>
      <c r="AD4" s="18"/>
      <c r="AE4" s="18"/>
      <c r="AF4" s="18"/>
      <c r="AG4" s="20"/>
      <c r="AH4" s="18"/>
      <c r="AJ4" s="30"/>
      <c r="AK4" s="39"/>
      <c r="AL4" s="40"/>
      <c r="AM4" s="40"/>
      <c r="AN4" s="41"/>
      <c r="AO4" s="30"/>
      <c r="AP4" s="39"/>
      <c r="AQ4" s="40"/>
      <c r="AR4" s="40"/>
      <c r="AS4" s="40"/>
      <c r="AT4" s="40"/>
      <c r="AU4" s="40"/>
      <c r="AV4" s="41"/>
      <c r="AW4" s="30"/>
    </row>
    <row r="5" spans="2:49" ht="29.25" customHeight="1">
      <c r="B5" s="139" t="s">
        <v>135</v>
      </c>
      <c r="C5" s="140"/>
      <c r="D5" s="52"/>
      <c r="E5" s="141" t="s">
        <v>134</v>
      </c>
      <c r="F5" s="142"/>
      <c r="G5" s="60"/>
      <c r="I5" s="107"/>
      <c r="J5" s="107"/>
      <c r="K5" s="107"/>
      <c r="L5" s="107"/>
      <c r="M5" s="107"/>
      <c r="N5" s="107"/>
      <c r="O5" s="107"/>
      <c r="P5" s="107"/>
      <c r="Q5" s="107"/>
      <c r="R5" s="107"/>
      <c r="S5" s="110"/>
      <c r="U5" s="10"/>
      <c r="V5" s="19"/>
      <c r="W5" s="18"/>
      <c r="X5" s="18"/>
      <c r="Y5" s="20"/>
      <c r="Z5" s="10"/>
      <c r="AA5" s="19"/>
      <c r="AB5" s="18"/>
      <c r="AC5" s="18"/>
      <c r="AD5" s="18"/>
      <c r="AE5" s="18"/>
      <c r="AF5" s="18"/>
      <c r="AG5" s="20"/>
      <c r="AH5" s="18"/>
      <c r="AJ5" s="30"/>
      <c r="AK5" s="39"/>
      <c r="AL5" s="40"/>
      <c r="AM5" s="40"/>
      <c r="AN5" s="41"/>
      <c r="AO5" s="30"/>
      <c r="AP5" s="39"/>
      <c r="AQ5" s="40"/>
      <c r="AR5" s="40"/>
      <c r="AS5" s="40"/>
      <c r="AT5" s="40"/>
      <c r="AU5" s="40"/>
      <c r="AV5" s="41"/>
      <c r="AW5" s="30"/>
    </row>
    <row r="6" spans="2:49" ht="15">
      <c r="B6" s="51"/>
      <c r="C6" s="52"/>
      <c r="D6" s="52"/>
      <c r="E6" s="52"/>
      <c r="F6" s="52"/>
      <c r="G6" s="59"/>
      <c r="I6" s="107"/>
      <c r="J6" s="107"/>
      <c r="K6" s="107"/>
      <c r="L6" s="107"/>
      <c r="M6" s="107"/>
      <c r="N6" s="107"/>
      <c r="O6" s="107"/>
      <c r="P6" s="107"/>
      <c r="Q6" s="107"/>
      <c r="R6" s="107"/>
      <c r="S6" s="111"/>
      <c r="U6" s="10"/>
      <c r="V6" s="19"/>
      <c r="W6" s="18"/>
      <c r="X6" s="18"/>
      <c r="Y6" s="20"/>
      <c r="Z6" s="10"/>
      <c r="AA6" s="19"/>
      <c r="AB6" s="18"/>
      <c r="AC6" s="18"/>
      <c r="AD6" s="18"/>
      <c r="AE6" s="18"/>
      <c r="AF6" s="18"/>
      <c r="AG6" s="20"/>
      <c r="AH6" s="18"/>
      <c r="AJ6" s="30"/>
      <c r="AK6" s="39"/>
      <c r="AL6" s="40"/>
      <c r="AM6" s="40"/>
      <c r="AN6" s="41"/>
      <c r="AO6" s="30"/>
      <c r="AP6" s="39"/>
      <c r="AQ6" s="40"/>
      <c r="AR6" s="40"/>
      <c r="AS6" s="40"/>
      <c r="AT6" s="40"/>
      <c r="AU6" s="40"/>
      <c r="AV6" s="41"/>
      <c r="AW6" s="30"/>
    </row>
    <row r="7" spans="2:49" ht="15">
      <c r="B7" s="53" t="s">
        <v>64</v>
      </c>
      <c r="C7" s="54" t="s">
        <v>65</v>
      </c>
      <c r="D7" s="52"/>
      <c r="E7" s="103" t="s">
        <v>93</v>
      </c>
      <c r="F7" s="104" t="s">
        <v>65</v>
      </c>
      <c r="G7" s="61"/>
      <c r="I7" s="107"/>
      <c r="J7" s="107"/>
      <c r="K7" s="107"/>
      <c r="L7" s="107"/>
      <c r="M7" s="107"/>
      <c r="N7" s="107"/>
      <c r="O7" s="107"/>
      <c r="P7" s="107"/>
      <c r="Q7" s="107"/>
      <c r="R7" s="107"/>
      <c r="S7" s="112"/>
      <c r="U7" s="10"/>
      <c r="V7" s="19"/>
      <c r="W7" s="18"/>
      <c r="X7" s="18"/>
      <c r="Y7" s="20"/>
      <c r="Z7" s="10"/>
      <c r="AA7" s="19"/>
      <c r="AB7" s="18"/>
      <c r="AC7" s="18"/>
      <c r="AD7" s="18"/>
      <c r="AE7" s="18"/>
      <c r="AF7" s="18"/>
      <c r="AG7" s="20"/>
      <c r="AH7" s="18"/>
      <c r="AJ7" s="30"/>
      <c r="AK7" s="39"/>
      <c r="AL7" s="40"/>
      <c r="AM7" s="40"/>
      <c r="AN7" s="41"/>
      <c r="AO7" s="30"/>
      <c r="AP7" s="39"/>
      <c r="AQ7" s="40"/>
      <c r="AR7" s="40"/>
      <c r="AS7" s="40"/>
      <c r="AT7" s="40"/>
      <c r="AU7" s="40"/>
      <c r="AV7" s="41"/>
      <c r="AW7" s="30"/>
    </row>
    <row r="8" spans="2:49" ht="15.75">
      <c r="B8" s="55">
        <f>Totaal!A2</f>
        <v>1</v>
      </c>
      <c r="C8" s="56" t="str">
        <f>Totaal!B2</f>
        <v>Autochtoon</v>
      </c>
      <c r="D8" s="52"/>
      <c r="E8" s="105"/>
      <c r="F8" s="106">
        <v>34</v>
      </c>
      <c r="G8" s="62"/>
      <c r="I8" s="107"/>
      <c r="J8" s="107"/>
      <c r="K8" s="107"/>
      <c r="L8" s="107"/>
      <c r="M8" s="107"/>
      <c r="N8" s="107"/>
      <c r="O8" s="107"/>
      <c r="P8" s="107"/>
      <c r="Q8" s="107"/>
      <c r="R8" s="107"/>
      <c r="S8" s="112"/>
      <c r="U8" s="10"/>
      <c r="V8" s="19"/>
      <c r="W8" s="18"/>
      <c r="X8" s="18"/>
      <c r="Y8" s="20"/>
      <c r="Z8" s="10"/>
      <c r="AA8" s="19"/>
      <c r="AB8" s="18"/>
      <c r="AC8" s="18"/>
      <c r="AD8" s="18"/>
      <c r="AE8" s="18"/>
      <c r="AF8" s="18"/>
      <c r="AG8" s="20"/>
      <c r="AH8" s="18"/>
      <c r="AJ8" s="30"/>
      <c r="AK8" s="39"/>
      <c r="AL8" s="40"/>
      <c r="AM8" s="40"/>
      <c r="AN8" s="41"/>
      <c r="AO8" s="30"/>
      <c r="AP8" s="39"/>
      <c r="AQ8" s="40"/>
      <c r="AR8" s="40"/>
      <c r="AS8" s="40"/>
      <c r="AT8" s="40"/>
      <c r="AU8" s="40"/>
      <c r="AV8" s="41"/>
      <c r="AW8" s="30"/>
    </row>
    <row r="9" spans="2:49" ht="15">
      <c r="B9" s="55">
        <f>Totaal!A3</f>
        <v>2</v>
      </c>
      <c r="C9" s="56" t="str">
        <f>Totaal!B3</f>
        <v>België</v>
      </c>
      <c r="D9" s="52"/>
      <c r="E9" s="57"/>
      <c r="F9" s="57"/>
      <c r="G9" s="62"/>
      <c r="I9" s="107"/>
      <c r="J9" s="107"/>
      <c r="K9" s="107"/>
      <c r="L9" s="107"/>
      <c r="M9" s="107"/>
      <c r="N9" s="107"/>
      <c r="O9" s="107"/>
      <c r="P9" s="107"/>
      <c r="Q9" s="107"/>
      <c r="R9" s="107"/>
      <c r="S9" s="112"/>
      <c r="U9" s="10"/>
      <c r="V9" s="19"/>
      <c r="W9" s="18"/>
      <c r="X9" s="18"/>
      <c r="Y9" s="20"/>
      <c r="Z9" s="10"/>
      <c r="AA9" s="19"/>
      <c r="AB9" s="18"/>
      <c r="AC9" s="18"/>
      <c r="AD9" s="18"/>
      <c r="AE9" s="18"/>
      <c r="AF9" s="18"/>
      <c r="AG9" s="20"/>
      <c r="AH9" s="18"/>
      <c r="AJ9" s="30"/>
      <c r="AK9" s="39"/>
      <c r="AL9" s="40"/>
      <c r="AM9" s="40"/>
      <c r="AN9" s="41"/>
      <c r="AO9" s="30"/>
      <c r="AP9" s="39"/>
      <c r="AQ9" s="40"/>
      <c r="AR9" s="40"/>
      <c r="AS9" s="40"/>
      <c r="AT9" s="40"/>
      <c r="AU9" s="40"/>
      <c r="AV9" s="41"/>
      <c r="AW9" s="30"/>
    </row>
    <row r="10" spans="2:49" ht="15">
      <c r="B10" s="55">
        <f>Totaal!A4</f>
        <v>3</v>
      </c>
      <c r="C10" s="56" t="str">
        <f>Totaal!B4</f>
        <v>Bulgarije</v>
      </c>
      <c r="D10" s="52"/>
      <c r="E10" s="103" t="s">
        <v>94</v>
      </c>
      <c r="F10" s="104" t="s">
        <v>65</v>
      </c>
      <c r="G10" s="63"/>
      <c r="I10" s="107"/>
      <c r="J10" s="107"/>
      <c r="K10" s="107"/>
      <c r="L10" s="107"/>
      <c r="M10" s="107"/>
      <c r="N10" s="107"/>
      <c r="O10" s="107"/>
      <c r="P10" s="107"/>
      <c r="Q10" s="107"/>
      <c r="R10" s="107"/>
      <c r="S10" s="112"/>
      <c r="U10" s="10"/>
      <c r="V10" s="19"/>
      <c r="W10" s="18"/>
      <c r="X10" s="18"/>
      <c r="Y10" s="20"/>
      <c r="Z10" s="10"/>
      <c r="AA10" s="19"/>
      <c r="AB10" s="18"/>
      <c r="AC10" s="18"/>
      <c r="AD10" s="18"/>
      <c r="AE10" s="18"/>
      <c r="AF10" s="18"/>
      <c r="AG10" s="20"/>
      <c r="AH10" s="18"/>
      <c r="AJ10" s="30"/>
      <c r="AK10" s="39"/>
      <c r="AL10" s="40"/>
      <c r="AM10" s="40"/>
      <c r="AN10" s="41"/>
      <c r="AO10" s="30"/>
      <c r="AP10" s="39"/>
      <c r="AQ10" s="40"/>
      <c r="AR10" s="40"/>
      <c r="AS10" s="40"/>
      <c r="AT10" s="40"/>
      <c r="AU10" s="40"/>
      <c r="AV10" s="41"/>
      <c r="AW10" s="30"/>
    </row>
    <row r="11" spans="2:49" ht="15.75">
      <c r="B11" s="55">
        <f>Totaal!A5</f>
        <v>4</v>
      </c>
      <c r="C11" s="56" t="str">
        <f>Totaal!B5</f>
        <v>Cyprus</v>
      </c>
      <c r="D11" s="52"/>
      <c r="E11" s="105"/>
      <c r="F11" s="106">
        <v>35</v>
      </c>
      <c r="G11" s="62"/>
      <c r="I11" s="107"/>
      <c r="J11" s="107"/>
      <c r="K11" s="107"/>
      <c r="L11" s="107"/>
      <c r="M11" s="107"/>
      <c r="N11" s="107"/>
      <c r="O11" s="107"/>
      <c r="P11" s="107"/>
      <c r="Q11" s="107"/>
      <c r="R11" s="107"/>
      <c r="S11" s="112"/>
      <c r="U11" s="10"/>
      <c r="V11" s="19"/>
      <c r="W11" s="18"/>
      <c r="X11" s="18"/>
      <c r="Y11" s="20"/>
      <c r="Z11" s="10"/>
      <c r="AA11" s="19"/>
      <c r="AB11" s="18"/>
      <c r="AC11" s="18"/>
      <c r="AD11" s="18"/>
      <c r="AE11" s="18"/>
      <c r="AF11" s="18"/>
      <c r="AG11" s="20"/>
      <c r="AH11" s="18"/>
      <c r="AJ11" s="30"/>
      <c r="AK11" s="39"/>
      <c r="AL11" s="40"/>
      <c r="AM11" s="40"/>
      <c r="AN11" s="41"/>
      <c r="AO11" s="30"/>
      <c r="AP11" s="39"/>
      <c r="AQ11" s="40"/>
      <c r="AR11" s="40"/>
      <c r="AS11" s="40"/>
      <c r="AT11" s="40"/>
      <c r="AU11" s="40"/>
      <c r="AV11" s="41"/>
      <c r="AW11" s="30"/>
    </row>
    <row r="12" spans="2:49" ht="15">
      <c r="B12" s="55">
        <f>Totaal!A6</f>
        <v>5</v>
      </c>
      <c r="C12" s="56" t="str">
        <f>Totaal!B6</f>
        <v>Denemarken</v>
      </c>
      <c r="D12" s="52"/>
      <c r="E12" s="57"/>
      <c r="F12" s="57"/>
      <c r="G12" s="59"/>
      <c r="I12" s="107"/>
      <c r="J12" s="107"/>
      <c r="K12" s="107"/>
      <c r="L12" s="107"/>
      <c r="M12" s="107"/>
      <c r="N12" s="107"/>
      <c r="O12" s="107"/>
      <c r="P12" s="107"/>
      <c r="Q12" s="107"/>
      <c r="R12" s="107"/>
      <c r="S12" s="112"/>
      <c r="U12" s="10"/>
      <c r="V12" s="19"/>
      <c r="W12" s="18"/>
      <c r="X12" s="18"/>
      <c r="Y12" s="20"/>
      <c r="Z12" s="10"/>
      <c r="AA12" s="19"/>
      <c r="AB12" s="18"/>
      <c r="AC12" s="18"/>
      <c r="AD12" s="18"/>
      <c r="AE12" s="18"/>
      <c r="AF12" s="18"/>
      <c r="AG12" s="20"/>
      <c r="AH12" s="18"/>
      <c r="AJ12" s="30"/>
      <c r="AK12" s="39"/>
      <c r="AL12" s="40"/>
      <c r="AM12" s="40"/>
      <c r="AN12" s="41"/>
      <c r="AO12" s="30"/>
      <c r="AP12" s="39"/>
      <c r="AQ12" s="40"/>
      <c r="AR12" s="40"/>
      <c r="AS12" s="40"/>
      <c r="AT12" s="40"/>
      <c r="AU12" s="40"/>
      <c r="AV12" s="41"/>
      <c r="AW12" s="30"/>
    </row>
    <row r="13" spans="2:49" ht="15">
      <c r="B13" s="55">
        <f>Totaal!A7</f>
        <v>6</v>
      </c>
      <c r="C13" s="56" t="str">
        <f>Totaal!B7</f>
        <v>Duitsland</v>
      </c>
      <c r="D13" s="52"/>
      <c r="E13" s="103" t="s">
        <v>95</v>
      </c>
      <c r="F13" s="104" t="s">
        <v>65</v>
      </c>
      <c r="G13" s="63"/>
      <c r="I13" s="107"/>
      <c r="J13" s="107"/>
      <c r="K13" s="107"/>
      <c r="L13" s="107"/>
      <c r="M13" s="107"/>
      <c r="N13" s="107"/>
      <c r="O13" s="107"/>
      <c r="P13" s="107"/>
      <c r="Q13" s="107"/>
      <c r="R13" s="107"/>
      <c r="S13" s="112"/>
      <c r="U13" s="10"/>
      <c r="V13" s="19"/>
      <c r="W13" s="18"/>
      <c r="X13" s="18"/>
      <c r="Y13" s="20"/>
      <c r="Z13" s="10"/>
      <c r="AA13" s="19"/>
      <c r="AB13" s="18"/>
      <c r="AC13" s="18"/>
      <c r="AD13" s="18"/>
      <c r="AE13" s="18"/>
      <c r="AF13" s="18"/>
      <c r="AG13" s="20"/>
      <c r="AH13" s="18"/>
      <c r="AJ13" s="30"/>
      <c r="AK13" s="39"/>
      <c r="AL13" s="40"/>
      <c r="AM13" s="40"/>
      <c r="AN13" s="41"/>
      <c r="AO13" s="30"/>
      <c r="AP13" s="39"/>
      <c r="AQ13" s="40"/>
      <c r="AR13" s="40"/>
      <c r="AS13" s="40"/>
      <c r="AT13" s="40"/>
      <c r="AU13" s="40"/>
      <c r="AV13" s="41"/>
      <c r="AW13" s="30"/>
    </row>
    <row r="14" spans="2:49" ht="15.75">
      <c r="B14" s="55">
        <f>Totaal!A8</f>
        <v>7</v>
      </c>
      <c r="C14" s="56" t="str">
        <f>Totaal!B8</f>
        <v>Estland</v>
      </c>
      <c r="D14" s="52"/>
      <c r="E14" s="105"/>
      <c r="F14" s="106">
        <v>36</v>
      </c>
      <c r="G14" s="62"/>
      <c r="I14" s="107"/>
      <c r="J14" s="107"/>
      <c r="K14" s="107"/>
      <c r="L14" s="107"/>
      <c r="M14" s="107"/>
      <c r="N14" s="107"/>
      <c r="O14" s="107"/>
      <c r="P14" s="107"/>
      <c r="Q14" s="107"/>
      <c r="R14" s="107"/>
      <c r="S14" s="112"/>
      <c r="U14" s="10"/>
      <c r="V14" s="19"/>
      <c r="W14" s="18"/>
      <c r="X14" s="18"/>
      <c r="Y14" s="20"/>
      <c r="Z14" s="10"/>
      <c r="AA14" s="19"/>
      <c r="AB14" s="18"/>
      <c r="AC14" s="18"/>
      <c r="AD14" s="18"/>
      <c r="AE14" s="18"/>
      <c r="AF14" s="18"/>
      <c r="AG14" s="20"/>
      <c r="AH14" s="18"/>
      <c r="AJ14" s="30"/>
      <c r="AK14" s="39"/>
      <c r="AL14" s="40"/>
      <c r="AM14" s="40"/>
      <c r="AN14" s="41"/>
      <c r="AO14" s="30"/>
      <c r="AP14" s="39"/>
      <c r="AQ14" s="40"/>
      <c r="AR14" s="40"/>
      <c r="AS14" s="40"/>
      <c r="AT14" s="40"/>
      <c r="AU14" s="40"/>
      <c r="AV14" s="41"/>
      <c r="AW14" s="30"/>
    </row>
    <row r="15" spans="2:49" ht="15">
      <c r="B15" s="55">
        <f>Totaal!A9</f>
        <v>8</v>
      </c>
      <c r="C15" s="56" t="str">
        <f>Totaal!B9</f>
        <v>Finland</v>
      </c>
      <c r="D15" s="52"/>
      <c r="E15" s="57"/>
      <c r="F15" s="57"/>
      <c r="G15" s="59"/>
      <c r="I15" s="107"/>
      <c r="J15" s="107"/>
      <c r="K15" s="107"/>
      <c r="L15" s="107"/>
      <c r="M15" s="107"/>
      <c r="N15" s="107"/>
      <c r="O15" s="107"/>
      <c r="P15" s="107"/>
      <c r="Q15" s="107"/>
      <c r="R15" s="107"/>
      <c r="S15" s="112"/>
      <c r="U15" s="10"/>
      <c r="V15" s="19"/>
      <c r="W15" s="18"/>
      <c r="X15" s="18"/>
      <c r="Y15" s="20"/>
      <c r="Z15" s="10"/>
      <c r="AA15" s="19"/>
      <c r="AB15" s="18"/>
      <c r="AC15" s="18"/>
      <c r="AD15" s="18"/>
      <c r="AE15" s="18"/>
      <c r="AF15" s="18"/>
      <c r="AG15" s="20"/>
      <c r="AH15" s="18"/>
      <c r="AJ15" s="30"/>
      <c r="AK15" s="39"/>
      <c r="AL15" s="40"/>
      <c r="AM15" s="40"/>
      <c r="AN15" s="41"/>
      <c r="AO15" s="30"/>
      <c r="AP15" s="39"/>
      <c r="AQ15" s="40"/>
      <c r="AR15" s="40"/>
      <c r="AS15" s="40"/>
      <c r="AT15" s="40"/>
      <c r="AU15" s="40"/>
      <c r="AV15" s="41"/>
      <c r="AW15" s="30"/>
    </row>
    <row r="16" spans="2:49" ht="15">
      <c r="B16" s="55">
        <f>Totaal!A10</f>
        <v>9</v>
      </c>
      <c r="C16" s="56" t="str">
        <f>Totaal!B10</f>
        <v>Frankrijk</v>
      </c>
      <c r="D16" s="52"/>
      <c r="E16" s="103" t="s">
        <v>96</v>
      </c>
      <c r="F16" s="104" t="s">
        <v>65</v>
      </c>
      <c r="G16" s="63"/>
      <c r="I16" s="107"/>
      <c r="J16" s="107"/>
      <c r="K16" s="107"/>
      <c r="L16" s="107"/>
      <c r="M16" s="107"/>
      <c r="N16" s="107"/>
      <c r="O16" s="107"/>
      <c r="P16" s="107"/>
      <c r="Q16" s="107"/>
      <c r="R16" s="107"/>
      <c r="S16" s="112"/>
      <c r="U16" s="10"/>
      <c r="V16" s="19"/>
      <c r="W16" s="18"/>
      <c r="X16" s="18"/>
      <c r="Y16" s="20"/>
      <c r="Z16" s="10"/>
      <c r="AA16" s="19"/>
      <c r="AB16" s="18"/>
      <c r="AC16" s="18"/>
      <c r="AD16" s="18"/>
      <c r="AE16" s="18"/>
      <c r="AF16" s="18"/>
      <c r="AG16" s="20"/>
      <c r="AH16" s="18"/>
      <c r="AJ16" s="30"/>
      <c r="AK16" s="39"/>
      <c r="AL16" s="40"/>
      <c r="AM16" s="40"/>
      <c r="AN16" s="41"/>
      <c r="AO16" s="30"/>
      <c r="AP16" s="39"/>
      <c r="AQ16" s="40"/>
      <c r="AR16" s="40"/>
      <c r="AS16" s="40"/>
      <c r="AT16" s="40"/>
      <c r="AU16" s="40"/>
      <c r="AV16" s="41"/>
      <c r="AW16" s="30"/>
    </row>
    <row r="17" spans="2:49" ht="15.75">
      <c r="B17" s="55">
        <f>Totaal!A11</f>
        <v>10</v>
      </c>
      <c r="C17" s="56" t="str">
        <f>Totaal!B11</f>
        <v>Griekenland</v>
      </c>
      <c r="D17" s="52"/>
      <c r="E17" s="105"/>
      <c r="F17" s="106">
        <v>24</v>
      </c>
      <c r="G17" s="62"/>
      <c r="I17" s="107"/>
      <c r="J17" s="107"/>
      <c r="K17" s="107"/>
      <c r="L17" s="107"/>
      <c r="M17" s="107"/>
      <c r="N17" s="107"/>
      <c r="O17" s="107"/>
      <c r="P17" s="107"/>
      <c r="Q17" s="107"/>
      <c r="R17" s="107"/>
      <c r="S17" s="112"/>
      <c r="U17" s="10"/>
      <c r="V17" s="19"/>
      <c r="W17" s="18"/>
      <c r="X17" s="18"/>
      <c r="Y17" s="20"/>
      <c r="Z17" s="10"/>
      <c r="AA17" s="19"/>
      <c r="AB17" s="18"/>
      <c r="AC17" s="18"/>
      <c r="AD17" s="18"/>
      <c r="AE17" s="18"/>
      <c r="AF17" s="18"/>
      <c r="AG17" s="20"/>
      <c r="AH17" s="18"/>
      <c r="AJ17" s="30"/>
      <c r="AK17" s="39"/>
      <c r="AL17" s="40"/>
      <c r="AM17" s="40"/>
      <c r="AN17" s="41"/>
      <c r="AO17" s="30"/>
      <c r="AP17" s="39"/>
      <c r="AQ17" s="40"/>
      <c r="AR17" s="40"/>
      <c r="AS17" s="40"/>
      <c r="AT17" s="40"/>
      <c r="AU17" s="40"/>
      <c r="AV17" s="41"/>
      <c r="AW17" s="30"/>
    </row>
    <row r="18" spans="2:49" ht="15">
      <c r="B18" s="55">
        <f>Totaal!A12</f>
        <v>11</v>
      </c>
      <c r="C18" s="56" t="str">
        <f>Totaal!B12</f>
        <v>Hongarije</v>
      </c>
      <c r="D18" s="52"/>
      <c r="E18" s="57"/>
      <c r="F18" s="57"/>
      <c r="G18" s="59"/>
      <c r="I18" s="107"/>
      <c r="J18" s="107"/>
      <c r="K18" s="107"/>
      <c r="L18" s="107"/>
      <c r="M18" s="107"/>
      <c r="N18" s="107"/>
      <c r="O18" s="107"/>
      <c r="P18" s="107"/>
      <c r="Q18" s="107"/>
      <c r="R18" s="107"/>
      <c r="S18" s="112"/>
      <c r="U18" s="10"/>
      <c r="V18" s="19"/>
      <c r="W18" s="18"/>
      <c r="X18" s="18"/>
      <c r="Y18" s="20"/>
      <c r="Z18" s="10"/>
      <c r="AA18" s="19"/>
      <c r="AB18" s="18"/>
      <c r="AC18" s="18"/>
      <c r="AD18" s="18"/>
      <c r="AE18" s="18"/>
      <c r="AF18" s="18"/>
      <c r="AG18" s="20"/>
      <c r="AH18" s="18"/>
      <c r="AJ18" s="30"/>
      <c r="AK18" s="39"/>
      <c r="AL18" s="40"/>
      <c r="AM18" s="40"/>
      <c r="AN18" s="41"/>
      <c r="AO18" s="30"/>
      <c r="AP18" s="39"/>
      <c r="AQ18" s="40"/>
      <c r="AR18" s="40"/>
      <c r="AS18" s="40"/>
      <c r="AT18" s="40"/>
      <c r="AU18" s="40"/>
      <c r="AV18" s="41"/>
      <c r="AW18" s="30"/>
    </row>
    <row r="19" spans="2:49" ht="15">
      <c r="B19" s="55">
        <f>Totaal!A13</f>
        <v>12</v>
      </c>
      <c r="C19" s="56" t="str">
        <f>Totaal!B13</f>
        <v>Ierland</v>
      </c>
      <c r="D19" s="52"/>
      <c r="E19" s="103" t="s">
        <v>80</v>
      </c>
      <c r="F19" s="104" t="s">
        <v>65</v>
      </c>
      <c r="G19" s="63"/>
      <c r="I19" s="107"/>
      <c r="J19" s="107"/>
      <c r="K19" s="107"/>
      <c r="L19" s="107"/>
      <c r="M19" s="107"/>
      <c r="N19" s="107"/>
      <c r="O19" s="107"/>
      <c r="P19" s="107"/>
      <c r="Q19" s="107"/>
      <c r="R19" s="107"/>
      <c r="S19" s="112"/>
      <c r="U19" s="10"/>
      <c r="V19" s="19"/>
      <c r="W19" s="18"/>
      <c r="X19" s="18"/>
      <c r="Y19" s="20"/>
      <c r="Z19" s="10"/>
      <c r="AA19" s="19"/>
      <c r="AB19" s="18"/>
      <c r="AC19" s="18"/>
      <c r="AD19" s="18"/>
      <c r="AE19" s="18"/>
      <c r="AF19" s="18"/>
      <c r="AG19" s="20"/>
      <c r="AH19" s="18"/>
      <c r="AJ19" s="30"/>
      <c r="AK19" s="39"/>
      <c r="AL19" s="40"/>
      <c r="AM19" s="40"/>
      <c r="AN19" s="41"/>
      <c r="AO19" s="30"/>
      <c r="AP19" s="39"/>
      <c r="AQ19" s="40"/>
      <c r="AR19" s="40"/>
      <c r="AS19" s="40"/>
      <c r="AT19" s="40"/>
      <c r="AU19" s="40"/>
      <c r="AV19" s="41"/>
      <c r="AW19" s="30"/>
    </row>
    <row r="20" spans="2:49" ht="15.75">
      <c r="B20" s="55">
        <f>Totaal!A14</f>
        <v>13</v>
      </c>
      <c r="C20" s="56" t="str">
        <f>Totaal!B14</f>
        <v>Ijsland</v>
      </c>
      <c r="D20" s="52"/>
      <c r="E20" s="105"/>
      <c r="F20" s="106">
        <v>2</v>
      </c>
      <c r="G20" s="62"/>
      <c r="I20" s="107"/>
      <c r="J20" s="107"/>
      <c r="K20" s="107"/>
      <c r="L20" s="107"/>
      <c r="M20" s="107"/>
      <c r="N20" s="107"/>
      <c r="O20" s="107"/>
      <c r="P20" s="107"/>
      <c r="Q20" s="107"/>
      <c r="R20" s="107"/>
      <c r="S20" s="112"/>
      <c r="U20" s="10"/>
      <c r="V20" s="19"/>
      <c r="W20" s="18"/>
      <c r="X20" s="18"/>
      <c r="Y20" s="20"/>
      <c r="Z20" s="10"/>
      <c r="AA20" s="19"/>
      <c r="AB20" s="18"/>
      <c r="AC20" s="18"/>
      <c r="AD20" s="18"/>
      <c r="AE20" s="18"/>
      <c r="AF20" s="18"/>
      <c r="AG20" s="20"/>
      <c r="AH20" s="18"/>
      <c r="AJ20" s="30"/>
      <c r="AK20" s="39"/>
      <c r="AL20" s="40"/>
      <c r="AM20" s="40"/>
      <c r="AN20" s="41"/>
      <c r="AO20" s="30"/>
      <c r="AP20" s="39"/>
      <c r="AQ20" s="40"/>
      <c r="AR20" s="40"/>
      <c r="AS20" s="40"/>
      <c r="AT20" s="40"/>
      <c r="AU20" s="40"/>
      <c r="AV20" s="41"/>
      <c r="AW20" s="30"/>
    </row>
    <row r="21" spans="2:49" ht="15">
      <c r="B21" s="55">
        <f>Totaal!A15</f>
        <v>14</v>
      </c>
      <c r="C21" s="56" t="str">
        <f>Totaal!B15</f>
        <v>Italië</v>
      </c>
      <c r="D21" s="52"/>
      <c r="E21" s="57"/>
      <c r="F21" s="57"/>
      <c r="G21" s="59"/>
      <c r="I21" s="107"/>
      <c r="J21" s="107"/>
      <c r="K21" s="107"/>
      <c r="L21" s="107"/>
      <c r="M21" s="107"/>
      <c r="N21" s="107"/>
      <c r="O21" s="107"/>
      <c r="P21" s="107"/>
      <c r="Q21" s="107"/>
      <c r="R21" s="107"/>
      <c r="S21" s="112"/>
      <c r="U21" s="10"/>
      <c r="V21" s="19"/>
      <c r="W21" s="18"/>
      <c r="X21" s="18"/>
      <c r="Y21" s="20"/>
      <c r="Z21" s="10"/>
      <c r="AA21" s="19"/>
      <c r="AB21" s="18"/>
      <c r="AC21" s="18"/>
      <c r="AD21" s="18"/>
      <c r="AE21" s="18"/>
      <c r="AF21" s="18"/>
      <c r="AG21" s="20"/>
      <c r="AH21" s="18"/>
      <c r="AJ21" s="30"/>
      <c r="AK21" s="39"/>
      <c r="AL21" s="40"/>
      <c r="AM21" s="40"/>
      <c r="AN21" s="41"/>
      <c r="AO21" s="30"/>
      <c r="AP21" s="39"/>
      <c r="AQ21" s="40"/>
      <c r="AR21" s="40"/>
      <c r="AS21" s="40"/>
      <c r="AT21" s="40"/>
      <c r="AU21" s="40"/>
      <c r="AV21" s="41"/>
      <c r="AW21" s="30"/>
    </row>
    <row r="22" spans="2:49" ht="15">
      <c r="B22" s="55">
        <f>Totaal!A16</f>
        <v>15</v>
      </c>
      <c r="C22" s="56" t="str">
        <f>Totaal!B16</f>
        <v>Kroatië</v>
      </c>
      <c r="D22" s="52"/>
      <c r="E22" s="103" t="s">
        <v>86</v>
      </c>
      <c r="F22" s="104" t="s">
        <v>65</v>
      </c>
      <c r="G22" s="63"/>
      <c r="I22" s="107"/>
      <c r="J22" s="107"/>
      <c r="K22" s="107"/>
      <c r="L22" s="107"/>
      <c r="M22" s="107"/>
      <c r="N22" s="107"/>
      <c r="O22" s="107"/>
      <c r="P22" s="107"/>
      <c r="Q22" s="107"/>
      <c r="R22" s="107"/>
      <c r="S22" s="112"/>
      <c r="U22" s="10"/>
      <c r="V22" s="19"/>
      <c r="W22" s="18"/>
      <c r="X22" s="18"/>
      <c r="Y22" s="20"/>
      <c r="Z22" s="10"/>
      <c r="AA22" s="19"/>
      <c r="AB22" s="18"/>
      <c r="AC22" s="18"/>
      <c r="AD22" s="18"/>
      <c r="AE22" s="18"/>
      <c r="AF22" s="18"/>
      <c r="AG22" s="20"/>
      <c r="AH22" s="18"/>
      <c r="AJ22" s="30"/>
      <c r="AK22" s="39"/>
      <c r="AL22" s="40"/>
      <c r="AM22" s="40"/>
      <c r="AN22" s="41"/>
      <c r="AO22" s="30"/>
      <c r="AP22" s="39"/>
      <c r="AQ22" s="40"/>
      <c r="AR22" s="40"/>
      <c r="AS22" s="40"/>
      <c r="AT22" s="40"/>
      <c r="AU22" s="40"/>
      <c r="AV22" s="41"/>
      <c r="AW22" s="30"/>
    </row>
    <row r="23" spans="2:49" ht="15.75">
      <c r="B23" s="55">
        <f>Totaal!A17</f>
        <v>16</v>
      </c>
      <c r="C23" s="56" t="str">
        <f>Totaal!B17</f>
        <v>Letland</v>
      </c>
      <c r="D23" s="52"/>
      <c r="E23" s="105"/>
      <c r="F23" s="106">
        <v>6</v>
      </c>
      <c r="G23" s="62"/>
      <c r="I23" s="107"/>
      <c r="J23" s="107"/>
      <c r="K23" s="107"/>
      <c r="L23" s="107"/>
      <c r="M23" s="107"/>
      <c r="N23" s="107"/>
      <c r="O23" s="107"/>
      <c r="P23" s="107"/>
      <c r="Q23" s="107"/>
      <c r="R23" s="107"/>
      <c r="S23" s="112"/>
      <c r="U23" s="10"/>
      <c r="V23" s="19"/>
      <c r="W23" s="18"/>
      <c r="X23" s="18"/>
      <c r="Y23" s="20"/>
      <c r="Z23" s="10"/>
      <c r="AA23" s="19"/>
      <c r="AB23" s="18"/>
      <c r="AC23" s="18"/>
      <c r="AD23" s="18"/>
      <c r="AE23" s="18"/>
      <c r="AF23" s="18"/>
      <c r="AG23" s="20"/>
      <c r="AH23" s="18"/>
      <c r="AJ23" s="30"/>
      <c r="AK23" s="39"/>
      <c r="AL23" s="40"/>
      <c r="AM23" s="40"/>
      <c r="AN23" s="41"/>
      <c r="AO23" s="30"/>
      <c r="AP23" s="39"/>
      <c r="AQ23" s="40"/>
      <c r="AR23" s="40"/>
      <c r="AS23" s="40"/>
      <c r="AT23" s="40"/>
      <c r="AU23" s="40"/>
      <c r="AV23" s="41"/>
      <c r="AW23" s="30"/>
    </row>
    <row r="24" spans="2:49" ht="15">
      <c r="B24" s="55">
        <f>Totaal!A18</f>
        <v>17</v>
      </c>
      <c r="C24" s="56" t="str">
        <f>Totaal!B18</f>
        <v>Litouwen</v>
      </c>
      <c r="D24" s="52"/>
      <c r="E24" s="57"/>
      <c r="F24" s="57"/>
      <c r="G24" s="59"/>
      <c r="I24" s="107"/>
      <c r="J24" s="107"/>
      <c r="K24" s="107"/>
      <c r="L24" s="107"/>
      <c r="M24" s="107"/>
      <c r="N24" s="107"/>
      <c r="O24" s="107"/>
      <c r="P24" s="107"/>
      <c r="Q24" s="107"/>
      <c r="R24" s="107"/>
      <c r="S24" s="112"/>
      <c r="U24" s="10"/>
      <c r="V24" s="19"/>
      <c r="W24" s="18"/>
      <c r="X24" s="18"/>
      <c r="Y24" s="20"/>
      <c r="Z24" s="10"/>
      <c r="AA24" s="19"/>
      <c r="AB24" s="18"/>
      <c r="AC24" s="18"/>
      <c r="AD24" s="18"/>
      <c r="AE24" s="18"/>
      <c r="AF24" s="18"/>
      <c r="AG24" s="20"/>
      <c r="AH24" s="18"/>
      <c r="AJ24" s="30"/>
      <c r="AK24" s="39"/>
      <c r="AL24" s="40"/>
      <c r="AM24" s="40"/>
      <c r="AN24" s="41"/>
      <c r="AO24" s="30"/>
      <c r="AP24" s="39"/>
      <c r="AQ24" s="40"/>
      <c r="AR24" s="40"/>
      <c r="AS24" s="40"/>
      <c r="AT24" s="40"/>
      <c r="AU24" s="40"/>
      <c r="AV24" s="41"/>
      <c r="AW24" s="30"/>
    </row>
    <row r="25" spans="2:49" ht="15">
      <c r="B25" s="55">
        <f>Totaal!A19</f>
        <v>18</v>
      </c>
      <c r="C25" s="56" t="str">
        <f>Totaal!B19</f>
        <v>Luxemburg</v>
      </c>
      <c r="D25" s="52"/>
      <c r="E25" s="103" t="s">
        <v>79</v>
      </c>
      <c r="F25" s="104" t="s">
        <v>65</v>
      </c>
      <c r="G25" s="63"/>
      <c r="I25" s="107"/>
      <c r="J25" s="107"/>
      <c r="K25" s="107"/>
      <c r="L25" s="107"/>
      <c r="M25" s="107"/>
      <c r="N25" s="107"/>
      <c r="O25" s="107"/>
      <c r="P25" s="107"/>
      <c r="Q25" s="107"/>
      <c r="R25" s="107"/>
      <c r="S25" s="112"/>
      <c r="U25" s="10"/>
      <c r="V25" s="19"/>
      <c r="W25" s="18"/>
      <c r="X25" s="18"/>
      <c r="Y25" s="20"/>
      <c r="Z25" s="10"/>
      <c r="AA25" s="19"/>
      <c r="AB25" s="18"/>
      <c r="AC25" s="18"/>
      <c r="AD25" s="18"/>
      <c r="AE25" s="18"/>
      <c r="AF25" s="18"/>
      <c r="AG25" s="20"/>
      <c r="AH25" s="18"/>
      <c r="AJ25" s="30"/>
      <c r="AK25" s="39"/>
      <c r="AL25" s="40"/>
      <c r="AM25" s="40"/>
      <c r="AN25" s="41"/>
      <c r="AO25" s="30"/>
      <c r="AP25" s="39"/>
      <c r="AQ25" s="40"/>
      <c r="AR25" s="40"/>
      <c r="AS25" s="40"/>
      <c r="AT25" s="40"/>
      <c r="AU25" s="40"/>
      <c r="AV25" s="41"/>
      <c r="AW25" s="30"/>
    </row>
    <row r="26" spans="2:49" ht="15.75">
      <c r="B26" s="55">
        <f>Totaal!A20</f>
        <v>19</v>
      </c>
      <c r="C26" s="56" t="str">
        <f>Totaal!B20</f>
        <v>Macedonië</v>
      </c>
      <c r="D26" s="52"/>
      <c r="E26" s="105"/>
      <c r="F26" s="106">
        <v>30</v>
      </c>
      <c r="G26" s="62"/>
      <c r="I26" s="107"/>
      <c r="J26" s="107"/>
      <c r="K26" s="107"/>
      <c r="L26" s="107"/>
      <c r="M26" s="107"/>
      <c r="N26" s="107"/>
      <c r="O26" s="107"/>
      <c r="P26" s="107"/>
      <c r="Q26" s="107"/>
      <c r="R26" s="107"/>
      <c r="S26" s="112"/>
      <c r="U26" s="10"/>
      <c r="V26" s="19"/>
      <c r="W26" s="18"/>
      <c r="X26" s="18"/>
      <c r="Y26" s="20"/>
      <c r="Z26" s="10"/>
      <c r="AA26" s="19"/>
      <c r="AB26" s="18"/>
      <c r="AC26" s="18"/>
      <c r="AD26" s="18"/>
      <c r="AE26" s="18"/>
      <c r="AF26" s="18"/>
      <c r="AG26" s="20"/>
      <c r="AH26" s="18"/>
      <c r="AJ26" s="30"/>
      <c r="AK26" s="39"/>
      <c r="AL26" s="40"/>
      <c r="AM26" s="40"/>
      <c r="AN26" s="41"/>
      <c r="AO26" s="30"/>
      <c r="AP26" s="39"/>
      <c r="AQ26" s="40"/>
      <c r="AR26" s="40"/>
      <c r="AS26" s="40"/>
      <c r="AT26" s="40"/>
      <c r="AU26" s="40"/>
      <c r="AV26" s="41"/>
      <c r="AW26" s="30"/>
    </row>
    <row r="27" spans="2:49" ht="15">
      <c r="B27" s="55">
        <f>Totaal!A21</f>
        <v>20</v>
      </c>
      <c r="C27" s="56" t="str">
        <f>Totaal!B21</f>
        <v>Malta</v>
      </c>
      <c r="D27" s="52"/>
      <c r="E27" s="52"/>
      <c r="F27" s="52"/>
      <c r="G27" s="59"/>
      <c r="I27" s="107"/>
      <c r="J27" s="107"/>
      <c r="K27" s="107"/>
      <c r="L27" s="107"/>
      <c r="M27" s="107"/>
      <c r="N27" s="107"/>
      <c r="O27" s="107"/>
      <c r="P27" s="107"/>
      <c r="Q27" s="107"/>
      <c r="R27" s="107"/>
      <c r="S27" s="112"/>
      <c r="U27" s="10"/>
      <c r="V27" s="19"/>
      <c r="W27" s="18"/>
      <c r="X27" s="18"/>
      <c r="Y27" s="20"/>
      <c r="Z27" s="10"/>
      <c r="AA27" s="19"/>
      <c r="AB27" s="18"/>
      <c r="AC27" s="18"/>
      <c r="AD27" s="18"/>
      <c r="AE27" s="18"/>
      <c r="AF27" s="18"/>
      <c r="AG27" s="20"/>
      <c r="AH27" s="18"/>
      <c r="AJ27" s="30"/>
      <c r="AK27" s="39"/>
      <c r="AL27" s="40"/>
      <c r="AM27" s="40"/>
      <c r="AN27" s="41"/>
      <c r="AO27" s="30"/>
      <c r="AP27" s="39"/>
      <c r="AQ27" s="40"/>
      <c r="AR27" s="40"/>
      <c r="AS27" s="40"/>
      <c r="AT27" s="40"/>
      <c r="AU27" s="40"/>
      <c r="AV27" s="41"/>
      <c r="AW27" s="30"/>
    </row>
    <row r="28" spans="2:49" ht="15">
      <c r="B28" s="55">
        <f>Totaal!A22</f>
        <v>21</v>
      </c>
      <c r="C28" s="56" t="str">
        <f>Totaal!B22</f>
        <v>Onbekend</v>
      </c>
      <c r="D28" s="52"/>
      <c r="E28" s="52"/>
      <c r="F28" s="52"/>
      <c r="G28" s="59"/>
      <c r="I28" s="107"/>
      <c r="J28" s="107"/>
      <c r="K28" s="107"/>
      <c r="L28" s="107"/>
      <c r="M28" s="107"/>
      <c r="N28" s="107"/>
      <c r="O28" s="107"/>
      <c r="P28" s="107"/>
      <c r="Q28" s="107"/>
      <c r="R28" s="107"/>
      <c r="S28" s="112"/>
      <c r="U28" s="10"/>
      <c r="V28" s="19"/>
      <c r="W28" s="18"/>
      <c r="X28" s="18"/>
      <c r="Y28" s="20"/>
      <c r="Z28" s="10"/>
      <c r="AA28" s="19"/>
      <c r="AB28" s="18"/>
      <c r="AC28" s="18"/>
      <c r="AD28" s="18"/>
      <c r="AE28" s="18"/>
      <c r="AF28" s="18"/>
      <c r="AG28" s="20"/>
      <c r="AH28" s="18"/>
      <c r="AJ28" s="30"/>
      <c r="AK28" s="39"/>
      <c r="AL28" s="40"/>
      <c r="AM28" s="40"/>
      <c r="AN28" s="41"/>
      <c r="AO28" s="30"/>
      <c r="AP28" s="39"/>
      <c r="AQ28" s="40"/>
      <c r="AR28" s="40"/>
      <c r="AS28" s="40"/>
      <c r="AT28" s="40"/>
      <c r="AU28" s="40"/>
      <c r="AV28" s="41"/>
      <c r="AW28" s="30"/>
    </row>
    <row r="29" spans="2:49" ht="15">
      <c r="B29" s="55">
        <f>Totaal!A23</f>
        <v>22</v>
      </c>
      <c r="C29" s="56" t="str">
        <f>Totaal!B23</f>
        <v>Oostenrijk</v>
      </c>
      <c r="D29" s="52"/>
      <c r="E29" s="52"/>
      <c r="F29" s="52"/>
      <c r="G29" s="59"/>
      <c r="I29" s="107"/>
      <c r="J29" s="107"/>
      <c r="K29" s="107"/>
      <c r="L29" s="107"/>
      <c r="M29" s="107"/>
      <c r="N29" s="107"/>
      <c r="O29" s="107"/>
      <c r="P29" s="107"/>
      <c r="Q29" s="107"/>
      <c r="R29" s="107"/>
      <c r="S29" s="107"/>
      <c r="U29" s="10"/>
      <c r="V29" s="19"/>
      <c r="W29" s="18"/>
      <c r="X29" s="18"/>
      <c r="Y29" s="20"/>
      <c r="Z29" s="10"/>
      <c r="AA29" s="19"/>
      <c r="AB29" s="18"/>
      <c r="AC29" s="18"/>
      <c r="AD29" s="18"/>
      <c r="AE29" s="18"/>
      <c r="AF29" s="18"/>
      <c r="AG29" s="20"/>
      <c r="AH29" s="18"/>
      <c r="AJ29" s="30"/>
      <c r="AK29" s="39"/>
      <c r="AL29" s="40"/>
      <c r="AM29" s="40"/>
      <c r="AN29" s="41"/>
      <c r="AO29" s="30"/>
      <c r="AP29" s="39"/>
      <c r="AQ29" s="40"/>
      <c r="AR29" s="40"/>
      <c r="AS29" s="40"/>
      <c r="AT29" s="40"/>
      <c r="AU29" s="40"/>
      <c r="AV29" s="41"/>
      <c r="AW29" s="30"/>
    </row>
    <row r="30" spans="2:49" ht="15">
      <c r="B30" s="55">
        <f>Totaal!A24</f>
        <v>23</v>
      </c>
      <c r="C30" s="56" t="str">
        <f>Totaal!B24</f>
        <v>Overig</v>
      </c>
      <c r="D30" s="52"/>
      <c r="E30" s="52"/>
      <c r="F30" s="52"/>
      <c r="G30" s="59"/>
      <c r="I30" s="107"/>
      <c r="J30" s="107"/>
      <c r="K30" s="107"/>
      <c r="L30" s="107"/>
      <c r="M30" s="107"/>
      <c r="N30" s="107"/>
      <c r="O30" s="107"/>
      <c r="P30" s="107"/>
      <c r="Q30" s="107"/>
      <c r="R30" s="107"/>
      <c r="S30" s="107"/>
      <c r="U30" s="10"/>
      <c r="V30" s="19"/>
      <c r="W30" s="18"/>
      <c r="X30" s="18"/>
      <c r="Y30" s="20"/>
      <c r="Z30" s="10"/>
      <c r="AA30" s="19"/>
      <c r="AB30" s="18"/>
      <c r="AC30" s="18"/>
      <c r="AD30" s="18"/>
      <c r="AE30" s="18"/>
      <c r="AF30" s="18"/>
      <c r="AG30" s="20"/>
      <c r="AH30" s="18"/>
      <c r="AJ30" s="30"/>
      <c r="AK30" s="39"/>
      <c r="AL30" s="40"/>
      <c r="AM30" s="40"/>
      <c r="AN30" s="41"/>
      <c r="AO30" s="30"/>
      <c r="AP30" s="39"/>
      <c r="AQ30" s="40"/>
      <c r="AR30" s="40"/>
      <c r="AS30" s="40"/>
      <c r="AT30" s="40"/>
      <c r="AU30" s="40"/>
      <c r="AV30" s="41"/>
      <c r="AW30" s="30"/>
    </row>
    <row r="31" spans="2:49" ht="15">
      <c r="B31" s="55">
        <f>Totaal!A25</f>
        <v>24</v>
      </c>
      <c r="C31" s="56" t="str">
        <f>Totaal!B25</f>
        <v>Polen</v>
      </c>
      <c r="D31" s="52"/>
      <c r="E31" s="52"/>
      <c r="F31" s="52"/>
      <c r="G31" s="59"/>
      <c r="I31" s="107"/>
      <c r="J31" s="107"/>
      <c r="K31" s="107"/>
      <c r="L31" s="107"/>
      <c r="M31" s="107"/>
      <c r="N31" s="107"/>
      <c r="O31" s="107"/>
      <c r="P31" s="107"/>
      <c r="Q31" s="107"/>
      <c r="R31" s="107"/>
      <c r="S31" s="107"/>
      <c r="U31" s="10"/>
      <c r="V31" s="19"/>
      <c r="W31" s="18"/>
      <c r="X31" s="18"/>
      <c r="Y31" s="20"/>
      <c r="Z31" s="10"/>
      <c r="AA31" s="19"/>
      <c r="AB31" s="18"/>
      <c r="AC31" s="18"/>
      <c r="AD31" s="18"/>
      <c r="AE31" s="18"/>
      <c r="AF31" s="18"/>
      <c r="AG31" s="20"/>
      <c r="AH31" s="18"/>
      <c r="AJ31" s="30"/>
      <c r="AK31" s="39"/>
      <c r="AL31" s="40"/>
      <c r="AM31" s="40"/>
      <c r="AN31" s="41"/>
      <c r="AO31" s="30"/>
      <c r="AP31" s="39"/>
      <c r="AQ31" s="40"/>
      <c r="AR31" s="40"/>
      <c r="AS31" s="40"/>
      <c r="AT31" s="40"/>
      <c r="AU31" s="40"/>
      <c r="AV31" s="41"/>
      <c r="AW31" s="30"/>
    </row>
    <row r="32" spans="2:49" ht="15">
      <c r="B32" s="55">
        <f>Totaal!A26</f>
        <v>25</v>
      </c>
      <c r="C32" s="56" t="str">
        <f>Totaal!B26</f>
        <v>Portugal</v>
      </c>
      <c r="D32" s="52"/>
      <c r="E32" s="52"/>
      <c r="F32" s="52"/>
      <c r="G32" s="59"/>
      <c r="I32" s="107"/>
      <c r="J32" s="107"/>
      <c r="K32" s="107"/>
      <c r="L32" s="107"/>
      <c r="M32" s="107"/>
      <c r="N32" s="107"/>
      <c r="O32" s="107"/>
      <c r="P32" s="107"/>
      <c r="Q32" s="107"/>
      <c r="R32" s="107"/>
      <c r="S32" s="107"/>
      <c r="U32" s="10"/>
      <c r="V32" s="21"/>
      <c r="W32" s="22"/>
      <c r="X32" s="22"/>
      <c r="Y32" s="23"/>
      <c r="Z32" s="10"/>
      <c r="AA32" s="21"/>
      <c r="AB32" s="22"/>
      <c r="AC32" s="22"/>
      <c r="AD32" s="22"/>
      <c r="AE32" s="22"/>
      <c r="AF32" s="22"/>
      <c r="AG32" s="23"/>
      <c r="AH32" s="18"/>
      <c r="AJ32" s="30"/>
      <c r="AK32" s="42"/>
      <c r="AL32" s="43"/>
      <c r="AM32" s="43"/>
      <c r="AN32" s="44"/>
      <c r="AO32" s="30"/>
      <c r="AP32" s="42"/>
      <c r="AQ32" s="43"/>
      <c r="AR32" s="43"/>
      <c r="AS32" s="43"/>
      <c r="AT32" s="43"/>
      <c r="AU32" s="43"/>
      <c r="AV32" s="44"/>
      <c r="AW32" s="30"/>
    </row>
    <row r="33" spans="2:49" ht="15">
      <c r="B33" s="55">
        <f>Totaal!A27</f>
        <v>26</v>
      </c>
      <c r="C33" s="56" t="str">
        <f>Totaal!B27</f>
        <v>Roemenië</v>
      </c>
      <c r="D33" s="52"/>
      <c r="E33" s="52"/>
      <c r="F33" s="52"/>
      <c r="G33" s="59"/>
      <c r="I33" s="107"/>
      <c r="J33" s="107"/>
      <c r="K33" s="107"/>
      <c r="L33" s="107"/>
      <c r="M33" s="107"/>
      <c r="N33" s="107"/>
      <c r="O33" s="107"/>
      <c r="P33" s="107"/>
      <c r="Q33" s="107"/>
      <c r="R33" s="107"/>
      <c r="S33" s="107"/>
      <c r="U33" s="10"/>
      <c r="V33" s="10"/>
      <c r="W33" s="10"/>
      <c r="X33" s="10"/>
      <c r="Y33" s="10"/>
      <c r="Z33" s="10"/>
      <c r="AA33" s="10"/>
      <c r="AB33" s="10"/>
      <c r="AC33" s="10"/>
      <c r="AD33" s="10"/>
      <c r="AE33" s="10"/>
      <c r="AF33" s="10"/>
      <c r="AG33" s="10"/>
      <c r="AH33" s="10"/>
      <c r="AJ33" s="30"/>
      <c r="AK33" s="133" t="s">
        <v>146</v>
      </c>
      <c r="AL33" s="134"/>
      <c r="AM33" s="134"/>
      <c r="AN33" s="134"/>
      <c r="AO33" s="134"/>
      <c r="AP33" s="134"/>
      <c r="AQ33" s="134"/>
      <c r="AR33" s="134"/>
      <c r="AS33" s="134"/>
      <c r="AT33" s="134"/>
      <c r="AU33" s="134"/>
      <c r="AV33" s="30"/>
      <c r="AW33" s="30"/>
    </row>
    <row r="34" spans="2:49" ht="15">
      <c r="B34" s="55">
        <f>Totaal!A28</f>
        <v>27</v>
      </c>
      <c r="C34" s="56" t="str">
        <f>Totaal!B28</f>
        <v>Slowakije</v>
      </c>
      <c r="D34" s="52"/>
      <c r="E34" s="52"/>
      <c r="F34" s="64"/>
      <c r="G34" s="61"/>
      <c r="I34" s="107"/>
      <c r="J34" s="107"/>
      <c r="K34" s="107"/>
      <c r="L34" s="107"/>
      <c r="M34" s="107"/>
      <c r="N34" s="107"/>
      <c r="O34" s="107"/>
      <c r="P34" s="107"/>
      <c r="Q34" s="107"/>
      <c r="R34" s="107"/>
      <c r="S34" s="107"/>
      <c r="U34" s="10"/>
      <c r="V34" s="10"/>
      <c r="W34" s="10"/>
      <c r="X34" s="10"/>
      <c r="Y34" s="10"/>
      <c r="Z34" s="10"/>
      <c r="AA34" s="10"/>
      <c r="AB34" s="10"/>
      <c r="AC34" s="10"/>
      <c r="AD34" s="10"/>
      <c r="AE34" s="10"/>
      <c r="AF34" s="10"/>
      <c r="AG34" s="10"/>
      <c r="AH34" s="10"/>
      <c r="AJ34" s="30"/>
      <c r="AK34" s="134"/>
      <c r="AL34" s="134"/>
      <c r="AM34" s="134"/>
      <c r="AN34" s="134"/>
      <c r="AO34" s="134"/>
      <c r="AP34" s="134"/>
      <c r="AQ34" s="134"/>
      <c r="AR34" s="134"/>
      <c r="AS34" s="134"/>
      <c r="AT34" s="134"/>
      <c r="AU34" s="134"/>
      <c r="AV34" s="30"/>
      <c r="AW34" s="30"/>
    </row>
    <row r="35" spans="2:49" ht="15.75">
      <c r="B35" s="55">
        <f>Totaal!A29</f>
        <v>28</v>
      </c>
      <c r="C35" s="56" t="str">
        <f>Totaal!B29</f>
        <v>Spanje</v>
      </c>
      <c r="D35" s="52"/>
      <c r="E35" s="52"/>
      <c r="F35" s="56"/>
      <c r="G35" s="62"/>
      <c r="I35" s="107"/>
      <c r="J35" s="113" t="s">
        <v>132</v>
      </c>
      <c r="K35" s="107"/>
      <c r="L35" s="107"/>
      <c r="M35" s="107"/>
      <c r="N35" s="107"/>
      <c r="O35" s="107"/>
      <c r="P35" s="107"/>
      <c r="Q35" s="107"/>
      <c r="R35" s="107"/>
      <c r="S35" s="112"/>
      <c r="U35" s="10"/>
      <c r="V35" s="24" t="s">
        <v>128</v>
      </c>
      <c r="W35" s="10"/>
      <c r="X35" s="10"/>
      <c r="Y35" s="10"/>
      <c r="Z35" s="10"/>
      <c r="AA35" s="10"/>
      <c r="AB35" s="10"/>
      <c r="AC35" s="10"/>
      <c r="AD35" s="10"/>
      <c r="AE35" s="10"/>
      <c r="AF35" s="10"/>
      <c r="AG35" s="10"/>
      <c r="AH35" s="10"/>
      <c r="AJ35" s="30"/>
      <c r="AK35" s="45" t="s">
        <v>130</v>
      </c>
      <c r="AL35" s="30"/>
      <c r="AM35" s="30"/>
      <c r="AN35" s="30"/>
      <c r="AO35" s="30"/>
      <c r="AP35" s="30"/>
      <c r="AQ35" s="30"/>
      <c r="AR35" s="30"/>
      <c r="AS35" s="30"/>
      <c r="AT35" s="30"/>
      <c r="AU35" s="30"/>
      <c r="AV35" s="30"/>
      <c r="AW35" s="30"/>
    </row>
    <row r="36" spans="2:49" ht="18.75">
      <c r="B36" s="55">
        <f>Totaal!A30</f>
        <v>29</v>
      </c>
      <c r="C36" s="56" t="str">
        <f>Totaal!B30</f>
        <v>Tsjechië</v>
      </c>
      <c r="D36" s="52"/>
      <c r="E36" s="52"/>
      <c r="F36" s="56"/>
      <c r="G36" s="62"/>
      <c r="I36" s="107"/>
      <c r="J36" s="143"/>
      <c r="K36" s="144"/>
      <c r="L36" s="114" t="s">
        <v>97</v>
      </c>
      <c r="M36" s="114" t="s">
        <v>98</v>
      </c>
      <c r="N36" s="114" t="s">
        <v>99</v>
      </c>
      <c r="O36" s="114" t="s">
        <v>100</v>
      </c>
      <c r="P36" s="114" t="s">
        <v>101</v>
      </c>
      <c r="Q36" s="114" t="s">
        <v>102</v>
      </c>
      <c r="R36" s="115" t="s">
        <v>103</v>
      </c>
      <c r="S36" s="112"/>
      <c r="U36" s="10"/>
      <c r="V36" s="145"/>
      <c r="W36" s="146"/>
      <c r="X36" s="25" t="s">
        <v>97</v>
      </c>
      <c r="Y36" s="26" t="s">
        <v>98</v>
      </c>
      <c r="Z36" s="10"/>
      <c r="AA36" s="10"/>
      <c r="AB36" s="10"/>
      <c r="AC36" s="10"/>
      <c r="AD36" s="10"/>
      <c r="AE36" s="10"/>
      <c r="AF36" s="10"/>
      <c r="AG36" s="10"/>
      <c r="AH36" s="10"/>
      <c r="AJ36" s="30"/>
      <c r="AK36" s="135"/>
      <c r="AL36" s="136"/>
      <c r="AM36" s="46" t="s">
        <v>97</v>
      </c>
      <c r="AN36" s="47" t="s">
        <v>98</v>
      </c>
      <c r="AO36" s="30"/>
      <c r="AP36" s="30"/>
      <c r="AQ36" s="30"/>
      <c r="AR36" s="30"/>
      <c r="AS36" s="30"/>
      <c r="AT36" s="30"/>
      <c r="AU36" s="30"/>
      <c r="AV36" s="30"/>
      <c r="AW36" s="30"/>
    </row>
    <row r="37" spans="2:49" ht="15">
      <c r="B37" s="55">
        <f>Totaal!A31</f>
        <v>30</v>
      </c>
      <c r="C37" s="56" t="str">
        <f>Totaal!B31</f>
        <v>Verenigd Koninkrijk</v>
      </c>
      <c r="D37" s="52"/>
      <c r="E37" s="52"/>
      <c r="F37" s="65"/>
      <c r="G37" s="63"/>
      <c r="I37" s="107"/>
      <c r="J37" s="116"/>
      <c r="K37" s="112"/>
      <c r="L37" s="111" t="str">
        <f>VLOOKUP($F$8,$B$8:$C$44,2)</f>
        <v>EUoverig</v>
      </c>
      <c r="M37" s="111" t="str">
        <f>VLOOKUP($F$11,$B$8:$C$44,2)</f>
        <v>EU10</v>
      </c>
      <c r="N37" s="111" t="str">
        <f>VLOOKUP($F$14,$B$8:$C$44,2)</f>
        <v>EUkandidaat</v>
      </c>
      <c r="O37" s="111" t="str">
        <f>VLOOKUP($F$17,$B$8:$C$44,2)</f>
        <v>Polen</v>
      </c>
      <c r="P37" s="111" t="str">
        <f>VLOOKUP($F$20,$B$8:$C$44,2)</f>
        <v>België</v>
      </c>
      <c r="Q37" s="111" t="str">
        <f>VLOOKUP($F$23,$B$8:$C$44,2)</f>
        <v>Duitsland</v>
      </c>
      <c r="R37" s="132" t="str">
        <f>VLOOKUP($F$26,$B$8:$C$44,2)</f>
        <v>Verenigd Koninkrijk</v>
      </c>
      <c r="S37" s="112"/>
      <c r="U37" s="10"/>
      <c r="V37" s="19"/>
      <c r="W37" s="18"/>
      <c r="X37" s="27" t="str">
        <f>VLOOKUP($F$8,$B$8:$C$44,2)</f>
        <v>EUoverig</v>
      </c>
      <c r="Y37" s="28" t="str">
        <f>VLOOKUP($F$11,$B$8:$C$44,2)</f>
        <v>EU10</v>
      </c>
      <c r="Z37" s="10"/>
      <c r="AA37" s="10"/>
      <c r="AB37" s="10"/>
      <c r="AC37" s="10"/>
      <c r="AD37" s="10"/>
      <c r="AE37" s="10"/>
      <c r="AF37" s="10"/>
      <c r="AG37" s="10"/>
      <c r="AH37" s="10"/>
      <c r="AJ37" s="30"/>
      <c r="AK37" s="39"/>
      <c r="AL37" s="40"/>
      <c r="AM37" s="48" t="str">
        <f>VLOOKUP($F$8,$B$8:$C$44,2)</f>
        <v>EUoverig</v>
      </c>
      <c r="AN37" s="49" t="str">
        <f>VLOOKUP($F$11,$B$8:$C$44,2)</f>
        <v>EU10</v>
      </c>
      <c r="AO37" s="30"/>
      <c r="AP37" s="30"/>
      <c r="AQ37" s="30"/>
      <c r="AR37" s="30"/>
      <c r="AS37" s="30"/>
      <c r="AT37" s="30"/>
      <c r="AU37" s="30"/>
      <c r="AV37" s="30"/>
      <c r="AW37" s="30"/>
    </row>
    <row r="38" spans="2:49" ht="15">
      <c r="B38" s="55">
        <f>Totaal!A32</f>
        <v>31</v>
      </c>
      <c r="C38" s="56" t="str">
        <f>Totaal!B32</f>
        <v>Voormalig Tsjecho-Slowakije</v>
      </c>
      <c r="D38" s="52"/>
      <c r="E38" s="52"/>
      <c r="F38" s="56"/>
      <c r="G38" s="62"/>
      <c r="I38" s="107"/>
      <c r="J38" s="116"/>
      <c r="K38" s="112"/>
      <c r="L38" s="112"/>
      <c r="M38" s="112"/>
      <c r="N38" s="112"/>
      <c r="O38" s="112"/>
      <c r="P38" s="112"/>
      <c r="Q38" s="112"/>
      <c r="R38" s="117"/>
      <c r="S38" s="112"/>
      <c r="U38" s="10"/>
      <c r="V38" s="19"/>
      <c r="W38" s="18"/>
      <c r="X38" s="18"/>
      <c r="Y38" s="20"/>
      <c r="Z38" s="10"/>
      <c r="AA38" s="10"/>
      <c r="AB38" s="10"/>
      <c r="AC38" s="10"/>
      <c r="AD38" s="10"/>
      <c r="AE38" s="10"/>
      <c r="AF38" s="10"/>
      <c r="AG38" s="10"/>
      <c r="AH38" s="10"/>
      <c r="AJ38" s="30"/>
      <c r="AK38" s="39"/>
      <c r="AL38" s="40"/>
      <c r="AM38" s="40"/>
      <c r="AN38" s="41"/>
      <c r="AO38" s="30"/>
      <c r="AP38" s="30"/>
      <c r="AQ38" s="30"/>
      <c r="AR38" s="30"/>
      <c r="AS38" s="30"/>
      <c r="AT38" s="30"/>
      <c r="AU38" s="30"/>
      <c r="AV38" s="30"/>
      <c r="AW38" s="30"/>
    </row>
    <row r="39" spans="2:49" ht="15">
      <c r="B39" s="55">
        <f>Totaal!A33</f>
        <v>32</v>
      </c>
      <c r="C39" s="56" t="str">
        <f>Totaal!B33</f>
        <v>Turkije</v>
      </c>
      <c r="D39" s="52"/>
      <c r="E39" s="52"/>
      <c r="F39" s="52"/>
      <c r="G39" s="59"/>
      <c r="I39" s="107"/>
      <c r="J39" s="116" t="s">
        <v>63</v>
      </c>
      <c r="K39" s="112"/>
      <c r="L39" s="120">
        <f>DGET(Totaal!$A$1:$AV$38,Totaal!$C$1,$F$7:$F$8)</f>
        <v>86550</v>
      </c>
      <c r="M39" s="120">
        <f>DGET(Totaal!$A$1:$AV$38,Totaal!$C$1,$F$10:$F$11)</f>
        <v>17770</v>
      </c>
      <c r="N39" s="120">
        <f>DGET(Totaal!$A$1:$AV$38,Totaal!$C$1,$F$13:$F$14)</f>
        <v>81510</v>
      </c>
      <c r="O39" s="120">
        <f>DGET(Totaal!$A$1:$AV$38,Totaal!$C$1,$F$16:$F$17)</f>
        <v>10510</v>
      </c>
      <c r="P39" s="120">
        <f>DGET(Totaal!$A$1:$AV$38,Totaal!$C$1,$F$19:$F$20)</f>
        <v>10960</v>
      </c>
      <c r="Q39" s="120">
        <f>DGET(Totaal!$A$1:$AV$38,Totaal!$C$1,$F$22:$F$23)</f>
        <v>36280</v>
      </c>
      <c r="R39" s="121">
        <f>DGET(Totaal!$A$1:$AV$38,Totaal!$C$1,$F$25:$F$26)</f>
        <v>10730</v>
      </c>
      <c r="S39" s="112"/>
      <c r="U39" s="10"/>
      <c r="V39" s="19" t="s">
        <v>63</v>
      </c>
      <c r="W39" s="18"/>
      <c r="X39" s="124">
        <f>DGET(inGBA!$A$1:$AV$38,inGBA!$C$1,$F$7:$F$8)</f>
        <v>74900</v>
      </c>
      <c r="Y39" s="125">
        <f>DGET(inGBA!$A$1:$AV$38,inGBA!$C$1,$F$10:$F$11)</f>
        <v>16500</v>
      </c>
      <c r="Z39" s="10"/>
      <c r="AA39" s="10"/>
      <c r="AB39" s="10"/>
      <c r="AC39" s="10"/>
      <c r="AD39" s="10"/>
      <c r="AE39" s="10"/>
      <c r="AF39" s="10"/>
      <c r="AG39" s="10"/>
      <c r="AH39" s="10"/>
      <c r="AJ39" s="30"/>
      <c r="AK39" s="39" t="s">
        <v>63</v>
      </c>
      <c r="AL39" s="40"/>
      <c r="AM39" s="128">
        <f>DGET(nietExport_nietGBA!$A$1:$AV$38,nietExport_nietGBA!$C$1,$F$7:$F$8)</f>
        <v>480</v>
      </c>
      <c r="AN39" s="129">
        <f>DGET(nietExport_nietGBA!$A$1:$AV$38,nietExport_nietGBA!$C$1,$F$10:$F$11)</f>
        <v>460</v>
      </c>
      <c r="AO39" s="30"/>
      <c r="AP39" s="30"/>
      <c r="AQ39" s="30"/>
      <c r="AR39" s="30"/>
      <c r="AS39" s="30"/>
      <c r="AT39" s="30"/>
      <c r="AU39" s="30"/>
      <c r="AV39" s="30"/>
      <c r="AW39" s="30"/>
    </row>
    <row r="40" spans="2:49" ht="15">
      <c r="B40" s="55">
        <f>Totaal!A34</f>
        <v>33</v>
      </c>
      <c r="C40" s="56" t="str">
        <f>Totaal!B34</f>
        <v>Zweden</v>
      </c>
      <c r="D40" s="52"/>
      <c r="E40" s="52"/>
      <c r="F40" s="65"/>
      <c r="G40" s="63"/>
      <c r="I40" s="107"/>
      <c r="J40" s="116"/>
      <c r="K40" s="112"/>
      <c r="L40" s="120"/>
      <c r="M40" s="120"/>
      <c r="N40" s="120"/>
      <c r="O40" s="120"/>
      <c r="P40" s="120"/>
      <c r="Q40" s="120"/>
      <c r="R40" s="121"/>
      <c r="S40" s="112"/>
      <c r="U40" s="10"/>
      <c r="V40" s="19"/>
      <c r="W40" s="18"/>
      <c r="X40" s="124"/>
      <c r="Y40" s="125"/>
      <c r="Z40" s="10"/>
      <c r="AA40" s="10"/>
      <c r="AB40" s="10"/>
      <c r="AC40" s="10"/>
      <c r="AD40" s="10"/>
      <c r="AE40" s="10"/>
      <c r="AF40" s="10"/>
      <c r="AG40" s="10"/>
      <c r="AH40" s="10"/>
      <c r="AJ40" s="30"/>
      <c r="AK40" s="39"/>
      <c r="AL40" s="40"/>
      <c r="AM40" s="128"/>
      <c r="AN40" s="129"/>
      <c r="AO40" s="30"/>
      <c r="AP40" s="30"/>
      <c r="AQ40" s="30"/>
      <c r="AR40" s="30"/>
      <c r="AS40" s="30"/>
      <c r="AT40" s="30"/>
      <c r="AU40" s="30"/>
      <c r="AV40" s="30"/>
      <c r="AW40" s="30"/>
    </row>
    <row r="41" spans="2:49" ht="17.25">
      <c r="B41" s="55">
        <f>Totaal!A35</f>
        <v>34</v>
      </c>
      <c r="C41" s="56" t="str">
        <f>Totaal!B35</f>
        <v>EUoverig</v>
      </c>
      <c r="D41" s="52"/>
      <c r="E41" s="52"/>
      <c r="F41" s="56"/>
      <c r="G41" s="62"/>
      <c r="I41" s="107"/>
      <c r="J41" s="116" t="s">
        <v>125</v>
      </c>
      <c r="K41" s="112"/>
      <c r="L41" s="120">
        <f>DGET(Totaal!$A$1:$AV$38,Totaal!$D$1,$F$7:$F$8)</f>
        <v>26780</v>
      </c>
      <c r="M41" s="120">
        <f>DGET(Totaal!$A$1:$AV$38,Totaal!$D$1,$F$10:$F$11)</f>
        <v>12520</v>
      </c>
      <c r="N41" s="120">
        <f>DGET(Totaal!$A$1:$AV$38,Totaal!$D$1,$F$13:$F$14)</f>
        <v>58690</v>
      </c>
      <c r="O41" s="120">
        <f>DGET(Totaal!$A$1:$AV$38,Totaal!$D$1,$F$16:$F$17)</f>
        <v>8560</v>
      </c>
      <c r="P41" s="120">
        <f>DGET(Totaal!$A$1:$AV$38,Totaal!$D$1,$F$19:$F$20)</f>
        <v>3690</v>
      </c>
      <c r="Q41" s="120">
        <f>DGET(Totaal!$A$1:$AV$38,Totaal!$D$1,$F$22:$F$23)</f>
        <v>9510</v>
      </c>
      <c r="R41" s="121">
        <f>DGET(Totaal!$A$1:$AV$38,Totaal!$D$1,$F$25:$F$26)</f>
        <v>3780</v>
      </c>
      <c r="S41" s="112"/>
      <c r="U41" s="10"/>
      <c r="V41" s="19" t="s">
        <v>142</v>
      </c>
      <c r="W41" s="18"/>
      <c r="X41" s="124">
        <f>DGET(inGBA!$A$1:$AV$38,inGBA!$D$1,$F$7:$F$8)</f>
        <v>25090</v>
      </c>
      <c r="Y41" s="125">
        <f>DGET(inGBA!$A$1:$AV$38,inGBA!$D$1,$F$10:$F$11)</f>
        <v>11900</v>
      </c>
      <c r="Z41" s="10"/>
      <c r="AA41" s="10"/>
      <c r="AB41" s="10"/>
      <c r="AC41" s="10"/>
      <c r="AD41" s="10"/>
      <c r="AE41" s="10"/>
      <c r="AF41" s="10"/>
      <c r="AG41" s="10"/>
      <c r="AH41" s="10"/>
      <c r="AJ41" s="30"/>
      <c r="AK41" s="39" t="s">
        <v>83</v>
      </c>
      <c r="AL41" s="40"/>
      <c r="AM41" s="128">
        <f>DGET(nietExport_nietGBA!$A$1:$AV$38,nietExport_nietGBA!$D$1,$F$7:$F$8)</f>
        <v>300</v>
      </c>
      <c r="AN41" s="129">
        <f>DGET(nietExport_nietGBA!$A$1:$AV$38,nietExport_nietGBA!$D$1,$F$10:$F$11)</f>
        <v>440</v>
      </c>
      <c r="AO41" s="30"/>
      <c r="AP41" s="30"/>
      <c r="AQ41" s="30"/>
      <c r="AR41" s="30"/>
      <c r="AS41" s="30"/>
      <c r="AT41" s="30"/>
      <c r="AU41" s="30"/>
      <c r="AV41" s="30"/>
      <c r="AW41" s="30"/>
    </row>
    <row r="42" spans="2:49" ht="15">
      <c r="B42" s="55">
        <f>Totaal!A36</f>
        <v>35</v>
      </c>
      <c r="C42" s="56" t="str">
        <f>Totaal!B36</f>
        <v>EU10</v>
      </c>
      <c r="D42" s="52"/>
      <c r="E42" s="52"/>
      <c r="F42" s="52"/>
      <c r="G42" s="59"/>
      <c r="I42" s="107"/>
      <c r="J42" s="116"/>
      <c r="K42" s="112" t="s">
        <v>66</v>
      </c>
      <c r="L42" s="120">
        <f>DGET(Totaal!$A$1:$AV$38,Totaal!$G$1,$F$7:$F$8)</f>
        <v>6920</v>
      </c>
      <c r="M42" s="120">
        <f>DGET(Totaal!$A$1:$AV$38,Totaal!$G$1,$F$10:$F$11)</f>
        <v>790</v>
      </c>
      <c r="N42" s="120">
        <f>DGET(Totaal!$A$1:$AV$38,Totaal!$G$1,$F$13:$F$14)</f>
        <v>18690</v>
      </c>
      <c r="O42" s="120">
        <f>DGET(Totaal!$A$1:$AV$38,Totaal!$G$1,$F$16:$F$17)</f>
        <v>440</v>
      </c>
      <c r="P42" s="120">
        <f>DGET(Totaal!$A$1:$AV$38,Totaal!$G$1,$F$19:$F$20)</f>
        <v>1040</v>
      </c>
      <c r="Q42" s="120">
        <f>DGET(Totaal!$A$1:$AV$38,Totaal!$G$1,$F$22:$F$23)</f>
        <v>2340</v>
      </c>
      <c r="R42" s="121">
        <f>DGET(Totaal!$A$1:$AV$38,Totaal!$G$1,$F$25:$F$26)</f>
        <v>990</v>
      </c>
      <c r="S42" s="112"/>
      <c r="U42" s="10"/>
      <c r="V42" s="19"/>
      <c r="W42" s="18" t="s">
        <v>66</v>
      </c>
      <c r="X42" s="124">
        <f>DGET(inGBA!$A$1:$AV$38,inGBA!$G$1,$F$7:$F$8)</f>
        <v>5990</v>
      </c>
      <c r="Y42" s="125">
        <f>DGET(inGBA!$A$1:$AV$38,inGBA!$G$1,$F$10:$F$11)</f>
        <v>710</v>
      </c>
      <c r="Z42" s="10"/>
      <c r="AA42" s="10"/>
      <c r="AB42" s="10"/>
      <c r="AC42" s="10"/>
      <c r="AD42" s="10"/>
      <c r="AE42" s="10"/>
      <c r="AF42" s="10"/>
      <c r="AG42" s="10"/>
      <c r="AH42" s="10"/>
      <c r="AJ42" s="30"/>
      <c r="AK42" s="39"/>
      <c r="AL42" s="40" t="s">
        <v>66</v>
      </c>
      <c r="AM42" s="128">
        <f>DGET(nietExport_nietGBA!$A$1:$AV$38,nietExport_nietGBA!$G$1,$F$7:$F$8)</f>
        <v>110</v>
      </c>
      <c r="AN42" s="129">
        <f>DGET(nietExport_nietGBA!$A$1:$AV$38,nietExport_nietGBA!$G$1,$F$10:$F$11)</f>
        <v>10</v>
      </c>
      <c r="AO42" s="30"/>
      <c r="AP42" s="30"/>
      <c r="AQ42" s="30"/>
      <c r="AR42" s="30"/>
      <c r="AS42" s="30"/>
      <c r="AT42" s="30"/>
      <c r="AU42" s="30"/>
      <c r="AV42" s="30"/>
      <c r="AW42" s="30"/>
    </row>
    <row r="43" spans="2:49" ht="15">
      <c r="B43" s="55">
        <f>Totaal!A37</f>
        <v>36</v>
      </c>
      <c r="C43" s="56" t="str">
        <f>Totaal!B37</f>
        <v>EUkandidaat</v>
      </c>
      <c r="D43" s="52"/>
      <c r="E43" s="52"/>
      <c r="F43" s="65"/>
      <c r="G43" s="63"/>
      <c r="I43" s="107"/>
      <c r="J43" s="116"/>
      <c r="K43" s="112" t="s">
        <v>67</v>
      </c>
      <c r="L43" s="120">
        <f>DGET(Totaal!$A$1:$AV$38,Totaal!$H$1,$F$7:$F$8)</f>
        <v>2460</v>
      </c>
      <c r="M43" s="120">
        <f>DGET(Totaal!$A$1:$AV$38,Totaal!$H$1,$F$10:$F$11)</f>
        <v>590</v>
      </c>
      <c r="N43" s="120">
        <f>DGET(Totaal!$A$1:$AV$38,Totaal!$H$1,$F$13:$F$14)</f>
        <v>6300</v>
      </c>
      <c r="O43" s="120">
        <f>DGET(Totaal!$A$1:$AV$38,Totaal!$H$1,$F$16:$F$17)</f>
        <v>400</v>
      </c>
      <c r="P43" s="120">
        <f>DGET(Totaal!$A$1:$AV$38,Totaal!$H$1,$F$19:$F$20)</f>
        <v>400</v>
      </c>
      <c r="Q43" s="120">
        <f>DGET(Totaal!$A$1:$AV$38,Totaal!$H$1,$F$22:$F$23)</f>
        <v>920</v>
      </c>
      <c r="R43" s="121">
        <f>DGET(Totaal!$A$1:$AV$38,Totaal!$H$1,$F$25:$F$26)</f>
        <v>370</v>
      </c>
      <c r="S43" s="112"/>
      <c r="U43" s="10"/>
      <c r="V43" s="19"/>
      <c r="W43" s="18" t="s">
        <v>67</v>
      </c>
      <c r="X43" s="124">
        <f>DGET(inGBA!$A$1:$AV$38,inGBA!$H$1,$F$7:$F$8)</f>
        <v>2260</v>
      </c>
      <c r="Y43" s="125">
        <f>DGET(inGBA!$A$1:$AV$38,inGBA!$H$1,$F$10:$F$11)</f>
        <v>560</v>
      </c>
      <c r="Z43" s="10"/>
      <c r="AA43" s="10"/>
      <c r="AB43" s="10"/>
      <c r="AC43" s="10"/>
      <c r="AD43" s="10"/>
      <c r="AE43" s="10"/>
      <c r="AF43" s="10"/>
      <c r="AG43" s="10"/>
      <c r="AH43" s="10"/>
      <c r="AJ43" s="30"/>
      <c r="AK43" s="39"/>
      <c r="AL43" s="40" t="s">
        <v>67</v>
      </c>
      <c r="AM43" s="128">
        <f>DGET(nietExport_nietGBA!$A$1:$AV$38,nietExport_nietGBA!$H$1,$F$7:$F$8)</f>
        <v>30</v>
      </c>
      <c r="AN43" s="129">
        <f>DGET(nietExport_nietGBA!$A$1:$AV$38,nietExport_nietGBA!$H$1,$F$10:$F$11)</f>
        <v>10</v>
      </c>
      <c r="AO43" s="30"/>
      <c r="AP43" s="30"/>
      <c r="AQ43" s="30"/>
      <c r="AR43" s="30"/>
      <c r="AS43" s="30"/>
      <c r="AT43" s="30"/>
      <c r="AU43" s="30"/>
      <c r="AV43" s="30"/>
      <c r="AW43" s="30"/>
    </row>
    <row r="44" spans="2:49" ht="15">
      <c r="B44" s="55">
        <f>Totaal!A38</f>
        <v>37</v>
      </c>
      <c r="C44" s="56" t="str">
        <f>Totaal!B38</f>
        <v>Totaal</v>
      </c>
      <c r="D44" s="52"/>
      <c r="E44" s="52"/>
      <c r="F44" s="56"/>
      <c r="G44" s="62"/>
      <c r="I44" s="107"/>
      <c r="J44" s="116"/>
      <c r="K44" s="112" t="s">
        <v>68</v>
      </c>
      <c r="L44" s="120">
        <f>DGET(Totaal!$A$1:$AV$38,Totaal!$I$1,$F$7:$F$8)</f>
        <v>860</v>
      </c>
      <c r="M44" s="120">
        <f>DGET(Totaal!$A$1:$AV$38,Totaal!$I$1,$F$10:$F$11)</f>
        <v>160</v>
      </c>
      <c r="N44" s="120">
        <f>DGET(Totaal!$A$1:$AV$38,Totaal!$I$1,$F$13:$F$14)</f>
        <v>1010</v>
      </c>
      <c r="O44" s="120">
        <f>DGET(Totaal!$A$1:$AV$38,Totaal!$I$1,$F$16:$F$17)</f>
        <v>110</v>
      </c>
      <c r="P44" s="120">
        <f>DGET(Totaal!$A$1:$AV$38,Totaal!$I$1,$F$19:$F$20)</f>
        <v>140</v>
      </c>
      <c r="Q44" s="120">
        <f>DGET(Totaal!$A$1:$AV$38,Totaal!$I$1,$F$22:$F$23)</f>
        <v>330</v>
      </c>
      <c r="R44" s="121">
        <f>DGET(Totaal!$A$1:$AV$38,Totaal!$I$1,$F$25:$F$26)</f>
        <v>130</v>
      </c>
      <c r="S44" s="112"/>
      <c r="U44" s="10"/>
      <c r="V44" s="19"/>
      <c r="W44" s="18" t="s">
        <v>68</v>
      </c>
      <c r="X44" s="124">
        <f>DGET(inGBA!$A$1:$AV$38,inGBA!$I$1,$F$7:$F$8)</f>
        <v>710</v>
      </c>
      <c r="Y44" s="125">
        <f>DGET(inGBA!$A$1:$AV$38,inGBA!$I$1,$F$10:$F$11)</f>
        <v>140</v>
      </c>
      <c r="Z44" s="10"/>
      <c r="AA44" s="10"/>
      <c r="AB44" s="10"/>
      <c r="AC44" s="10"/>
      <c r="AD44" s="10"/>
      <c r="AE44" s="10"/>
      <c r="AF44" s="10"/>
      <c r="AG44" s="10"/>
      <c r="AH44" s="10"/>
      <c r="AJ44" s="30"/>
      <c r="AK44" s="39"/>
      <c r="AL44" s="40" t="s">
        <v>68</v>
      </c>
      <c r="AM44" s="128">
        <f>DGET(nietExport_nietGBA!$A$1:$AV$38,nietExport_nietGBA!$I$1,$F$7:$F$8)</f>
        <v>20</v>
      </c>
      <c r="AN44" s="129">
        <f>DGET(nietExport_nietGBA!$A$1:$AV$38,nietExport_nietGBA!$I$1,$F$10:$F$11)</f>
        <v>0</v>
      </c>
      <c r="AO44" s="30"/>
      <c r="AP44" s="30"/>
      <c r="AQ44" s="30"/>
      <c r="AR44" s="30"/>
      <c r="AS44" s="30"/>
      <c r="AT44" s="30"/>
      <c r="AU44" s="30"/>
      <c r="AV44" s="30"/>
      <c r="AW44" s="30"/>
    </row>
    <row r="45" spans="2:49" ht="15">
      <c r="B45" s="66"/>
      <c r="C45" s="67"/>
      <c r="D45" s="67"/>
      <c r="E45" s="67"/>
      <c r="F45" s="67"/>
      <c r="G45" s="68"/>
      <c r="I45" s="107"/>
      <c r="J45" s="116"/>
      <c r="K45" s="112" t="s">
        <v>69</v>
      </c>
      <c r="L45" s="120">
        <f>DGET(Totaal!$A$1:$AV$38,Totaal!$J$1,$F$7:$F$8)</f>
        <v>1670</v>
      </c>
      <c r="M45" s="120">
        <f>DGET(Totaal!$A$1:$AV$38,Totaal!$J$1,$F$10:$F$11)</f>
        <v>240</v>
      </c>
      <c r="N45" s="120">
        <f>DGET(Totaal!$A$1:$AV$38,Totaal!$J$1,$F$13:$F$14)</f>
        <v>1440</v>
      </c>
      <c r="O45" s="120">
        <f>DGET(Totaal!$A$1:$AV$38,Totaal!$J$1,$F$16:$F$17)</f>
        <v>130</v>
      </c>
      <c r="P45" s="120">
        <f>DGET(Totaal!$A$1:$AV$38,Totaal!$J$1,$F$19:$F$20)</f>
        <v>320</v>
      </c>
      <c r="Q45" s="120">
        <f>DGET(Totaal!$A$1:$AV$38,Totaal!$J$1,$F$22:$F$23)</f>
        <v>720</v>
      </c>
      <c r="R45" s="121">
        <f>DGET(Totaal!$A$1:$AV$38,Totaal!$J$1,$F$25:$F$26)</f>
        <v>190</v>
      </c>
      <c r="S45" s="112"/>
      <c r="U45" s="10"/>
      <c r="V45" s="19"/>
      <c r="W45" s="18" t="s">
        <v>69</v>
      </c>
      <c r="X45" s="124">
        <f>DGET(inGBA!$A$1:$AV$38,inGBA!$J$1,$F$7:$F$8)</f>
        <v>1630</v>
      </c>
      <c r="Y45" s="125">
        <f>DGET(inGBA!$A$1:$AV$38,inGBA!$J$1,$F$10:$F$11)</f>
        <v>240</v>
      </c>
      <c r="Z45" s="10"/>
      <c r="AA45" s="10"/>
      <c r="AB45" s="10"/>
      <c r="AC45" s="10"/>
      <c r="AD45" s="10"/>
      <c r="AE45" s="10"/>
      <c r="AF45" s="10"/>
      <c r="AG45" s="10"/>
      <c r="AH45" s="10"/>
      <c r="AJ45" s="30"/>
      <c r="AK45" s="39"/>
      <c r="AL45" s="40" t="s">
        <v>69</v>
      </c>
      <c r="AM45" s="128">
        <f>DGET(nietExport_nietGBA!$A$1:$AV$38,nietExport_nietGBA!$J$1,$F$7:$F$8)</f>
        <v>20</v>
      </c>
      <c r="AN45" s="129">
        <f>DGET(nietExport_nietGBA!$A$1:$AV$38,nietExport_nietGBA!$J$1,$F$10:$F$11)</f>
        <v>0</v>
      </c>
      <c r="AO45" s="30"/>
      <c r="AP45" s="30"/>
      <c r="AQ45" s="30"/>
      <c r="AR45" s="30"/>
      <c r="AS45" s="30"/>
      <c r="AT45" s="30"/>
      <c r="AU45" s="30"/>
      <c r="AV45" s="30"/>
      <c r="AW45" s="30"/>
    </row>
    <row r="46" spans="6:49" ht="15">
      <c r="F46" s="9"/>
      <c r="G46" s="9"/>
      <c r="I46" s="107"/>
      <c r="J46" s="116"/>
      <c r="K46" s="112" t="s">
        <v>70</v>
      </c>
      <c r="L46" s="120">
        <f>DGET(Totaal!$A$1:$AV$38,Totaal!$K$1,$F$7:$F$8)</f>
        <v>230</v>
      </c>
      <c r="M46" s="120">
        <f>DGET(Totaal!$A$1:$AV$38,Totaal!$K$1,$F$10:$F$11)</f>
        <v>40</v>
      </c>
      <c r="N46" s="120">
        <f>DGET(Totaal!$A$1:$AV$38,Totaal!$K$1,$F$13:$F$14)</f>
        <v>160</v>
      </c>
      <c r="O46" s="120">
        <f>DGET(Totaal!$A$1:$AV$38,Totaal!$K$1,$F$16:$F$17)</f>
        <v>20</v>
      </c>
      <c r="P46" s="120">
        <f>DGET(Totaal!$A$1:$AV$38,Totaal!$K$1,$F$19:$F$20)</f>
        <v>50</v>
      </c>
      <c r="Q46" s="120">
        <f>DGET(Totaal!$A$1:$AV$38,Totaal!$K$1,$F$22:$F$23)</f>
        <v>80</v>
      </c>
      <c r="R46" s="121">
        <f>DGET(Totaal!$A$1:$AV$38,Totaal!$K$1,$F$25:$F$26)</f>
        <v>20</v>
      </c>
      <c r="S46" s="112"/>
      <c r="U46" s="10"/>
      <c r="V46" s="19"/>
      <c r="W46" s="18" t="s">
        <v>70</v>
      </c>
      <c r="X46" s="124">
        <f>DGET(inGBA!$A$1:$AV$38,inGBA!$K$1,$F$7:$F$8)</f>
        <v>210</v>
      </c>
      <c r="Y46" s="125">
        <f>DGET(inGBA!$A$1:$AV$38,inGBA!$K$1,$F$10:$F$11)</f>
        <v>30</v>
      </c>
      <c r="Z46" s="10"/>
      <c r="AA46" s="10"/>
      <c r="AB46" s="10"/>
      <c r="AC46" s="10"/>
      <c r="AD46" s="10"/>
      <c r="AE46" s="10"/>
      <c r="AF46" s="10"/>
      <c r="AG46" s="10"/>
      <c r="AH46" s="10"/>
      <c r="AJ46" s="30"/>
      <c r="AK46" s="39"/>
      <c r="AL46" s="40" t="s">
        <v>70</v>
      </c>
      <c r="AM46" s="128">
        <f>DGET(nietExport_nietGBA!$A$1:$AV$38,nietExport_nietGBA!$K$1,$F$7:$F$8)</f>
        <v>10</v>
      </c>
      <c r="AN46" s="129">
        <f>DGET(nietExport_nietGBA!$A$1:$AV$38,nietExport_nietGBA!$K$1,$F$10:$F$11)</f>
        <v>0</v>
      </c>
      <c r="AO46" s="30"/>
      <c r="AP46" s="30"/>
      <c r="AQ46" s="30"/>
      <c r="AR46" s="30"/>
      <c r="AS46" s="30"/>
      <c r="AT46" s="30"/>
      <c r="AU46" s="30"/>
      <c r="AV46" s="30"/>
      <c r="AW46" s="30"/>
    </row>
    <row r="47" spans="6:49" ht="15">
      <c r="F47" s="8"/>
      <c r="G47" s="8"/>
      <c r="I47" s="107"/>
      <c r="J47" s="116"/>
      <c r="K47" s="112" t="s">
        <v>71</v>
      </c>
      <c r="L47" s="120">
        <f>DGET(Totaal!$A$1:$AV$38,Totaal!$L$1,$F$7:$F$8)</f>
        <v>7560</v>
      </c>
      <c r="M47" s="120">
        <f>DGET(Totaal!$A$1:$AV$38,Totaal!$L$1,$F$10:$F$11)</f>
        <v>7270</v>
      </c>
      <c r="N47" s="120">
        <f>DGET(Totaal!$A$1:$AV$38,Totaal!$L$1,$F$13:$F$14)</f>
        <v>8140</v>
      </c>
      <c r="O47" s="120">
        <f>DGET(Totaal!$A$1:$AV$38,Totaal!$L$1,$F$16:$F$17)</f>
        <v>5670</v>
      </c>
      <c r="P47" s="120">
        <f>DGET(Totaal!$A$1:$AV$38,Totaal!$L$1,$F$19:$F$20)</f>
        <v>860</v>
      </c>
      <c r="Q47" s="120">
        <f>DGET(Totaal!$A$1:$AV$38,Totaal!$L$1,$F$22:$F$23)</f>
        <v>2340</v>
      </c>
      <c r="R47" s="121">
        <f>DGET(Totaal!$A$1:$AV$38,Totaal!$L$1,$F$25:$F$26)</f>
        <v>1180</v>
      </c>
      <c r="S47" s="112"/>
      <c r="U47" s="10"/>
      <c r="V47" s="19"/>
      <c r="W47" s="18" t="s">
        <v>71</v>
      </c>
      <c r="X47" s="124">
        <f>DGET(inGBA!$A$1:$AV$38,inGBA!$L$1,$F$7:$F$8)</f>
        <v>7440</v>
      </c>
      <c r="Y47" s="125">
        <f>DGET(inGBA!$A$1:$AV$38,inGBA!$L$1,$F$10:$F$11)</f>
        <v>6840</v>
      </c>
      <c r="Z47" s="10"/>
      <c r="AA47" s="10"/>
      <c r="AB47" s="10"/>
      <c r="AC47" s="10"/>
      <c r="AD47" s="10"/>
      <c r="AE47" s="10"/>
      <c r="AF47" s="10"/>
      <c r="AG47" s="10"/>
      <c r="AH47" s="10"/>
      <c r="AJ47" s="30"/>
      <c r="AK47" s="39"/>
      <c r="AL47" s="40" t="s">
        <v>71</v>
      </c>
      <c r="AM47" s="128">
        <f>DGET(nietExport_nietGBA!$A$1:$AV$38,nietExport_nietGBA!$L$1,$F$7:$F$8)</f>
        <v>110</v>
      </c>
      <c r="AN47" s="129">
        <f>DGET(nietExport_nietGBA!$A$1:$AV$38,nietExport_nietGBA!$L$1,$F$10:$F$11)</f>
        <v>420</v>
      </c>
      <c r="AO47" s="30"/>
      <c r="AP47" s="30"/>
      <c r="AQ47" s="30"/>
      <c r="AR47" s="30"/>
      <c r="AS47" s="30"/>
      <c r="AT47" s="30"/>
      <c r="AU47" s="30"/>
      <c r="AV47" s="30"/>
      <c r="AW47" s="30"/>
    </row>
    <row r="48" spans="9:49" ht="15">
      <c r="I48" s="107"/>
      <c r="J48" s="116"/>
      <c r="K48" s="112" t="s">
        <v>72</v>
      </c>
      <c r="L48" s="120">
        <f>DGET(Totaal!$A$1:$AV$38,Totaal!$M$1,$F$7:$F$8)</f>
        <v>1410</v>
      </c>
      <c r="M48" s="120">
        <f>DGET(Totaal!$A$1:$AV$38,Totaal!$M$1,$F$10:$F$11)</f>
        <v>450</v>
      </c>
      <c r="N48" s="120">
        <f>DGET(Totaal!$A$1:$AV$38,Totaal!$M$1,$F$13:$F$14)</f>
        <v>2210</v>
      </c>
      <c r="O48" s="120">
        <f>DGET(Totaal!$A$1:$AV$38,Totaal!$M$1,$F$16:$F$17)</f>
        <v>290</v>
      </c>
      <c r="P48" s="120">
        <f>DGET(Totaal!$A$1:$AV$38,Totaal!$M$1,$F$19:$F$20)</f>
        <v>190</v>
      </c>
      <c r="Q48" s="120">
        <f>DGET(Totaal!$A$1:$AV$38,Totaal!$M$1,$F$22:$F$23)</f>
        <v>580</v>
      </c>
      <c r="R48" s="121">
        <f>DGET(Totaal!$A$1:$AV$38,Totaal!$M$1,$F$25:$F$26)</f>
        <v>170</v>
      </c>
      <c r="S48" s="112"/>
      <c r="U48" s="10"/>
      <c r="V48" s="19"/>
      <c r="W48" s="18" t="s">
        <v>72</v>
      </c>
      <c r="X48" s="124">
        <f>DGET(inGBA!$A$1:$AV$38,inGBA!$M$1,$F$7:$F$8)</f>
        <v>1180</v>
      </c>
      <c r="Y48" s="125">
        <f>DGET(inGBA!$A$1:$AV$38,inGBA!$M$1,$F$10:$F$11)</f>
        <v>390</v>
      </c>
      <c r="Z48" s="10"/>
      <c r="AA48" s="10"/>
      <c r="AB48" s="10"/>
      <c r="AC48" s="10"/>
      <c r="AD48" s="10"/>
      <c r="AE48" s="10"/>
      <c r="AF48" s="10"/>
      <c r="AG48" s="10"/>
      <c r="AH48" s="10"/>
      <c r="AJ48" s="30"/>
      <c r="AK48" s="39"/>
      <c r="AL48" s="40" t="s">
        <v>72</v>
      </c>
      <c r="AM48" s="128">
        <f>DGET(nietExport_nietGBA!$A$1:$AV$38,nietExport_nietGBA!$M$1,$F$7:$F$8)</f>
        <v>0</v>
      </c>
      <c r="AN48" s="129">
        <f>DGET(nietExport_nietGBA!$A$1:$AV$38,nietExport_nietGBA!$M$1,$F$10:$F$11)</f>
        <v>0</v>
      </c>
      <c r="AO48" s="30"/>
      <c r="AP48" s="30"/>
      <c r="AQ48" s="30"/>
      <c r="AR48" s="30"/>
      <c r="AS48" s="30"/>
      <c r="AT48" s="30"/>
      <c r="AU48" s="30"/>
      <c r="AV48" s="30"/>
      <c r="AW48" s="30"/>
    </row>
    <row r="49" spans="6:49" ht="15">
      <c r="F49" s="9"/>
      <c r="G49" s="9"/>
      <c r="I49" s="107"/>
      <c r="J49" s="116"/>
      <c r="K49" s="112" t="s">
        <v>73</v>
      </c>
      <c r="L49" s="120">
        <f>DGET(Totaal!$A$1:$AV$38,Totaal!$N$1,$F$7:$F$8)</f>
        <v>0</v>
      </c>
      <c r="M49" s="120">
        <f>DGET(Totaal!$A$1:$AV$38,Totaal!$N$1,$F$10:$F$11)</f>
        <v>0</v>
      </c>
      <c r="N49" s="120">
        <f>DGET(Totaal!$A$1:$AV$38,Totaal!$N$1,$F$13:$F$14)</f>
        <v>0</v>
      </c>
      <c r="O49" s="120">
        <f>DGET(Totaal!$A$1:$AV$38,Totaal!$N$1,$F$16:$F$17)</f>
        <v>0</v>
      </c>
      <c r="P49" s="120">
        <f>DGET(Totaal!$A$1:$AV$38,Totaal!$N$1,$F$19:$F$20)</f>
        <v>0</v>
      </c>
      <c r="Q49" s="120">
        <f>DGET(Totaal!$A$1:$AV$38,Totaal!$N$1,$F$22:$F$23)</f>
        <v>0</v>
      </c>
      <c r="R49" s="121">
        <f>DGET(Totaal!$A$1:$AV$38,Totaal!$N$1,$F$25:$F$26)</f>
        <v>0</v>
      </c>
      <c r="S49" s="112"/>
      <c r="U49" s="10"/>
      <c r="V49" s="19"/>
      <c r="W49" s="18" t="s">
        <v>73</v>
      </c>
      <c r="X49" s="124">
        <f>DGET(inGBA!$A$1:$AV$38,inGBA!$N$1,$F$7:$F$8)</f>
        <v>0</v>
      </c>
      <c r="Y49" s="125">
        <f>DGET(inGBA!$A$1:$AV$38,inGBA!$N$1,$F$10:$F$11)</f>
        <v>0</v>
      </c>
      <c r="Z49" s="10"/>
      <c r="AA49" s="10"/>
      <c r="AB49" s="10"/>
      <c r="AC49" s="10"/>
      <c r="AD49" s="10"/>
      <c r="AE49" s="10"/>
      <c r="AF49" s="10"/>
      <c r="AG49" s="10"/>
      <c r="AH49" s="10"/>
      <c r="AJ49" s="30"/>
      <c r="AK49" s="39"/>
      <c r="AL49" s="40" t="s">
        <v>73</v>
      </c>
      <c r="AM49" s="128">
        <f>DGET(nietExport_nietGBA!$A$1:$AV$38,nietExport_nietGBA!$N$1,$F$7:$F$8)</f>
        <v>0</v>
      </c>
      <c r="AN49" s="129">
        <f>DGET(nietExport_nietGBA!$A$1:$AV$38,nietExport_nietGBA!$N$1,$F$10:$F$11)</f>
        <v>0</v>
      </c>
      <c r="AO49" s="30"/>
      <c r="AP49" s="30"/>
      <c r="AQ49" s="30"/>
      <c r="AR49" s="30"/>
      <c r="AS49" s="30"/>
      <c r="AT49" s="30"/>
      <c r="AU49" s="30"/>
      <c r="AV49" s="30"/>
      <c r="AW49" s="30"/>
    </row>
    <row r="50" spans="6:49" ht="15.75">
      <c r="F50" s="8"/>
      <c r="G50" s="8"/>
      <c r="I50" s="107"/>
      <c r="J50" s="116"/>
      <c r="K50" s="112" t="s">
        <v>74</v>
      </c>
      <c r="L50" s="120">
        <f>DGET(Totaal!$A$1:$AV$38,Totaal!$O$1,$F$7:$F$8)</f>
        <v>2570</v>
      </c>
      <c r="M50" s="120">
        <f>DGET(Totaal!$A$1:$AV$38,Totaal!$O$1,$F$10:$F$11)</f>
        <v>1560</v>
      </c>
      <c r="N50" s="120">
        <f>DGET(Totaal!$A$1:$AV$38,Totaal!$O$1,$F$13:$F$14)</f>
        <v>6170</v>
      </c>
      <c r="O50" s="120">
        <f>DGET(Totaal!$A$1:$AV$38,Totaal!$O$1,$F$16:$F$17)</f>
        <v>1160</v>
      </c>
      <c r="P50" s="120">
        <f>DGET(Totaal!$A$1:$AV$38,Totaal!$O$1,$F$19:$F$20)</f>
        <v>380</v>
      </c>
      <c r="Q50" s="120">
        <f>DGET(Totaal!$A$1:$AV$38,Totaal!$O$1,$F$22:$F$23)</f>
        <v>940</v>
      </c>
      <c r="R50" s="121">
        <f>DGET(Totaal!$A$1:$AV$38,Totaal!$O$1,$F$25:$F$26)</f>
        <v>310</v>
      </c>
      <c r="S50" s="112"/>
      <c r="U50" s="10"/>
      <c r="V50" s="19"/>
      <c r="W50" s="18" t="s">
        <v>74</v>
      </c>
      <c r="X50" s="124">
        <f>DGET(inGBA!$A$1:$AV$38,inGBA!$O$1,$F$7:$F$8)</f>
        <v>2530</v>
      </c>
      <c r="Y50" s="125">
        <f>DGET(inGBA!$A$1:$AV$38,inGBA!$O$1,$F$10:$F$11)</f>
        <v>1500</v>
      </c>
      <c r="Z50" s="24"/>
      <c r="AA50" s="10"/>
      <c r="AB50" s="10"/>
      <c r="AC50" s="10"/>
      <c r="AD50" s="10"/>
      <c r="AE50" s="10"/>
      <c r="AF50" s="10"/>
      <c r="AG50" s="10"/>
      <c r="AH50" s="10"/>
      <c r="AJ50" s="30"/>
      <c r="AK50" s="39"/>
      <c r="AL50" s="40" t="s">
        <v>74</v>
      </c>
      <c r="AM50" s="128">
        <f>DGET(nietExport_nietGBA!$A$1:$AV$38,nietExport_nietGBA!$O$1,$F$7:$F$8)</f>
        <v>40</v>
      </c>
      <c r="AN50" s="129">
        <f>DGET(nietExport_nietGBA!$A$1:$AV$38,nietExport_nietGBA!$O$1,$F$10:$F$11)</f>
        <v>50</v>
      </c>
      <c r="AO50" s="30"/>
      <c r="AP50" s="30"/>
      <c r="AQ50" s="30"/>
      <c r="AR50" s="30"/>
      <c r="AS50" s="30"/>
      <c r="AT50" s="30"/>
      <c r="AU50" s="30"/>
      <c r="AV50" s="30"/>
      <c r="AW50" s="30"/>
    </row>
    <row r="51" spans="9:49" ht="15">
      <c r="I51" s="107"/>
      <c r="J51" s="116"/>
      <c r="K51" s="112" t="s">
        <v>75</v>
      </c>
      <c r="L51" s="120">
        <f>DGET(Totaal!$A$1:$AV$38,Totaal!$P$1,$F$7:$F$8)</f>
        <v>50</v>
      </c>
      <c r="M51" s="120">
        <f>DGET(Totaal!$A$1:$AV$38,Totaal!$P$1,$F$10:$F$11)</f>
        <v>10</v>
      </c>
      <c r="N51" s="120">
        <f>DGET(Totaal!$A$1:$AV$38,Totaal!$P$1,$F$13:$F$14)</f>
        <v>10</v>
      </c>
      <c r="O51" s="120">
        <f>DGET(Totaal!$A$1:$AV$38,Totaal!$P$1,$F$16:$F$17)</f>
        <v>0</v>
      </c>
      <c r="P51" s="120">
        <f>DGET(Totaal!$A$1:$AV$38,Totaal!$P$1,$F$19:$F$20)</f>
        <v>10</v>
      </c>
      <c r="Q51" s="120">
        <f>DGET(Totaal!$A$1:$AV$38,Totaal!$P$1,$F$22:$F$23)</f>
        <v>10</v>
      </c>
      <c r="R51" s="121">
        <f>DGET(Totaal!$A$1:$AV$38,Totaal!$P$1,$F$25:$F$26)</f>
        <v>10</v>
      </c>
      <c r="S51" s="112"/>
      <c r="U51" s="10"/>
      <c r="V51" s="19"/>
      <c r="W51" s="18" t="s">
        <v>75</v>
      </c>
      <c r="X51" s="124">
        <f>DGET(inGBA!$A$1:$AV$38,inGBA!$P$1,$F$7:$F$8)</f>
        <v>50</v>
      </c>
      <c r="Y51" s="125">
        <f>DGET(inGBA!$A$1:$AV$38,inGBA!$P$1,$F$10:$F$11)</f>
        <v>10</v>
      </c>
      <c r="Z51" s="10"/>
      <c r="AA51" s="10"/>
      <c r="AB51" s="10"/>
      <c r="AC51" s="10"/>
      <c r="AD51" s="10"/>
      <c r="AE51" s="10"/>
      <c r="AF51" s="10"/>
      <c r="AG51" s="10"/>
      <c r="AH51" s="10"/>
      <c r="AJ51" s="30"/>
      <c r="AK51" s="39"/>
      <c r="AL51" s="40" t="s">
        <v>75</v>
      </c>
      <c r="AM51" s="128">
        <f>DGET(nietExport_nietGBA!$A$1:$AV$38,nietExport_nietGBA!$P$1,$F$7:$F$8)</f>
        <v>0</v>
      </c>
      <c r="AN51" s="129">
        <f>DGET(nietExport_nietGBA!$A$1:$AV$38,nietExport_nietGBA!$P$1,$F$10:$F$11)</f>
        <v>0</v>
      </c>
      <c r="AO51" s="30"/>
      <c r="AP51" s="30"/>
      <c r="AQ51" s="30"/>
      <c r="AR51" s="30"/>
      <c r="AS51" s="30"/>
      <c r="AT51" s="30"/>
      <c r="AU51" s="30"/>
      <c r="AV51" s="30"/>
      <c r="AW51" s="30"/>
    </row>
    <row r="52" spans="6:49" ht="15">
      <c r="F52" s="9"/>
      <c r="G52" s="9"/>
      <c r="I52" s="107"/>
      <c r="J52" s="116"/>
      <c r="K52" s="112" t="s">
        <v>76</v>
      </c>
      <c r="L52" s="120">
        <f>DGET(Totaal!$A$1:$AV$38,Totaal!$Q$1,$F$7:$F$8)</f>
        <v>370</v>
      </c>
      <c r="M52" s="120">
        <f>DGET(Totaal!$A$1:$AV$38,Totaal!$Q$1,$F$10:$F$11)</f>
        <v>80</v>
      </c>
      <c r="N52" s="120">
        <f>DGET(Totaal!$A$1:$AV$38,Totaal!$Q$1,$F$13:$F$14)</f>
        <v>260</v>
      </c>
      <c r="O52" s="120">
        <f>DGET(Totaal!$A$1:$AV$38,Totaal!$Q$1,$F$16:$F$17)</f>
        <v>50</v>
      </c>
      <c r="P52" s="120">
        <f>DGET(Totaal!$A$1:$AV$38,Totaal!$Q$1,$F$19:$F$20)</f>
        <v>40</v>
      </c>
      <c r="Q52" s="120">
        <f>DGET(Totaal!$A$1:$AV$38,Totaal!$Q$1,$F$22:$F$23)</f>
        <v>150</v>
      </c>
      <c r="R52" s="121">
        <f>DGET(Totaal!$A$1:$AV$38,Totaal!$Q$1,$F$25:$F$26)</f>
        <v>60</v>
      </c>
      <c r="S52" s="107"/>
      <c r="U52" s="10"/>
      <c r="V52" s="19"/>
      <c r="W52" s="18" t="s">
        <v>76</v>
      </c>
      <c r="X52" s="124">
        <f>DGET(inGBA!$A$1:$AV$38,inGBA!$Q$1,$F$7:$F$8)</f>
        <v>370</v>
      </c>
      <c r="Y52" s="125">
        <f>DGET(inGBA!$A$1:$AV$38,inGBA!$Q$1,$F$10:$F$11)</f>
        <v>80</v>
      </c>
      <c r="Z52" s="10"/>
      <c r="AA52" s="10"/>
      <c r="AB52" s="10"/>
      <c r="AC52" s="10"/>
      <c r="AD52" s="10"/>
      <c r="AE52" s="10"/>
      <c r="AF52" s="10"/>
      <c r="AG52" s="10"/>
      <c r="AH52" s="10"/>
      <c r="AJ52" s="30"/>
      <c r="AK52" s="39"/>
      <c r="AL52" s="40" t="s">
        <v>76</v>
      </c>
      <c r="AM52" s="128">
        <f>DGET(nietExport_nietGBA!$A$1:$AV$38,nietExport_nietGBA!$Q$1,$F$7:$F$8)</f>
        <v>0</v>
      </c>
      <c r="AN52" s="129">
        <f>DGET(nietExport_nietGBA!$A$1:$AV$38,nietExport_nietGBA!$Q$1,$F$10:$F$11)</f>
        <v>0</v>
      </c>
      <c r="AO52" s="30"/>
      <c r="AP52" s="30"/>
      <c r="AQ52" s="30"/>
      <c r="AR52" s="30"/>
      <c r="AS52" s="30"/>
      <c r="AT52" s="30"/>
      <c r="AU52" s="30"/>
      <c r="AV52" s="30"/>
      <c r="AW52" s="30"/>
    </row>
    <row r="53" spans="6:49" ht="15">
      <c r="F53" s="8"/>
      <c r="G53" s="8"/>
      <c r="I53" s="107"/>
      <c r="J53" s="116"/>
      <c r="K53" s="112" t="s">
        <v>77</v>
      </c>
      <c r="L53" s="120">
        <f>DGET(Totaal!$A$1:$AV$38,Totaal!$R$1,$F$7:$F$8)</f>
        <v>6020</v>
      </c>
      <c r="M53" s="120">
        <f>DGET(Totaal!$A$1:$AV$38,Totaal!$R$1,$F$10:$F$11)</f>
        <v>3140</v>
      </c>
      <c r="N53" s="120">
        <f>DGET(Totaal!$A$1:$AV$38,Totaal!$R$1,$F$13:$F$14)</f>
        <v>22150</v>
      </c>
      <c r="O53" s="120">
        <f>DGET(Totaal!$A$1:$AV$38,Totaal!$R$1,$F$16:$F$17)</f>
        <v>1610</v>
      </c>
      <c r="P53" s="120">
        <f>DGET(Totaal!$A$1:$AV$38,Totaal!$R$1,$F$19:$F$20)</f>
        <v>760</v>
      </c>
      <c r="Q53" s="120">
        <f>DGET(Totaal!$A$1:$AV$38,Totaal!$R$1,$F$22:$F$23)</f>
        <v>2320</v>
      </c>
      <c r="R53" s="121">
        <f>DGET(Totaal!$A$1:$AV$38,Totaal!$R$1,$F$25:$F$26)</f>
        <v>760</v>
      </c>
      <c r="S53" s="107"/>
      <c r="U53" s="10"/>
      <c r="V53" s="19"/>
      <c r="W53" s="18" t="s">
        <v>77</v>
      </c>
      <c r="X53" s="124">
        <f>DGET(inGBA!$A$1:$AV$38,inGBA!$R$1,$F$7:$F$8)</f>
        <v>6000</v>
      </c>
      <c r="Y53" s="125">
        <f>DGET(inGBA!$A$1:$AV$38,inGBA!$R$1,$F$10:$F$11)</f>
        <v>3140</v>
      </c>
      <c r="Z53" s="10"/>
      <c r="AA53" s="10"/>
      <c r="AB53" s="10"/>
      <c r="AC53" s="10"/>
      <c r="AD53" s="10"/>
      <c r="AE53" s="10"/>
      <c r="AF53" s="10"/>
      <c r="AG53" s="10"/>
      <c r="AH53" s="10"/>
      <c r="AJ53" s="30"/>
      <c r="AK53" s="39"/>
      <c r="AL53" s="40" t="s">
        <v>77</v>
      </c>
      <c r="AM53" s="128">
        <f>DGET(nietExport_nietGBA!$A$1:$AV$38,nietExport_nietGBA!$R$1,$F$7:$F$8)</f>
        <v>20</v>
      </c>
      <c r="AN53" s="129">
        <f>DGET(nietExport_nietGBA!$A$1:$AV$38,nietExport_nietGBA!$R$1,$F$10:$F$11)</f>
        <v>10</v>
      </c>
      <c r="AO53" s="30"/>
      <c r="AP53" s="30"/>
      <c r="AQ53" s="30"/>
      <c r="AR53" s="30"/>
      <c r="AS53" s="30"/>
      <c r="AT53" s="30"/>
      <c r="AU53" s="30"/>
      <c r="AV53" s="30"/>
      <c r="AW53" s="30"/>
    </row>
    <row r="54" spans="9:49" ht="15">
      <c r="I54" s="107"/>
      <c r="J54" s="116"/>
      <c r="K54" s="112" t="s">
        <v>78</v>
      </c>
      <c r="L54" s="120"/>
      <c r="M54" s="120"/>
      <c r="N54" s="120"/>
      <c r="O54" s="120"/>
      <c r="P54" s="120"/>
      <c r="Q54" s="120"/>
      <c r="R54" s="121"/>
      <c r="S54" s="107"/>
      <c r="U54" s="10"/>
      <c r="V54" s="19"/>
      <c r="W54" s="18" t="s">
        <v>78</v>
      </c>
      <c r="X54" s="124"/>
      <c r="Y54" s="125"/>
      <c r="Z54" s="10"/>
      <c r="AA54" s="10"/>
      <c r="AB54" s="10"/>
      <c r="AC54" s="10"/>
      <c r="AD54" s="10"/>
      <c r="AE54" s="10"/>
      <c r="AF54" s="10"/>
      <c r="AG54" s="10"/>
      <c r="AH54" s="10"/>
      <c r="AJ54" s="30"/>
      <c r="AK54" s="39"/>
      <c r="AL54" s="40" t="s">
        <v>78</v>
      </c>
      <c r="AM54" s="128"/>
      <c r="AN54" s="129"/>
      <c r="AO54" s="30"/>
      <c r="AP54" s="30"/>
      <c r="AQ54" s="30"/>
      <c r="AR54" s="30"/>
      <c r="AS54" s="30"/>
      <c r="AT54" s="30"/>
      <c r="AU54" s="30"/>
      <c r="AV54" s="30"/>
      <c r="AW54" s="30"/>
    </row>
    <row r="55" spans="9:49" ht="15">
      <c r="I55" s="107"/>
      <c r="J55" s="116"/>
      <c r="K55" s="112" t="s">
        <v>81</v>
      </c>
      <c r="L55" s="120">
        <f>DGET(Totaal!$A$1:$AV$38,Totaal!$S$1,$F$7:$F$8)</f>
        <v>370</v>
      </c>
      <c r="M55" s="120">
        <f>DGET(Totaal!$A$1:$AV$38,Totaal!$S$1,$F$10:$F$11)</f>
        <v>270</v>
      </c>
      <c r="N55" s="120">
        <f>DGET(Totaal!$A$1:$AV$38,Totaal!$S$1,$F$13:$F$14)</f>
        <v>590</v>
      </c>
      <c r="O55" s="120">
        <f>DGET(Totaal!$A$1:$AV$38,Totaal!$S$1,$F$16:$F$17)</f>
        <v>130</v>
      </c>
      <c r="P55" s="120">
        <f>DGET(Totaal!$A$1:$AV$38,Totaal!$S$1,$F$19:$F$20)</f>
        <v>40</v>
      </c>
      <c r="Q55" s="120">
        <f>DGET(Totaal!$A$1:$AV$38,Totaal!$S$1,$F$22:$F$23)</f>
        <v>150</v>
      </c>
      <c r="R55" s="121">
        <f>DGET(Totaal!$A$1:$AV$38,Totaal!$S$1,$F$25:$F$26)</f>
        <v>30</v>
      </c>
      <c r="S55" s="107"/>
      <c r="U55" s="10"/>
      <c r="V55" s="19"/>
      <c r="W55" s="18" t="s">
        <v>81</v>
      </c>
      <c r="X55" s="124">
        <f>DGET(inGBA!$A$1:$AV$38,inGBA!$S$1,$F$7:$F$8)</f>
        <v>370</v>
      </c>
      <c r="Y55" s="125">
        <f>DGET(inGBA!$A$1:$AV$38,inGBA!$S$1,$F$10:$F$11)</f>
        <v>270</v>
      </c>
      <c r="Z55" s="10"/>
      <c r="AA55" s="10"/>
      <c r="AB55" s="10"/>
      <c r="AC55" s="10"/>
      <c r="AD55" s="10"/>
      <c r="AE55" s="10"/>
      <c r="AF55" s="10"/>
      <c r="AG55" s="10"/>
      <c r="AH55" s="10"/>
      <c r="AJ55" s="30"/>
      <c r="AK55" s="39"/>
      <c r="AL55" s="40" t="s">
        <v>81</v>
      </c>
      <c r="AM55" s="128">
        <f>DGET(nietExport_nietGBA!$A$1:$AV$38,nietExport_nietGBA!$S$1,$F$7:$F$8)</f>
        <v>0</v>
      </c>
      <c r="AN55" s="129">
        <f>DGET(nietExport_nietGBA!$A$1:$AV$38,nietExport_nietGBA!$S$1,$F$10:$F$11)</f>
        <v>0</v>
      </c>
      <c r="AO55" s="30"/>
      <c r="AP55" s="30"/>
      <c r="AQ55" s="30"/>
      <c r="AR55" s="30"/>
      <c r="AS55" s="30"/>
      <c r="AT55" s="30"/>
      <c r="AU55" s="30"/>
      <c r="AV55" s="30"/>
      <c r="AW55" s="30"/>
    </row>
    <row r="56" spans="9:49" ht="15">
      <c r="I56" s="107"/>
      <c r="J56" s="116"/>
      <c r="K56" s="112"/>
      <c r="L56" s="120"/>
      <c r="M56" s="120"/>
      <c r="N56" s="120"/>
      <c r="O56" s="120"/>
      <c r="P56" s="120"/>
      <c r="Q56" s="120"/>
      <c r="R56" s="121"/>
      <c r="S56" s="107"/>
      <c r="U56" s="10"/>
      <c r="V56" s="19"/>
      <c r="W56" s="18"/>
      <c r="X56" s="124"/>
      <c r="Y56" s="125"/>
      <c r="Z56" s="10"/>
      <c r="AA56" s="10"/>
      <c r="AB56" s="10"/>
      <c r="AC56" s="10"/>
      <c r="AD56" s="10"/>
      <c r="AE56" s="10"/>
      <c r="AF56" s="10"/>
      <c r="AG56" s="10"/>
      <c r="AH56" s="10"/>
      <c r="AJ56" s="30"/>
      <c r="AK56" s="39"/>
      <c r="AL56" s="40"/>
      <c r="AM56" s="128"/>
      <c r="AN56" s="129"/>
      <c r="AO56" s="30"/>
      <c r="AP56" s="30"/>
      <c r="AQ56" s="30"/>
      <c r="AR56" s="30"/>
      <c r="AS56" s="30"/>
      <c r="AT56" s="30"/>
      <c r="AU56" s="30"/>
      <c r="AV56" s="30"/>
      <c r="AW56" s="30"/>
    </row>
    <row r="57" spans="9:49" ht="17.25">
      <c r="I57" s="107"/>
      <c r="J57" s="116" t="s">
        <v>126</v>
      </c>
      <c r="K57" s="112"/>
      <c r="L57" s="120">
        <f>DGET(Totaal!$A$1:$AV$38,Totaal!$E$1,$F$7:$F$8)</f>
        <v>59780</v>
      </c>
      <c r="M57" s="120">
        <f>DGET(Totaal!$A$1:$AV$38,Totaal!$E$1,$F$10:$F$11)</f>
        <v>5250</v>
      </c>
      <c r="N57" s="120">
        <f>DGET(Totaal!$A$1:$AV$38,Totaal!$E$1,$F$13:$F$14)</f>
        <v>22830</v>
      </c>
      <c r="O57" s="120">
        <f>DGET(Totaal!$A$1:$AV$38,Totaal!$E$1,$F$16:$F$17)</f>
        <v>1950</v>
      </c>
      <c r="P57" s="120">
        <f>DGET(Totaal!$A$1:$AV$38,Totaal!$E$1,$F$19:$F$20)</f>
        <v>7260</v>
      </c>
      <c r="Q57" s="120">
        <f>DGET(Totaal!$A$1:$AV$38,Totaal!$E$1,$F$22:$F$23)</f>
        <v>26770</v>
      </c>
      <c r="R57" s="121">
        <f>DGET(Totaal!$A$1:$AV$38,Totaal!$E$1,$F$25:$F$26)</f>
        <v>6950</v>
      </c>
      <c r="S57" s="107"/>
      <c r="U57" s="10"/>
      <c r="V57" s="19" t="s">
        <v>143</v>
      </c>
      <c r="W57" s="18"/>
      <c r="X57" s="124">
        <f>DGET(inGBA!$A$1:$AV$38,inGBA!$E$1,$F$7:$F$8)</f>
        <v>49810</v>
      </c>
      <c r="Y57" s="125">
        <f>DGET(inGBA!$A$1:$AV$38,inGBA!$E$1,$F$10:$F$11)</f>
        <v>4600</v>
      </c>
      <c r="Z57" s="10"/>
      <c r="AA57" s="10"/>
      <c r="AB57" s="10"/>
      <c r="AC57" s="10"/>
      <c r="AD57" s="10"/>
      <c r="AE57" s="10"/>
      <c r="AF57" s="10"/>
      <c r="AG57" s="10"/>
      <c r="AH57" s="10"/>
      <c r="AJ57" s="30"/>
      <c r="AK57" s="39" t="s">
        <v>84</v>
      </c>
      <c r="AL57" s="40"/>
      <c r="AM57" s="128">
        <f>DGET(nietExport_nietGBA!$A$1:$AV$38,nietExport_nietGBA!$E$1,$F$7:$F$8)</f>
        <v>180</v>
      </c>
      <c r="AN57" s="129">
        <f>DGET(nietExport_nietGBA!$A$1:$AV$38,nietExport_nietGBA!$E$1,$F$10:$F$11)</f>
        <v>20</v>
      </c>
      <c r="AO57" s="30"/>
      <c r="AP57" s="30"/>
      <c r="AQ57" s="30"/>
      <c r="AR57" s="30"/>
      <c r="AS57" s="30"/>
      <c r="AT57" s="30"/>
      <c r="AU57" s="30"/>
      <c r="AV57" s="30"/>
      <c r="AW57" s="30"/>
    </row>
    <row r="58" spans="9:49" ht="15">
      <c r="I58" s="107"/>
      <c r="J58" s="116"/>
      <c r="K58" s="112" t="s">
        <v>73</v>
      </c>
      <c r="L58" s="120">
        <f>DGET(Totaal!$A$1:$AV$38,Totaal!$AG$1,$F$7:$F$8)</f>
        <v>59750</v>
      </c>
      <c r="M58" s="120">
        <f>DGET(Totaal!$A$1:$AV$38,Totaal!$AG$1,$F$10:$F$11)</f>
        <v>5220</v>
      </c>
      <c r="N58" s="120">
        <f>DGET(Totaal!$A$1:$AV$38,Totaal!$AG$1,$F$13:$F$14)</f>
        <v>22750</v>
      </c>
      <c r="O58" s="120">
        <f>DGET(Totaal!$A$1:$AV$38,Totaal!$AG$1,$F$16:$F$17)</f>
        <v>1940</v>
      </c>
      <c r="P58" s="120">
        <f>DGET(Totaal!$A$1:$AV$38,Totaal!$AG$1,$F$19:$F$20)</f>
        <v>7260</v>
      </c>
      <c r="Q58" s="120">
        <f>DGET(Totaal!$A$1:$AV$38,Totaal!$AG$1,$F$22:$F$23)</f>
        <v>26760</v>
      </c>
      <c r="R58" s="121">
        <f>DGET(Totaal!$A$1:$AV$38,Totaal!$AG$1,$F$25:$F$26)</f>
        <v>6940</v>
      </c>
      <c r="S58" s="107"/>
      <c r="U58" s="10"/>
      <c r="V58" s="19"/>
      <c r="W58" s="18" t="s">
        <v>73</v>
      </c>
      <c r="X58" s="124">
        <f>DGET(inGBA!$A$1:$AV$38,inGBA!$AG$1,$F$7:$F$8)</f>
        <v>49790</v>
      </c>
      <c r="Y58" s="125">
        <f>DGET(inGBA!$A$1:$AV$38,inGBA!$AG$1,$F$10:$F$11)</f>
        <v>4570</v>
      </c>
      <c r="Z58" s="10"/>
      <c r="AA58" s="10"/>
      <c r="AB58" s="10"/>
      <c r="AC58" s="10"/>
      <c r="AD58" s="10"/>
      <c r="AE58" s="10"/>
      <c r="AF58" s="10"/>
      <c r="AG58" s="10"/>
      <c r="AH58" s="10"/>
      <c r="AJ58" s="30"/>
      <c r="AK58" s="39"/>
      <c r="AL58" s="40" t="s">
        <v>73</v>
      </c>
      <c r="AM58" s="128">
        <f>DGET(nietExport_nietGBA!$A$1:$AV$38,nietExport_nietGBA!$AG$1,$F$7:$F$8)</f>
        <v>170</v>
      </c>
      <c r="AN58" s="129">
        <f>DGET(nietExport_nietGBA!$A$1:$AV$38,nietExport_nietGBA!$AG$1,$F$10:$F$11)</f>
        <v>20</v>
      </c>
      <c r="AO58" s="30"/>
      <c r="AP58" s="30"/>
      <c r="AQ58" s="30"/>
      <c r="AR58" s="30"/>
      <c r="AS58" s="30"/>
      <c r="AT58" s="30"/>
      <c r="AU58" s="30"/>
      <c r="AV58" s="30"/>
      <c r="AW58" s="30"/>
    </row>
    <row r="59" spans="9:49" ht="15">
      <c r="I59" s="107"/>
      <c r="J59" s="116"/>
      <c r="K59" s="112" t="s">
        <v>72</v>
      </c>
      <c r="L59" s="120">
        <f>DGET(Totaal!$A$1:$AV$38,Totaal!$AH$1,$F$7:$F$8)</f>
        <v>0</v>
      </c>
      <c r="M59" s="120">
        <f>DGET(Totaal!$A$1:$AV$38,Totaal!$AH$1,$F$10:$F$11)</f>
        <v>0</v>
      </c>
      <c r="N59" s="120">
        <f>DGET(Totaal!$A$1:$AV$38,Totaal!$AH$1,$F$13:$F$14)</f>
        <v>10</v>
      </c>
      <c r="O59" s="120">
        <f>DGET(Totaal!$A$1:$AV$38,Totaal!$AH$1,$F$16:$F$17)</f>
        <v>0</v>
      </c>
      <c r="P59" s="120">
        <f>DGET(Totaal!$A$1:$AV$38,Totaal!$AH$1,$F$19:$F$20)</f>
        <v>0</v>
      </c>
      <c r="Q59" s="120">
        <f>DGET(Totaal!$A$1:$AV$38,Totaal!$AH$1,$F$22:$F$23)</f>
        <v>0</v>
      </c>
      <c r="R59" s="121">
        <f>DGET(Totaal!$A$1:$AV$38,Totaal!$AH$1,$F$25:$F$26)</f>
        <v>0</v>
      </c>
      <c r="S59" s="107"/>
      <c r="U59" s="10"/>
      <c r="V59" s="19"/>
      <c r="W59" s="18" t="s">
        <v>72</v>
      </c>
      <c r="X59" s="124">
        <f>DGET(inGBA!$A$1:$AV$38,inGBA!$AH$1,$F$7:$F$8)</f>
        <v>0</v>
      </c>
      <c r="Y59" s="125">
        <f>DGET(inGBA!$A$1:$AV$38,inGBA!$AH$1,$F$10:$F$11)</f>
        <v>0</v>
      </c>
      <c r="Z59" s="10"/>
      <c r="AA59" s="10"/>
      <c r="AB59" s="10"/>
      <c r="AC59" s="10"/>
      <c r="AD59" s="10"/>
      <c r="AE59" s="10"/>
      <c r="AF59" s="10"/>
      <c r="AG59" s="10"/>
      <c r="AH59" s="10"/>
      <c r="AJ59" s="30"/>
      <c r="AK59" s="39"/>
      <c r="AL59" s="40" t="s">
        <v>72</v>
      </c>
      <c r="AM59" s="128">
        <f>DGET(nietExport_nietGBA!$A$1:$AV$38,nietExport_nietGBA!$AH$1,$F$7:$F$8)</f>
        <v>0</v>
      </c>
      <c r="AN59" s="129">
        <f>DGET(nietExport_nietGBA!$A$1:$AV$38,nietExport_nietGBA!$AH$1,$F$10:$F$11)</f>
        <v>0</v>
      </c>
      <c r="AO59" s="30"/>
      <c r="AP59" s="30"/>
      <c r="AQ59" s="30"/>
      <c r="AR59" s="30"/>
      <c r="AS59" s="30"/>
      <c r="AT59" s="30"/>
      <c r="AU59" s="30"/>
      <c r="AV59" s="30"/>
      <c r="AW59" s="30"/>
    </row>
    <row r="60" spans="9:49" ht="15">
      <c r="I60" s="107"/>
      <c r="J60" s="116"/>
      <c r="K60" s="112" t="s">
        <v>82</v>
      </c>
      <c r="L60" s="120">
        <f>DGET(Totaal!$A$1:$AV$38,Totaal!$AI$1,$F$7:$F$8)</f>
        <v>1820</v>
      </c>
      <c r="M60" s="120">
        <f>DGET(Totaal!$A$1:$AV$38,Totaal!$AI$1,$F$10:$F$11)</f>
        <v>610</v>
      </c>
      <c r="N60" s="120">
        <f>DGET(Totaal!$A$1:$AV$38,Totaal!$AI$1,$F$13:$F$14)</f>
        <v>6360</v>
      </c>
      <c r="O60" s="120">
        <f>DGET(Totaal!$A$1:$AV$38,Totaal!$AI$1,$F$16:$F$17)</f>
        <v>360</v>
      </c>
      <c r="P60" s="120">
        <f>DGET(Totaal!$A$1:$AV$38,Totaal!$AI$1,$F$19:$F$20)</f>
        <v>170</v>
      </c>
      <c r="Q60" s="120">
        <f>DGET(Totaal!$A$1:$AV$38,Totaal!$AI$1,$F$22:$F$23)</f>
        <v>620</v>
      </c>
      <c r="R60" s="121">
        <f>DGET(Totaal!$A$1:$AV$38,Totaal!$AI$1,$F$25:$F$26)</f>
        <v>200</v>
      </c>
      <c r="S60" s="107"/>
      <c r="U60" s="10"/>
      <c r="V60" s="19"/>
      <c r="W60" s="18" t="s">
        <v>82</v>
      </c>
      <c r="X60" s="124">
        <f>DGET(inGBA!$A$1:$AV$38,inGBA!$AI$1,$F$7:$F$8)</f>
        <v>1810</v>
      </c>
      <c r="Y60" s="125">
        <f>DGET(inGBA!$A$1:$AV$38,inGBA!$AI$1,$F$10:$F$11)</f>
        <v>610</v>
      </c>
      <c r="Z60" s="10"/>
      <c r="AA60" s="10"/>
      <c r="AB60" s="10"/>
      <c r="AC60" s="10"/>
      <c r="AD60" s="10"/>
      <c r="AE60" s="10"/>
      <c r="AF60" s="10"/>
      <c r="AG60" s="10"/>
      <c r="AH60" s="10"/>
      <c r="AJ60" s="30"/>
      <c r="AK60" s="39"/>
      <c r="AL60" s="40" t="s">
        <v>82</v>
      </c>
      <c r="AM60" s="128">
        <f>DGET(nietExport_nietGBA!$A$1:$AV$38,nietExport_nietGBA!$AI$1,$F$7:$F$8)</f>
        <v>10</v>
      </c>
      <c r="AN60" s="129">
        <f>DGET(nietExport_nietGBA!$A$1:$AV$38,nietExport_nietGBA!$AI$1,$F$10:$F$11)</f>
        <v>0</v>
      </c>
      <c r="AO60" s="30"/>
      <c r="AP60" s="30"/>
      <c r="AQ60" s="30"/>
      <c r="AR60" s="30"/>
      <c r="AS60" s="30"/>
      <c r="AT60" s="30"/>
      <c r="AU60" s="30"/>
      <c r="AV60" s="30"/>
      <c r="AW60" s="30"/>
    </row>
    <row r="61" spans="9:49" ht="15">
      <c r="I61" s="107"/>
      <c r="J61" s="116"/>
      <c r="K61" s="112"/>
      <c r="L61" s="120"/>
      <c r="M61" s="120"/>
      <c r="N61" s="120"/>
      <c r="O61" s="120"/>
      <c r="P61" s="120"/>
      <c r="Q61" s="120"/>
      <c r="R61" s="121"/>
      <c r="S61" s="107"/>
      <c r="U61" s="10"/>
      <c r="V61" s="19"/>
      <c r="W61" s="18"/>
      <c r="X61" s="124"/>
      <c r="Y61" s="125"/>
      <c r="Z61" s="10"/>
      <c r="AA61" s="10"/>
      <c r="AB61" s="10"/>
      <c r="AC61" s="10"/>
      <c r="AD61" s="10"/>
      <c r="AE61" s="10"/>
      <c r="AF61" s="10"/>
      <c r="AG61" s="10"/>
      <c r="AH61" s="10"/>
      <c r="AJ61" s="30"/>
      <c r="AK61" s="39"/>
      <c r="AL61" s="40"/>
      <c r="AM61" s="128"/>
      <c r="AN61" s="129"/>
      <c r="AO61" s="30"/>
      <c r="AP61" s="30"/>
      <c r="AQ61" s="30"/>
      <c r="AR61" s="30"/>
      <c r="AS61" s="30"/>
      <c r="AT61" s="30"/>
      <c r="AU61" s="30"/>
      <c r="AV61" s="30"/>
      <c r="AW61" s="30"/>
    </row>
    <row r="62" spans="9:49" ht="17.25">
      <c r="I62" s="107"/>
      <c r="J62" s="116" t="s">
        <v>127</v>
      </c>
      <c r="K62" s="112"/>
      <c r="L62" s="120">
        <f>DGET(Totaal!$A$1:$AV$38,Totaal!$F$1,$F$7:$F$8)</f>
        <v>0</v>
      </c>
      <c r="M62" s="120">
        <f>DGET(Totaal!$A$1:$AV$38,Totaal!$F$1,$F$10:$F$11)</f>
        <v>0</v>
      </c>
      <c r="N62" s="120">
        <f>DGET(Totaal!$A$1:$AV$38,Totaal!$F$1,$F$13:$F$14)</f>
        <v>0</v>
      </c>
      <c r="O62" s="120">
        <f>DGET(Totaal!$A$1:$AV$38,Totaal!$F$1,$F$16:$F$17)</f>
        <v>0</v>
      </c>
      <c r="P62" s="120">
        <f>DGET(Totaal!$A$1:$AV$38,Totaal!$F$1,$F$19:$F$20)</f>
        <v>0</v>
      </c>
      <c r="Q62" s="120">
        <f>DGET(Totaal!$A$1:$AV$38,Totaal!$F$1,$F$22:$F$23)</f>
        <v>0</v>
      </c>
      <c r="R62" s="121">
        <f>DGET(Totaal!$A$1:$AV$38,Totaal!$F$1,$F$25:$F$26)</f>
        <v>0</v>
      </c>
      <c r="S62" s="107"/>
      <c r="U62" s="10"/>
      <c r="V62" s="19" t="s">
        <v>144</v>
      </c>
      <c r="W62" s="18"/>
      <c r="X62" s="124">
        <f>DGET(inGBA!$A$1:$AV$38,inGBA!$F$1,$F$7:$F$8)</f>
        <v>0</v>
      </c>
      <c r="Y62" s="125">
        <f>DGET(inGBA!$A$1:$AV$38,inGBA!$F$1,$F$10:$F$11)</f>
        <v>0</v>
      </c>
      <c r="Z62" s="10"/>
      <c r="AA62" s="10"/>
      <c r="AB62" s="10"/>
      <c r="AC62" s="10"/>
      <c r="AD62" s="10"/>
      <c r="AE62" s="10"/>
      <c r="AF62" s="10"/>
      <c r="AG62" s="10"/>
      <c r="AH62" s="10"/>
      <c r="AJ62" s="30"/>
      <c r="AK62" s="39" t="s">
        <v>85</v>
      </c>
      <c r="AL62" s="40"/>
      <c r="AM62" s="128">
        <f>DGET(nietExport_nietGBA!$A$1:$AV$38,nietExport_nietGBA!$F$1,$F$7:$F$8)</f>
        <v>0</v>
      </c>
      <c r="AN62" s="129">
        <f>DGET(nietExport_nietGBA!$A$1:$AV$38,nietExport_nietGBA!$F$1,$F$10:$F$11)</f>
        <v>0</v>
      </c>
      <c r="AO62" s="30"/>
      <c r="AP62" s="30"/>
      <c r="AQ62" s="30"/>
      <c r="AR62" s="30"/>
      <c r="AS62" s="30"/>
      <c r="AT62" s="30"/>
      <c r="AU62" s="30"/>
      <c r="AV62" s="30"/>
      <c r="AW62" s="30"/>
    </row>
    <row r="63" spans="9:49" ht="15">
      <c r="I63" s="107"/>
      <c r="J63" s="116"/>
      <c r="K63" s="112" t="s">
        <v>66</v>
      </c>
      <c r="L63" s="120">
        <f>DGET(Totaal!$A$1:$AV$38,Totaal!$T$1,$F$7:$F$8)</f>
        <v>0</v>
      </c>
      <c r="M63" s="120">
        <f>DGET(Totaal!$A$1:$AV$38,Totaal!$T$1,$F$10:$F$11)</f>
        <v>0</v>
      </c>
      <c r="N63" s="120">
        <f>DGET(Totaal!$A$1:$AV$38,Totaal!$T$1,$F$13:$F$14)</f>
        <v>0</v>
      </c>
      <c r="O63" s="120">
        <f>DGET(Totaal!$A$1:$AV$38,Totaal!$T$1,$F$16:$F$17)</f>
        <v>0</v>
      </c>
      <c r="P63" s="120">
        <f>DGET(Totaal!$A$1:$AV$38,Totaal!$T$1,$F$19:$F$20)</f>
        <v>0</v>
      </c>
      <c r="Q63" s="120">
        <f>DGET(Totaal!$A$1:$AV$38,Totaal!$T$1,$F$22:$F$23)</f>
        <v>0</v>
      </c>
      <c r="R63" s="121">
        <f>DGET(Totaal!$A$1:$AV$38,Totaal!$T$1,$F$25:$F$26)</f>
        <v>0</v>
      </c>
      <c r="S63" s="107"/>
      <c r="U63" s="10"/>
      <c r="V63" s="19"/>
      <c r="W63" s="18" t="s">
        <v>66</v>
      </c>
      <c r="X63" s="124">
        <f>DGET(inGBA!$A$1:$AV$38,inGBA!$T$1,$F$7:$F$8)</f>
        <v>0</v>
      </c>
      <c r="Y63" s="125">
        <f>DGET(inGBA!$A$1:$AV$38,inGBA!$T$1,$F$10:$F$11)</f>
        <v>0</v>
      </c>
      <c r="Z63" s="10"/>
      <c r="AA63" s="10"/>
      <c r="AB63" s="10"/>
      <c r="AC63" s="10"/>
      <c r="AD63" s="10"/>
      <c r="AE63" s="10"/>
      <c r="AF63" s="10"/>
      <c r="AG63" s="10"/>
      <c r="AH63" s="10"/>
      <c r="AJ63" s="30"/>
      <c r="AK63" s="39"/>
      <c r="AL63" s="40" t="s">
        <v>66</v>
      </c>
      <c r="AM63" s="128">
        <f>DGET(nietExport_nietGBA!$A$1:$AV$38,nietExport_nietGBA!$T$1,$F$7:$F$8)</f>
        <v>0</v>
      </c>
      <c r="AN63" s="129">
        <f>DGET(nietExport_nietGBA!$A$1:$AV$38,nietExport_nietGBA!$T$1,$F$10:$F$11)</f>
        <v>0</v>
      </c>
      <c r="AO63" s="30"/>
      <c r="AP63" s="30"/>
      <c r="AQ63" s="30"/>
      <c r="AR63" s="30"/>
      <c r="AS63" s="30"/>
      <c r="AT63" s="30"/>
      <c r="AU63" s="30"/>
      <c r="AV63" s="30"/>
      <c r="AW63" s="30"/>
    </row>
    <row r="64" spans="9:49" ht="15">
      <c r="I64" s="107"/>
      <c r="J64" s="116"/>
      <c r="K64" s="112" t="s">
        <v>67</v>
      </c>
      <c r="L64" s="120">
        <f>DGET(Totaal!$A$1:$AV$38,Totaal!$U$1,$F$7:$F$8)</f>
        <v>0</v>
      </c>
      <c r="M64" s="120">
        <f>DGET(Totaal!$A$1:$AV$38,Totaal!$U$1,$F$10:$F$11)</f>
        <v>0</v>
      </c>
      <c r="N64" s="120">
        <f>DGET(Totaal!$A$1:$AV$38,Totaal!$U$1,$F$13:$F$14)</f>
        <v>0</v>
      </c>
      <c r="O64" s="120">
        <f>DGET(Totaal!$A$1:$AV$38,Totaal!$U$1,$F$16:$F$17)</f>
        <v>0</v>
      </c>
      <c r="P64" s="120">
        <f>DGET(Totaal!$A$1:$AV$38,Totaal!$U$1,$F$19:$F$20)</f>
        <v>0</v>
      </c>
      <c r="Q64" s="120">
        <f>DGET(Totaal!$A$1:$AV$38,Totaal!$U$1,$F$22:$F$23)</f>
        <v>0</v>
      </c>
      <c r="R64" s="121">
        <f>DGET(Totaal!$A$1:$AV$38,Totaal!$U$1,$F$25:$F$26)</f>
        <v>0</v>
      </c>
      <c r="S64" s="107"/>
      <c r="U64" s="10"/>
      <c r="V64" s="19"/>
      <c r="W64" s="18" t="s">
        <v>67</v>
      </c>
      <c r="X64" s="124">
        <f>DGET(inGBA!$A$1:$AV$38,inGBA!$U$1,$F$7:$F$8)</f>
        <v>0</v>
      </c>
      <c r="Y64" s="125">
        <f>DGET(inGBA!$A$1:$AV$38,inGBA!$U$1,$F$10:$F$11)</f>
        <v>0</v>
      </c>
      <c r="Z64" s="10"/>
      <c r="AA64" s="10"/>
      <c r="AB64" s="10"/>
      <c r="AC64" s="10"/>
      <c r="AD64" s="10"/>
      <c r="AE64" s="10"/>
      <c r="AF64" s="10"/>
      <c r="AG64" s="10"/>
      <c r="AH64" s="10"/>
      <c r="AJ64" s="30"/>
      <c r="AK64" s="39"/>
      <c r="AL64" s="40" t="s">
        <v>67</v>
      </c>
      <c r="AM64" s="128">
        <f>DGET(nietExport_nietGBA!$A$1:$AV$38,nietExport_nietGBA!$U$1,$F$7:$F$8)</f>
        <v>0</v>
      </c>
      <c r="AN64" s="129">
        <f>DGET(nietExport_nietGBA!$A$1:$AV$38,nietExport_nietGBA!$U$1,$F$10:$F$11)</f>
        <v>0</v>
      </c>
      <c r="AO64" s="30"/>
      <c r="AP64" s="30"/>
      <c r="AQ64" s="30"/>
      <c r="AR64" s="30"/>
      <c r="AS64" s="30"/>
      <c r="AT64" s="30"/>
      <c r="AU64" s="30"/>
      <c r="AV64" s="30"/>
      <c r="AW64" s="30"/>
    </row>
    <row r="65" spans="9:49" ht="15">
      <c r="I65" s="107"/>
      <c r="J65" s="116"/>
      <c r="K65" s="112" t="s">
        <v>68</v>
      </c>
      <c r="L65" s="120">
        <f>DGET(Totaal!$A$1:$AV$38,Totaal!$V$1,$F$7:$F$8)</f>
        <v>0</v>
      </c>
      <c r="M65" s="120">
        <f>DGET(Totaal!$A$1:$AV$38,Totaal!$V$1,$F$10:$F$11)</f>
        <v>0</v>
      </c>
      <c r="N65" s="120">
        <f>DGET(Totaal!$A$1:$AV$38,Totaal!$V$1,$F$13:$F$14)</f>
        <v>0</v>
      </c>
      <c r="O65" s="120">
        <f>DGET(Totaal!$A$1:$AV$38,Totaal!$V$1,$F$16:$F$17)</f>
        <v>0</v>
      </c>
      <c r="P65" s="120">
        <f>DGET(Totaal!$A$1:$AV$38,Totaal!$V$1,$F$19:$F$20)</f>
        <v>0</v>
      </c>
      <c r="Q65" s="120">
        <f>DGET(Totaal!$A$1:$AV$38,Totaal!$V$1,$F$22:$F$23)</f>
        <v>0</v>
      </c>
      <c r="R65" s="121">
        <f>DGET(Totaal!$A$1:$AV$38,Totaal!$V$1,$F$25:$F$26)</f>
        <v>0</v>
      </c>
      <c r="S65" s="107"/>
      <c r="U65" s="10"/>
      <c r="V65" s="19"/>
      <c r="W65" s="18" t="s">
        <v>68</v>
      </c>
      <c r="X65" s="124">
        <f>DGET(inGBA!$A$1:$AV$38,inGBA!$V$1,$F$7:$F$8)</f>
        <v>0</v>
      </c>
      <c r="Y65" s="125">
        <f>DGET(inGBA!$A$1:$AV$38,inGBA!$V$1,$F$10:$F$11)</f>
        <v>0</v>
      </c>
      <c r="Z65" s="10"/>
      <c r="AA65" s="10"/>
      <c r="AB65" s="10"/>
      <c r="AC65" s="10"/>
      <c r="AD65" s="10"/>
      <c r="AE65" s="10"/>
      <c r="AF65" s="10"/>
      <c r="AG65" s="10"/>
      <c r="AH65" s="10"/>
      <c r="AJ65" s="30"/>
      <c r="AK65" s="39"/>
      <c r="AL65" s="40" t="s">
        <v>68</v>
      </c>
      <c r="AM65" s="128">
        <f>DGET(nietExport_nietGBA!$A$1:$AV$38,nietExport_nietGBA!$V$1,$F$7:$F$8)</f>
        <v>0</v>
      </c>
      <c r="AN65" s="129">
        <f>DGET(nietExport_nietGBA!$A$1:$AV$38,nietExport_nietGBA!$V$1,$F$10:$F$11)</f>
        <v>0</v>
      </c>
      <c r="AO65" s="30"/>
      <c r="AP65" s="30"/>
      <c r="AQ65" s="30"/>
      <c r="AR65" s="30"/>
      <c r="AS65" s="30"/>
      <c r="AT65" s="30"/>
      <c r="AU65" s="30"/>
      <c r="AV65" s="30"/>
      <c r="AW65" s="30"/>
    </row>
    <row r="66" spans="9:49" ht="15">
      <c r="I66" s="107"/>
      <c r="J66" s="116"/>
      <c r="K66" s="112" t="s">
        <v>69</v>
      </c>
      <c r="L66" s="120">
        <f>DGET(Totaal!$A$1:$AV$38,Totaal!$W$1,$F$7:$F$8)</f>
        <v>0</v>
      </c>
      <c r="M66" s="120">
        <f>DGET(Totaal!$A$1:$AV$38,Totaal!$W$1,$F$10:$F$11)</f>
        <v>0</v>
      </c>
      <c r="N66" s="120">
        <f>DGET(Totaal!$A$1:$AV$38,Totaal!$W$1,$F$13:$F$14)</f>
        <v>0</v>
      </c>
      <c r="O66" s="120">
        <f>DGET(Totaal!$A$1:$AV$38,Totaal!$W$1,$F$16:$F$17)</f>
        <v>0</v>
      </c>
      <c r="P66" s="120">
        <f>DGET(Totaal!$A$1:$AV$38,Totaal!$W$1,$F$19:$F$20)</f>
        <v>0</v>
      </c>
      <c r="Q66" s="120">
        <f>DGET(Totaal!$A$1:$AV$38,Totaal!$W$1,$F$22:$F$23)</f>
        <v>0</v>
      </c>
      <c r="R66" s="121">
        <f>DGET(Totaal!$A$1:$AV$38,Totaal!$W$1,$F$25:$F$26)</f>
        <v>0</v>
      </c>
      <c r="S66" s="107"/>
      <c r="U66" s="10"/>
      <c r="V66" s="19"/>
      <c r="W66" s="18" t="s">
        <v>69</v>
      </c>
      <c r="X66" s="124">
        <f>DGET(inGBA!$A$1:$AV$38,inGBA!$W$1,$F$7:$F$8)</f>
        <v>0</v>
      </c>
      <c r="Y66" s="125">
        <f>DGET(inGBA!$A$1:$AV$38,inGBA!$W$1,$F$10:$F$11)</f>
        <v>0</v>
      </c>
      <c r="Z66" s="10"/>
      <c r="AA66" s="10"/>
      <c r="AB66" s="10"/>
      <c r="AC66" s="10"/>
      <c r="AD66" s="10"/>
      <c r="AE66" s="10"/>
      <c r="AF66" s="10"/>
      <c r="AG66" s="10"/>
      <c r="AH66" s="10"/>
      <c r="AJ66" s="30"/>
      <c r="AK66" s="39"/>
      <c r="AL66" s="40" t="s">
        <v>69</v>
      </c>
      <c r="AM66" s="128">
        <f>DGET(nietExport_nietGBA!$A$1:$AV$38,nietExport_nietGBA!$W$1,$F$7:$F$8)</f>
        <v>0</v>
      </c>
      <c r="AN66" s="129">
        <f>DGET(nietExport_nietGBA!$A$1:$AV$38,nietExport_nietGBA!$W$1,$F$10:$F$11)</f>
        <v>0</v>
      </c>
      <c r="AO66" s="30"/>
      <c r="AP66" s="30"/>
      <c r="AQ66" s="30"/>
      <c r="AR66" s="30"/>
      <c r="AS66" s="30"/>
      <c r="AT66" s="30"/>
      <c r="AU66" s="30"/>
      <c r="AV66" s="30"/>
      <c r="AW66" s="30"/>
    </row>
    <row r="67" spans="9:49" ht="15">
      <c r="I67" s="107"/>
      <c r="J67" s="116"/>
      <c r="K67" s="112" t="s">
        <v>70</v>
      </c>
      <c r="L67" s="120">
        <f>DGET(Totaal!$A$1:$AV$38,Totaal!$X$1,$F$7:$F$8)</f>
        <v>0</v>
      </c>
      <c r="M67" s="120">
        <f>DGET(Totaal!$A$1:$AV$38,Totaal!$X$1,$F$10:$F$11)</f>
        <v>0</v>
      </c>
      <c r="N67" s="120">
        <f>DGET(Totaal!$A$1:$AV$38,Totaal!$X$1,$F$13:$F$14)</f>
        <v>0</v>
      </c>
      <c r="O67" s="120">
        <f>DGET(Totaal!$A$1:$AV$38,Totaal!$X$1,$F$16:$F$17)</f>
        <v>0</v>
      </c>
      <c r="P67" s="120">
        <f>DGET(Totaal!$A$1:$AV$38,Totaal!$X$1,$F$19:$F$20)</f>
        <v>0</v>
      </c>
      <c r="Q67" s="120">
        <f>DGET(Totaal!$A$1:$AV$38,Totaal!$X$1,$F$22:$F$23)</f>
        <v>0</v>
      </c>
      <c r="R67" s="121">
        <f>DGET(Totaal!$A$1:$AV$38,Totaal!$X$1,$F$25:$F$26)</f>
        <v>0</v>
      </c>
      <c r="S67" s="107"/>
      <c r="U67" s="10"/>
      <c r="V67" s="19"/>
      <c r="W67" s="18" t="s">
        <v>70</v>
      </c>
      <c r="X67" s="124">
        <f>DGET(inGBA!$A$1:$AV$38,inGBA!$X$1,$F$7:$F$8)</f>
        <v>0</v>
      </c>
      <c r="Y67" s="125">
        <f>DGET(inGBA!$A$1:$AV$38,inGBA!$X$1,$F$10:$F$11)</f>
        <v>0</v>
      </c>
      <c r="Z67" s="10"/>
      <c r="AA67" s="10"/>
      <c r="AB67" s="10"/>
      <c r="AC67" s="10"/>
      <c r="AD67" s="10"/>
      <c r="AE67" s="10"/>
      <c r="AF67" s="10"/>
      <c r="AG67" s="10"/>
      <c r="AH67" s="10"/>
      <c r="AJ67" s="30"/>
      <c r="AK67" s="39"/>
      <c r="AL67" s="40" t="s">
        <v>70</v>
      </c>
      <c r="AM67" s="128">
        <f>DGET(nietExport_nietGBA!$A$1:$AV$38,nietExport_nietGBA!$X$1,$F$7:$F$8)</f>
        <v>0</v>
      </c>
      <c r="AN67" s="129">
        <f>DGET(nietExport_nietGBA!$A$1:$AV$38,nietExport_nietGBA!$X$1,$F$10:$F$11)</f>
        <v>0</v>
      </c>
      <c r="AO67" s="30"/>
      <c r="AP67" s="30"/>
      <c r="AQ67" s="30"/>
      <c r="AR67" s="30"/>
      <c r="AS67" s="30"/>
      <c r="AT67" s="30"/>
      <c r="AU67" s="30"/>
      <c r="AV67" s="30"/>
      <c r="AW67" s="30"/>
    </row>
    <row r="68" spans="9:49" ht="15">
      <c r="I68" s="107"/>
      <c r="J68" s="116"/>
      <c r="K68" s="112" t="s">
        <v>71</v>
      </c>
      <c r="L68" s="120">
        <f>DGET(Totaal!$A$1:$AV$38,Totaal!$Y$1,$F$7:$F$8)</f>
        <v>0</v>
      </c>
      <c r="M68" s="120">
        <f>DGET(Totaal!$A$1:$AV$38,Totaal!$Y$1,$F$10:$F$11)</f>
        <v>0</v>
      </c>
      <c r="N68" s="120">
        <f>DGET(Totaal!$A$1:$AV$38,Totaal!$Y$1,$F$13:$F$14)</f>
        <v>0</v>
      </c>
      <c r="O68" s="120">
        <f>DGET(Totaal!$A$1:$AV$38,Totaal!$Y$1,$F$16:$F$17)</f>
        <v>0</v>
      </c>
      <c r="P68" s="120">
        <f>DGET(Totaal!$A$1:$AV$38,Totaal!$Y$1,$F$19:$F$20)</f>
        <v>0</v>
      </c>
      <c r="Q68" s="120">
        <f>DGET(Totaal!$A$1:$AV$38,Totaal!$Y$1,$F$22:$F$23)</f>
        <v>0</v>
      </c>
      <c r="R68" s="121">
        <f>DGET(Totaal!$A$1:$AV$38,Totaal!$Y$1,$F$25:$F$26)</f>
        <v>0</v>
      </c>
      <c r="S68" s="107"/>
      <c r="U68" s="10"/>
      <c r="V68" s="19"/>
      <c r="W68" s="18" t="s">
        <v>71</v>
      </c>
      <c r="X68" s="124">
        <f>DGET(inGBA!$A$1:$AV$38,inGBA!$Y$1,$F$7:$F$8)</f>
        <v>0</v>
      </c>
      <c r="Y68" s="125">
        <f>DGET(inGBA!$A$1:$AV$38,inGBA!$Y$1,$F$10:$F$11)</f>
        <v>0</v>
      </c>
      <c r="Z68" s="10"/>
      <c r="AA68" s="10"/>
      <c r="AB68" s="10"/>
      <c r="AC68" s="10"/>
      <c r="AD68" s="10"/>
      <c r="AE68" s="10"/>
      <c r="AF68" s="10"/>
      <c r="AG68" s="10"/>
      <c r="AH68" s="10"/>
      <c r="AJ68" s="30"/>
      <c r="AK68" s="39"/>
      <c r="AL68" s="40" t="s">
        <v>71</v>
      </c>
      <c r="AM68" s="128">
        <f>DGET(nietExport_nietGBA!$A$1:$AV$38,nietExport_nietGBA!$Y$1,$F$7:$F$8)</f>
        <v>0</v>
      </c>
      <c r="AN68" s="129">
        <f>DGET(nietExport_nietGBA!$A$1:$AV$38,nietExport_nietGBA!$Y$1,$F$10:$F$11)</f>
        <v>0</v>
      </c>
      <c r="AO68" s="30"/>
      <c r="AP68" s="30"/>
      <c r="AQ68" s="30"/>
      <c r="AR68" s="30"/>
      <c r="AS68" s="30"/>
      <c r="AT68" s="30"/>
      <c r="AU68" s="30"/>
      <c r="AV68" s="30"/>
      <c r="AW68" s="30"/>
    </row>
    <row r="69" spans="9:49" ht="15">
      <c r="I69" s="107"/>
      <c r="J69" s="116"/>
      <c r="K69" s="112" t="s">
        <v>72</v>
      </c>
      <c r="L69" s="120">
        <f>DGET(Totaal!$A$1:$AV$38,Totaal!$Z$1,$F$7:$F$8)</f>
        <v>0</v>
      </c>
      <c r="M69" s="120">
        <f>DGET(Totaal!$A$1:$AV$38,Totaal!$Z$1,$F$10:$F$11)</f>
        <v>0</v>
      </c>
      <c r="N69" s="120">
        <f>DGET(Totaal!$A$1:$AV$38,Totaal!$Z$1,$F$13:$F$14)</f>
        <v>0</v>
      </c>
      <c r="O69" s="120">
        <f>DGET(Totaal!$A$1:$AV$38,Totaal!$Z$1,$F$16:$F$17)</f>
        <v>0</v>
      </c>
      <c r="P69" s="120">
        <f>DGET(Totaal!$A$1:$AV$38,Totaal!$Z$1,$F$19:$F$20)</f>
        <v>0</v>
      </c>
      <c r="Q69" s="120">
        <f>DGET(Totaal!$A$1:$AV$38,Totaal!$Z$1,$F$22:$F$23)</f>
        <v>0</v>
      </c>
      <c r="R69" s="121">
        <f>DGET(Totaal!$A$1:$AV$38,Totaal!$Z$1,$F$25:$F$26)</f>
        <v>0</v>
      </c>
      <c r="S69" s="107"/>
      <c r="U69" s="10"/>
      <c r="V69" s="19"/>
      <c r="W69" s="18" t="s">
        <v>72</v>
      </c>
      <c r="X69" s="124">
        <f>DGET(inGBA!$A$1:$AV$38,inGBA!$Z$1,$F$7:$F$8)</f>
        <v>0</v>
      </c>
      <c r="Y69" s="125">
        <f>DGET(inGBA!$A$1:$AV$38,inGBA!$Z$1,$F$10:$F$11)</f>
        <v>0</v>
      </c>
      <c r="Z69" s="10"/>
      <c r="AA69" s="10"/>
      <c r="AB69" s="10"/>
      <c r="AC69" s="10"/>
      <c r="AD69" s="10"/>
      <c r="AE69" s="10"/>
      <c r="AF69" s="10"/>
      <c r="AG69" s="10"/>
      <c r="AH69" s="10"/>
      <c r="AJ69" s="30"/>
      <c r="AK69" s="39"/>
      <c r="AL69" s="40" t="s">
        <v>72</v>
      </c>
      <c r="AM69" s="128">
        <f>DGET(nietExport_nietGBA!$A$1:$AV$38,nietExport_nietGBA!$Z$1,$F$7:$F$8)</f>
        <v>0</v>
      </c>
      <c r="AN69" s="129">
        <f>DGET(nietExport_nietGBA!$A$1:$AV$38,nietExport_nietGBA!$Z$1,$F$10:$F$11)</f>
        <v>0</v>
      </c>
      <c r="AO69" s="30"/>
      <c r="AP69" s="30"/>
      <c r="AQ69" s="30"/>
      <c r="AR69" s="30"/>
      <c r="AS69" s="30"/>
      <c r="AT69" s="30"/>
      <c r="AU69" s="30"/>
      <c r="AV69" s="30"/>
      <c r="AW69" s="30"/>
    </row>
    <row r="70" spans="9:49" ht="15">
      <c r="I70" s="107"/>
      <c r="J70" s="116"/>
      <c r="K70" s="112" t="s">
        <v>73</v>
      </c>
      <c r="L70" s="120">
        <f>DGET(Totaal!$A$1:$AV$38,Totaal!$AA$1,$F$7:$F$8)</f>
        <v>0</v>
      </c>
      <c r="M70" s="120">
        <f>DGET(Totaal!$A$1:$AV$38,Totaal!$AA$1,$F$10:$F$11)</f>
        <v>0</v>
      </c>
      <c r="N70" s="120">
        <f>DGET(Totaal!$A$1:$AV$38,Totaal!$AA$1,$F$13:$F$14)</f>
        <v>0</v>
      </c>
      <c r="O70" s="120">
        <f>DGET(Totaal!$A$1:$AV$38,Totaal!$AA$1,$F$16:$F$17)</f>
        <v>0</v>
      </c>
      <c r="P70" s="120">
        <f>DGET(Totaal!$A$1:$AV$38,Totaal!$AA$1,$F$19:$F$20)</f>
        <v>0</v>
      </c>
      <c r="Q70" s="120">
        <f>DGET(Totaal!$A$1:$AV$38,Totaal!$AA$1,$F$22:$F$23)</f>
        <v>0</v>
      </c>
      <c r="R70" s="121">
        <f>DGET(Totaal!$A$1:$AV$38,Totaal!$AA$1,$F$25:$F$26)</f>
        <v>0</v>
      </c>
      <c r="S70" s="107"/>
      <c r="U70" s="10"/>
      <c r="V70" s="19"/>
      <c r="W70" s="18" t="s">
        <v>73</v>
      </c>
      <c r="X70" s="124">
        <f>DGET(inGBA!$A$1:$AV$38,inGBA!$AA$1,$F$7:$F$8)</f>
        <v>0</v>
      </c>
      <c r="Y70" s="125">
        <f>DGET(inGBA!$A$1:$AV$38,inGBA!$AA$1,$F$10:$F$11)</f>
        <v>0</v>
      </c>
      <c r="Z70" s="10"/>
      <c r="AA70" s="10"/>
      <c r="AB70" s="10"/>
      <c r="AC70" s="10"/>
      <c r="AD70" s="10"/>
      <c r="AE70" s="10"/>
      <c r="AF70" s="10"/>
      <c r="AG70" s="10"/>
      <c r="AH70" s="10"/>
      <c r="AJ70" s="30"/>
      <c r="AK70" s="39"/>
      <c r="AL70" s="40" t="s">
        <v>73</v>
      </c>
      <c r="AM70" s="128">
        <f>DGET(nietExport_nietGBA!$A$1:$AV$38,nietExport_nietGBA!$AA$1,$F$7:$F$8)</f>
        <v>0</v>
      </c>
      <c r="AN70" s="129">
        <f>DGET(nietExport_nietGBA!$A$1:$AV$38,nietExport_nietGBA!$AA$1,$F$10:$F$11)</f>
        <v>0</v>
      </c>
      <c r="AO70" s="30"/>
      <c r="AP70" s="30"/>
      <c r="AQ70" s="30"/>
      <c r="AR70" s="30"/>
      <c r="AS70" s="30"/>
      <c r="AT70" s="30"/>
      <c r="AU70" s="30"/>
      <c r="AV70" s="30"/>
      <c r="AW70" s="30"/>
    </row>
    <row r="71" spans="9:49" ht="15">
      <c r="I71" s="107"/>
      <c r="J71" s="116"/>
      <c r="K71" s="112" t="s">
        <v>74</v>
      </c>
      <c r="L71" s="120">
        <f>DGET(Totaal!$A$1:$AV$38,Totaal!$AB$1,$F$7:$F$8)</f>
        <v>0</v>
      </c>
      <c r="M71" s="120">
        <f>DGET(Totaal!$A$1:$AV$38,Totaal!$AB$1,$F$10:$F$11)</f>
        <v>0</v>
      </c>
      <c r="N71" s="120">
        <f>DGET(Totaal!$A$1:$AV$38,Totaal!$AB$1,$F$13:$F$14)</f>
        <v>0</v>
      </c>
      <c r="O71" s="120">
        <f>DGET(Totaal!$A$1:$AV$38,Totaal!$AB$1,$F$16:$F$17)</f>
        <v>0</v>
      </c>
      <c r="P71" s="120">
        <f>DGET(Totaal!$A$1:$AV$38,Totaal!$AB$1,$F$19:$F$20)</f>
        <v>0</v>
      </c>
      <c r="Q71" s="120">
        <f>DGET(Totaal!$A$1:$AV$38,Totaal!$AB$1,$F$22:$F$23)</f>
        <v>0</v>
      </c>
      <c r="R71" s="121">
        <f>DGET(Totaal!$A$1:$AV$38,Totaal!$AB$1,$F$25:$F$26)</f>
        <v>0</v>
      </c>
      <c r="S71" s="107"/>
      <c r="U71" s="10"/>
      <c r="V71" s="19"/>
      <c r="W71" s="18" t="s">
        <v>74</v>
      </c>
      <c r="X71" s="124">
        <f>DGET(inGBA!$A$1:$AV$38,inGBA!$AB$1,$F$7:$F$8)</f>
        <v>0</v>
      </c>
      <c r="Y71" s="125">
        <f>DGET(inGBA!$A$1:$AV$38,inGBA!$AB$1,$F$10:$F$11)</f>
        <v>0</v>
      </c>
      <c r="Z71" s="10"/>
      <c r="AA71" s="10"/>
      <c r="AB71" s="10"/>
      <c r="AC71" s="10"/>
      <c r="AD71" s="10"/>
      <c r="AE71" s="10"/>
      <c r="AF71" s="10"/>
      <c r="AG71" s="10"/>
      <c r="AH71" s="10"/>
      <c r="AJ71" s="30"/>
      <c r="AK71" s="39"/>
      <c r="AL71" s="40" t="s">
        <v>74</v>
      </c>
      <c r="AM71" s="128">
        <f>DGET(nietExport_nietGBA!$A$1:$AV$38,nietExport_nietGBA!$AB$1,$F$7:$F$8)</f>
        <v>0</v>
      </c>
      <c r="AN71" s="129">
        <f>DGET(nietExport_nietGBA!$A$1:$AV$38,nietExport_nietGBA!$AB$1,$F$10:$F$11)</f>
        <v>0</v>
      </c>
      <c r="AO71" s="30"/>
      <c r="AP71" s="30"/>
      <c r="AQ71" s="30"/>
      <c r="AR71" s="30"/>
      <c r="AS71" s="30"/>
      <c r="AT71" s="30"/>
      <c r="AU71" s="30"/>
      <c r="AV71" s="30"/>
      <c r="AW71" s="30"/>
    </row>
    <row r="72" spans="9:49" ht="15">
      <c r="I72" s="107"/>
      <c r="J72" s="116"/>
      <c r="K72" s="112" t="s">
        <v>75</v>
      </c>
      <c r="L72" s="120">
        <f>DGET(Totaal!$A$1:$AV$38,Totaal!$AC$1,$F$7:$F$8)</f>
        <v>0</v>
      </c>
      <c r="M72" s="120">
        <f>DGET(Totaal!$A$1:$AV$38,Totaal!$AC$1,$F$10:$F$11)</f>
        <v>0</v>
      </c>
      <c r="N72" s="120">
        <f>DGET(Totaal!$A$1:$AV$38,Totaal!$AC$1,$F$13:$F$14)</f>
        <v>0</v>
      </c>
      <c r="O72" s="120">
        <f>DGET(Totaal!$A$1:$AV$38,Totaal!$AC$1,$F$16:$F$17)</f>
        <v>0</v>
      </c>
      <c r="P72" s="120">
        <f>DGET(Totaal!$A$1:$AV$38,Totaal!$AC$1,$F$19:$F$20)</f>
        <v>0</v>
      </c>
      <c r="Q72" s="120">
        <f>DGET(Totaal!$A$1:$AV$38,Totaal!$AC$1,$F$22:$F$23)</f>
        <v>0</v>
      </c>
      <c r="R72" s="121">
        <f>DGET(Totaal!$A$1:$AV$38,Totaal!$AC$1,$F$25:$F$26)</f>
        <v>0</v>
      </c>
      <c r="S72" s="107"/>
      <c r="U72" s="10"/>
      <c r="V72" s="19"/>
      <c r="W72" s="18" t="s">
        <v>75</v>
      </c>
      <c r="X72" s="124">
        <f>DGET(inGBA!$A$1:$AV$38,inGBA!$AC$1,$F$7:$F$8)</f>
        <v>0</v>
      </c>
      <c r="Y72" s="125">
        <f>DGET(inGBA!$A$1:$AV$38,inGBA!$AC$1,$F$10:$F$11)</f>
        <v>0</v>
      </c>
      <c r="Z72" s="10"/>
      <c r="AA72" s="10"/>
      <c r="AB72" s="10"/>
      <c r="AC72" s="10"/>
      <c r="AD72" s="10"/>
      <c r="AE72" s="10"/>
      <c r="AF72" s="10"/>
      <c r="AG72" s="10"/>
      <c r="AH72" s="10"/>
      <c r="AJ72" s="30"/>
      <c r="AK72" s="39"/>
      <c r="AL72" s="40" t="s">
        <v>75</v>
      </c>
      <c r="AM72" s="128">
        <f>DGET(nietExport_nietGBA!$A$1:$AV$38,nietExport_nietGBA!$AC$1,$F$7:$F$8)</f>
        <v>0</v>
      </c>
      <c r="AN72" s="129">
        <f>DGET(nietExport_nietGBA!$A$1:$AV$38,nietExport_nietGBA!$AC$1,$F$10:$F$11)</f>
        <v>0</v>
      </c>
      <c r="AO72" s="30"/>
      <c r="AP72" s="30"/>
      <c r="AQ72" s="30"/>
      <c r="AR72" s="30"/>
      <c r="AS72" s="30"/>
      <c r="AT72" s="30"/>
      <c r="AU72" s="30"/>
      <c r="AV72" s="30"/>
      <c r="AW72" s="30"/>
    </row>
    <row r="73" spans="9:49" ht="15">
      <c r="I73" s="107"/>
      <c r="J73" s="116"/>
      <c r="K73" s="112" t="s">
        <v>76</v>
      </c>
      <c r="L73" s="120">
        <f>DGET(Totaal!$A$1:$AV$38,Totaal!$AD$1,$F$7:$F$8)</f>
        <v>0</v>
      </c>
      <c r="M73" s="120">
        <f>DGET(Totaal!$A$1:$AV$38,Totaal!$AD$1,$F$10:$F$11)</f>
        <v>0</v>
      </c>
      <c r="N73" s="120">
        <f>DGET(Totaal!$A$1:$AV$38,Totaal!$AD$1,$F$13:$F$14)</f>
        <v>0</v>
      </c>
      <c r="O73" s="120">
        <f>DGET(Totaal!$A$1:$AV$38,Totaal!$AD$1,$F$16:$F$17)</f>
        <v>0</v>
      </c>
      <c r="P73" s="120">
        <f>DGET(Totaal!$A$1:$AV$38,Totaal!$AD$1,$F$19:$F$20)</f>
        <v>0</v>
      </c>
      <c r="Q73" s="120">
        <f>DGET(Totaal!$A$1:$AV$38,Totaal!$AD$1,$F$22:$F$23)</f>
        <v>0</v>
      </c>
      <c r="R73" s="121">
        <f>DGET(Totaal!$A$1:$AV$38,Totaal!$AD$1,$F$25:$F$26)</f>
        <v>0</v>
      </c>
      <c r="S73" s="107"/>
      <c r="U73" s="10"/>
      <c r="V73" s="19"/>
      <c r="W73" s="18" t="s">
        <v>76</v>
      </c>
      <c r="X73" s="124">
        <f>DGET(inGBA!$A$1:$AV$38,inGBA!$AD$1,$F$7:$F$8)</f>
        <v>0</v>
      </c>
      <c r="Y73" s="125">
        <f>DGET(inGBA!$A$1:$AV$38,inGBA!$AD$1,$F$10:$F$11)</f>
        <v>0</v>
      </c>
      <c r="Z73" s="10"/>
      <c r="AA73" s="10"/>
      <c r="AB73" s="10"/>
      <c r="AC73" s="10"/>
      <c r="AD73" s="10"/>
      <c r="AE73" s="10"/>
      <c r="AF73" s="10"/>
      <c r="AG73" s="10"/>
      <c r="AH73" s="10"/>
      <c r="AJ73" s="30"/>
      <c r="AK73" s="39"/>
      <c r="AL73" s="40" t="s">
        <v>76</v>
      </c>
      <c r="AM73" s="128">
        <f>DGET(nietExport_nietGBA!$A$1:$AV$38,nietExport_nietGBA!$AD$1,$F$7:$F$8)</f>
        <v>0</v>
      </c>
      <c r="AN73" s="129">
        <f>DGET(nietExport_nietGBA!$A$1:$AV$38,nietExport_nietGBA!$AD$1,$F$10:$F$11)</f>
        <v>0</v>
      </c>
      <c r="AO73" s="30"/>
      <c r="AP73" s="30"/>
      <c r="AQ73" s="30"/>
      <c r="AR73" s="30"/>
      <c r="AS73" s="30"/>
      <c r="AT73" s="30"/>
      <c r="AU73" s="30"/>
      <c r="AV73" s="30"/>
      <c r="AW73" s="30"/>
    </row>
    <row r="74" spans="9:49" ht="15">
      <c r="I74" s="107"/>
      <c r="J74" s="116"/>
      <c r="K74" s="112" t="s">
        <v>77</v>
      </c>
      <c r="L74" s="120">
        <f>DGET(Totaal!$A$1:$AV$38,Totaal!$AE$1,$F$7:$F$8)</f>
        <v>0</v>
      </c>
      <c r="M74" s="120">
        <f>DGET(Totaal!$A$1:$AV$38,Totaal!$AE$1,$F$10:$F$11)</f>
        <v>0</v>
      </c>
      <c r="N74" s="120">
        <f>DGET(Totaal!$A$1:$AV$38,Totaal!$AE$1,$F$13:$F$14)</f>
        <v>0</v>
      </c>
      <c r="O74" s="120">
        <f>DGET(Totaal!$A$1:$AV$38,Totaal!$AE$1,$F$16:$F$17)</f>
        <v>0</v>
      </c>
      <c r="P74" s="120">
        <f>DGET(Totaal!$A$1:$AV$38,Totaal!$AE$1,$F$19:$F$20)</f>
        <v>0</v>
      </c>
      <c r="Q74" s="120">
        <f>DGET(Totaal!$A$1:$AV$38,Totaal!$AE$1,$F$22:$F$23)</f>
        <v>0</v>
      </c>
      <c r="R74" s="121">
        <f>DGET(Totaal!$A$1:$AV$38,Totaal!$AE$1,$F$25:$F$26)</f>
        <v>0</v>
      </c>
      <c r="S74" s="107"/>
      <c r="U74" s="10"/>
      <c r="V74" s="19"/>
      <c r="W74" s="18" t="s">
        <v>77</v>
      </c>
      <c r="X74" s="124">
        <f>DGET(inGBA!$A$1:$AV$38,inGBA!$AE$1,$F$7:$F$8)</f>
        <v>0</v>
      </c>
      <c r="Y74" s="125">
        <f>DGET(inGBA!$A$1:$AV$38,inGBA!$AE$1,$F$10:$F$11)</f>
        <v>0</v>
      </c>
      <c r="Z74" s="10"/>
      <c r="AA74" s="10"/>
      <c r="AB74" s="10"/>
      <c r="AC74" s="10"/>
      <c r="AD74" s="10"/>
      <c r="AE74" s="10"/>
      <c r="AF74" s="10"/>
      <c r="AG74" s="10"/>
      <c r="AH74" s="10"/>
      <c r="AJ74" s="30"/>
      <c r="AK74" s="39"/>
      <c r="AL74" s="40" t="s">
        <v>77</v>
      </c>
      <c r="AM74" s="128">
        <f>DGET(nietExport_nietGBA!$A$1:$AV$38,nietExport_nietGBA!$AE$1,$F$7:$F$8)</f>
        <v>0</v>
      </c>
      <c r="AN74" s="129">
        <f>DGET(nietExport_nietGBA!$A$1:$AV$38,nietExport_nietGBA!$AE$1,$F$10:$F$11)</f>
        <v>0</v>
      </c>
      <c r="AO74" s="30"/>
      <c r="AP74" s="30"/>
      <c r="AQ74" s="30"/>
      <c r="AR74" s="30"/>
      <c r="AS74" s="30"/>
      <c r="AT74" s="30"/>
      <c r="AU74" s="30"/>
      <c r="AV74" s="30"/>
      <c r="AW74" s="30"/>
    </row>
    <row r="75" spans="9:49" ht="15">
      <c r="I75" s="107"/>
      <c r="J75" s="116"/>
      <c r="K75" s="112" t="s">
        <v>78</v>
      </c>
      <c r="L75" s="120"/>
      <c r="M75" s="120"/>
      <c r="N75" s="120"/>
      <c r="O75" s="120"/>
      <c r="P75" s="120"/>
      <c r="Q75" s="120"/>
      <c r="R75" s="121"/>
      <c r="S75" s="107"/>
      <c r="U75" s="10"/>
      <c r="V75" s="19"/>
      <c r="W75" s="18" t="s">
        <v>78</v>
      </c>
      <c r="X75" s="124"/>
      <c r="Y75" s="125"/>
      <c r="Z75" s="10"/>
      <c r="AA75" s="10"/>
      <c r="AB75" s="10"/>
      <c r="AC75" s="10"/>
      <c r="AD75" s="10"/>
      <c r="AE75" s="10"/>
      <c r="AF75" s="10"/>
      <c r="AG75" s="10"/>
      <c r="AH75" s="10"/>
      <c r="AJ75" s="30"/>
      <c r="AK75" s="39"/>
      <c r="AL75" s="40" t="s">
        <v>78</v>
      </c>
      <c r="AM75" s="128"/>
      <c r="AN75" s="129"/>
      <c r="AO75" s="30"/>
      <c r="AP75" s="30"/>
      <c r="AQ75" s="30"/>
      <c r="AR75" s="30"/>
      <c r="AS75" s="30"/>
      <c r="AT75" s="30"/>
      <c r="AU75" s="30"/>
      <c r="AV75" s="30"/>
      <c r="AW75" s="30"/>
    </row>
    <row r="76" spans="9:49" ht="15">
      <c r="I76" s="107"/>
      <c r="J76" s="118"/>
      <c r="K76" s="119" t="s">
        <v>81</v>
      </c>
      <c r="L76" s="122">
        <f>DGET(Totaal!$A$1:$AV$38,Totaal!$AF$1,$F$7:$F$8)</f>
        <v>0</v>
      </c>
      <c r="M76" s="122">
        <f>DGET(Totaal!$A$1:$AV$38,Totaal!$AF$1,$F$10:$F$11)</f>
        <v>0</v>
      </c>
      <c r="N76" s="122">
        <f>DGET(Totaal!$A$1:$AV$38,Totaal!$AF$1,$F$13:$F$14)</f>
        <v>0</v>
      </c>
      <c r="O76" s="122">
        <f>DGET(Totaal!$A$1:$AV$38,Totaal!$AF$1,$F$16:$F$17)</f>
        <v>0</v>
      </c>
      <c r="P76" s="122">
        <f>DGET(Totaal!$A$1:$AV$38,Totaal!$AF$1,$F$19:$F$20)</f>
        <v>0</v>
      </c>
      <c r="Q76" s="122">
        <f>DGET(Totaal!$A$1:$AV$38,Totaal!$AF$1,$F$22:$F$23)</f>
        <v>0</v>
      </c>
      <c r="R76" s="123">
        <f>DGET(Totaal!$A$1:$AV$38,Totaal!$AF$1,$F$25:$F$26)</f>
        <v>0</v>
      </c>
      <c r="S76" s="107"/>
      <c r="U76" s="10"/>
      <c r="V76" s="21"/>
      <c r="W76" s="22" t="s">
        <v>81</v>
      </c>
      <c r="X76" s="126">
        <f>DGET(inGBA!$A$1:$AV$38,inGBA!$AF$1,$F$7:$F$8)</f>
        <v>0</v>
      </c>
      <c r="Y76" s="127">
        <f>DGET(inGBA!$A$1:$AV$38,inGBA!$AF$1,$F$10:$F$11)</f>
        <v>0</v>
      </c>
      <c r="Z76" s="10"/>
      <c r="AA76" s="10"/>
      <c r="AB76" s="10"/>
      <c r="AC76" s="10"/>
      <c r="AD76" s="10"/>
      <c r="AE76" s="10"/>
      <c r="AF76" s="10"/>
      <c r="AG76" s="10"/>
      <c r="AH76" s="10"/>
      <c r="AJ76" s="30"/>
      <c r="AK76" s="42"/>
      <c r="AL76" s="43" t="s">
        <v>81</v>
      </c>
      <c r="AM76" s="130">
        <f>DGET(nietExport_nietGBA!$A$1:$AV$38,nietExport_nietGBA!$AF$1,$F$7:$F$8)</f>
        <v>0</v>
      </c>
      <c r="AN76" s="131">
        <f>DGET(nietExport_nietGBA!$A$1:$AV$38,nietExport_nietGBA!$AF$1,$F$10:$F$11)</f>
        <v>0</v>
      </c>
      <c r="AO76" s="30"/>
      <c r="AP76" s="30"/>
      <c r="AQ76" s="30"/>
      <c r="AR76" s="30"/>
      <c r="AS76" s="30"/>
      <c r="AT76" s="30"/>
      <c r="AU76" s="30"/>
      <c r="AV76" s="30"/>
      <c r="AW76" s="30"/>
    </row>
    <row r="77" spans="9:49" ht="15">
      <c r="I77" s="107"/>
      <c r="J77" s="107"/>
      <c r="K77" s="107"/>
      <c r="L77" s="107"/>
      <c r="M77" s="107"/>
      <c r="N77" s="107"/>
      <c r="O77" s="107"/>
      <c r="P77" s="107"/>
      <c r="Q77" s="107"/>
      <c r="R77" s="107"/>
      <c r="S77" s="107"/>
      <c r="U77" s="10"/>
      <c r="V77" s="10"/>
      <c r="W77" s="10"/>
      <c r="X77" s="10"/>
      <c r="Y77" s="10"/>
      <c r="Z77" s="10"/>
      <c r="AA77" s="10"/>
      <c r="AB77" s="10"/>
      <c r="AC77" s="10"/>
      <c r="AD77" s="10"/>
      <c r="AE77" s="10"/>
      <c r="AF77" s="10"/>
      <c r="AG77" s="10"/>
      <c r="AH77" s="10"/>
      <c r="AJ77" s="30"/>
      <c r="AK77" s="30"/>
      <c r="AL77" s="30"/>
      <c r="AM77" s="30"/>
      <c r="AN77" s="30"/>
      <c r="AO77" s="30"/>
      <c r="AP77" s="30"/>
      <c r="AQ77" s="30"/>
      <c r="AR77" s="30"/>
      <c r="AS77" s="30"/>
      <c r="AT77" s="30"/>
      <c r="AU77" s="30"/>
      <c r="AV77" s="30"/>
      <c r="AW77" s="30"/>
    </row>
    <row r="79" spans="1:20" ht="15">
      <c r="A79" s="69" t="s">
        <v>139</v>
      </c>
      <c r="B79" s="70"/>
      <c r="C79" s="70"/>
      <c r="D79" s="70"/>
      <c r="E79" s="70"/>
      <c r="F79" s="70"/>
      <c r="G79" s="70"/>
      <c r="H79" s="70"/>
      <c r="I79" s="71"/>
      <c r="J79" s="71"/>
      <c r="K79" s="71"/>
      <c r="L79" s="71"/>
      <c r="M79" s="71"/>
      <c r="N79" s="71"/>
      <c r="O79" s="71"/>
      <c r="P79" s="71"/>
      <c r="Q79" s="71"/>
      <c r="R79" s="71"/>
      <c r="S79" s="71"/>
      <c r="T79" s="71"/>
    </row>
    <row r="80" spans="1:20" ht="15">
      <c r="A80" s="72" t="s">
        <v>140</v>
      </c>
      <c r="B80" s="71"/>
      <c r="C80" s="71"/>
      <c r="D80" s="71"/>
      <c r="E80" s="71"/>
      <c r="F80" s="71"/>
      <c r="G80" s="71"/>
      <c r="H80" s="71"/>
      <c r="I80" s="71"/>
      <c r="J80" s="71"/>
      <c r="K80" s="71"/>
      <c r="L80" s="71"/>
      <c r="M80" s="71"/>
      <c r="N80" s="71"/>
      <c r="O80" s="71"/>
      <c r="P80" s="71"/>
      <c r="Q80" s="71"/>
      <c r="R80" s="71"/>
      <c r="S80" s="71"/>
      <c r="T80" s="71"/>
    </row>
    <row r="81" spans="1:20" ht="15">
      <c r="A81" s="73" t="s">
        <v>145</v>
      </c>
      <c r="B81" s="71"/>
      <c r="C81" s="71"/>
      <c r="D81" s="71"/>
      <c r="E81" s="71"/>
      <c r="F81" s="71"/>
      <c r="G81" s="71"/>
      <c r="H81" s="71"/>
      <c r="I81" s="71"/>
      <c r="J81" s="71"/>
      <c r="K81" s="71"/>
      <c r="L81" s="71"/>
      <c r="M81" s="71"/>
      <c r="N81" s="71"/>
      <c r="O81" s="71"/>
      <c r="P81" s="71"/>
      <c r="Q81" s="71"/>
      <c r="R81" s="71"/>
      <c r="S81" s="71"/>
      <c r="T81" s="71"/>
    </row>
    <row r="82" spans="1:20" ht="15">
      <c r="A82" s="73"/>
      <c r="B82" s="71"/>
      <c r="C82" s="71"/>
      <c r="D82" s="71"/>
      <c r="E82" s="71"/>
      <c r="F82" s="71"/>
      <c r="G82" s="71"/>
      <c r="H82" s="71"/>
      <c r="I82" s="71"/>
      <c r="J82" s="71"/>
      <c r="K82" s="71"/>
      <c r="L82" s="71"/>
      <c r="M82" s="71"/>
      <c r="N82" s="71"/>
      <c r="O82" s="71"/>
      <c r="P82" s="71"/>
      <c r="Q82" s="71"/>
      <c r="R82" s="71"/>
      <c r="S82" s="71"/>
      <c r="T82" s="71"/>
    </row>
    <row r="83" spans="2:20" ht="15">
      <c r="B83" s="71"/>
      <c r="C83" s="71"/>
      <c r="D83" s="71"/>
      <c r="E83" s="71"/>
      <c r="F83" s="71"/>
      <c r="G83" s="71"/>
      <c r="H83" s="71"/>
      <c r="I83" s="71"/>
      <c r="J83" s="71"/>
      <c r="K83" s="71"/>
      <c r="L83" s="71"/>
      <c r="M83" s="71"/>
      <c r="N83" s="71"/>
      <c r="O83" s="71"/>
      <c r="P83" s="71"/>
      <c r="Q83" s="71"/>
      <c r="R83" s="71"/>
      <c r="S83" s="71"/>
      <c r="T83" s="71"/>
    </row>
  </sheetData>
  <sheetProtection/>
  <mergeCells count="7">
    <mergeCell ref="AK33:AU34"/>
    <mergeCell ref="AK36:AL36"/>
    <mergeCell ref="B2:F2"/>
    <mergeCell ref="B5:C5"/>
    <mergeCell ref="E5:F5"/>
    <mergeCell ref="J36:K36"/>
    <mergeCell ref="V36:W36"/>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3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2014-01-22T14:49:09Z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