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defaultThemeVersion="124226"/>
  <mc:AlternateContent xmlns:mc="http://schemas.openxmlformats.org/markup-compatibility/2006">
    <mc:Choice Requires="x15">
      <x15ac:absPath xmlns:x15ac="http://schemas.microsoft.com/office/spreadsheetml/2010/11/ac" url="\\cbsp.nl\productie\primair\DOPO\Werk\aaa_werk-nieuw-doodsoorzaken\Publicaties\Moord en doodslag\moorden in 2025\"/>
    </mc:Choice>
  </mc:AlternateContent>
  <xr:revisionPtr revIDLastSave="0" documentId="13_ncr:1_{9793A029-C9A4-4B8D-B2EC-446D1E49B206}" xr6:coauthVersionLast="47" xr6:coauthVersionMax="47" xr10:uidLastSave="{00000000-0000-0000-0000-000000000000}"/>
  <bookViews>
    <workbookView xWindow="-105" yWindow="0" windowWidth="14415" windowHeight="17385" tabRatio="768" firstSheet="8" activeTab="10" xr2:uid="{00000000-000D-0000-FFFF-FFFF00000000}"/>
  </bookViews>
  <sheets>
    <sheet name="Voorblad" sheetId="22" r:id="rId1"/>
    <sheet name="Inhoud" sheetId="24" r:id="rId2"/>
    <sheet name="Toelichting" sheetId="9" r:id="rId3"/>
    <sheet name="Bronbestanden" sheetId="23" r:id="rId4"/>
    <sheet name="Tabel 1. Aantal 1996-2025" sheetId="10" r:id="rId5"/>
    <sheet name="Tabel 2. Leeftijden" sheetId="16" r:id="rId6"/>
    <sheet name="Tabel 3. Relatie met dader" sheetId="1" r:id="rId7"/>
    <sheet name="Tabel 4. Relatie en leeftijd" sheetId="17" r:id="rId8"/>
    <sheet name="Tabel 5. Pleegwijze en leeftijd" sheetId="13" r:id="rId9"/>
    <sheet name="Tabel 6. Pleegwijze en plaats" sheetId="18" r:id="rId10"/>
    <sheet name="Tabel 7. Regio" sheetId="14" r:id="rId11"/>
  </sheets>
  <definedNames>
    <definedName name="_xlnm.Print_Area" localSheetId="3">Bronbestanden!$A$1:$B$29</definedName>
    <definedName name="_xlnm.Print_Area" localSheetId="0">Voorblad!$A$1:$N$46</definedName>
    <definedName name="Eerstegetal" localSheetId="3">#REF!</definedName>
    <definedName name="Eerstegetal" localSheetId="0">#REF!</definedName>
    <definedName name="Eerstegetal">#REF!</definedName>
    <definedName name="Eerstegetal2" localSheetId="3">#REF!</definedName>
    <definedName name="Eerstegetal2" localSheetId="0">#REF!</definedName>
    <definedName name="Eerstegetal2">#REF!</definedName>
    <definedName name="Namen" localSheetId="3">#REF!</definedName>
    <definedName name="Namen" localSheetId="0">#REF!</definedName>
    <definedName name="Namen">#REF!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I13" i="1" l="1"/>
  <c r="N39" i="13"/>
  <c r="M39" i="13"/>
  <c r="L39" i="13"/>
  <c r="K39" i="13"/>
  <c r="J39" i="13"/>
  <c r="I39" i="13"/>
  <c r="N38" i="13"/>
  <c r="M38" i="13"/>
  <c r="L38" i="13"/>
  <c r="K38" i="13"/>
  <c r="J38" i="13"/>
  <c r="I38" i="13"/>
  <c r="N37" i="13"/>
  <c r="M37" i="13"/>
  <c r="L37" i="13"/>
  <c r="K37" i="13"/>
  <c r="J37" i="13"/>
  <c r="I37" i="13"/>
  <c r="N36" i="13"/>
  <c r="M36" i="13"/>
  <c r="L36" i="13"/>
  <c r="K36" i="13"/>
  <c r="J36" i="13"/>
  <c r="I36" i="13"/>
  <c r="N35" i="13"/>
  <c r="M35" i="13"/>
  <c r="L35" i="13"/>
  <c r="K35" i="13"/>
  <c r="J35" i="13"/>
  <c r="I35" i="13"/>
  <c r="N34" i="13"/>
  <c r="M34" i="13"/>
  <c r="L34" i="13"/>
  <c r="K34" i="13"/>
  <c r="J34" i="13"/>
  <c r="I34" i="13"/>
  <c r="N27" i="13"/>
  <c r="M27" i="13"/>
  <c r="L27" i="13"/>
  <c r="K27" i="13"/>
  <c r="J27" i="13"/>
  <c r="I27" i="13"/>
  <c r="N26" i="13"/>
  <c r="M26" i="13"/>
  <c r="L26" i="13"/>
  <c r="K26" i="13"/>
  <c r="J26" i="13"/>
  <c r="I26" i="13"/>
  <c r="N25" i="13"/>
  <c r="M25" i="13"/>
  <c r="L25" i="13"/>
  <c r="K25" i="13"/>
  <c r="J25" i="13"/>
  <c r="I25" i="13"/>
  <c r="N24" i="13"/>
  <c r="M24" i="13"/>
  <c r="L24" i="13"/>
  <c r="K24" i="13"/>
  <c r="J24" i="13"/>
  <c r="I24" i="13"/>
  <c r="N23" i="13"/>
  <c r="M23" i="13"/>
  <c r="L23" i="13"/>
  <c r="K23" i="13"/>
  <c r="J23" i="13"/>
  <c r="I23" i="13"/>
  <c r="N22" i="13"/>
  <c r="M22" i="13"/>
  <c r="L22" i="13"/>
  <c r="K22" i="13"/>
  <c r="J22" i="13"/>
  <c r="I22" i="13"/>
  <c r="N15" i="13"/>
  <c r="M15" i="13"/>
  <c r="L15" i="13"/>
  <c r="K15" i="13"/>
  <c r="J15" i="13"/>
  <c r="I15" i="13"/>
  <c r="N14" i="13"/>
  <c r="M14" i="13"/>
  <c r="L14" i="13"/>
  <c r="K14" i="13"/>
  <c r="J14" i="13"/>
  <c r="I14" i="13"/>
  <c r="N13" i="13"/>
  <c r="M13" i="13"/>
  <c r="L13" i="13"/>
  <c r="K13" i="13"/>
  <c r="J13" i="13"/>
  <c r="I13" i="13"/>
  <c r="N12" i="13"/>
  <c r="M12" i="13"/>
  <c r="L12" i="13"/>
  <c r="K12" i="13"/>
  <c r="J12" i="13"/>
  <c r="I12" i="13"/>
  <c r="N11" i="13"/>
  <c r="M11" i="13"/>
  <c r="L11" i="13"/>
  <c r="K11" i="13"/>
  <c r="J11" i="13"/>
  <c r="I11" i="13"/>
  <c r="N10" i="13"/>
  <c r="M10" i="13"/>
  <c r="L10" i="13"/>
  <c r="K10" i="13"/>
  <c r="J10" i="13"/>
  <c r="I10" i="13"/>
  <c r="N25" i="17"/>
  <c r="N45" i="17"/>
  <c r="M45" i="17"/>
  <c r="L45" i="17"/>
  <c r="K45" i="17"/>
  <c r="J45" i="17"/>
  <c r="I45" i="17"/>
  <c r="N44" i="17"/>
  <c r="M44" i="17"/>
  <c r="L44" i="17"/>
  <c r="K44" i="17"/>
  <c r="J44" i="17"/>
  <c r="I44" i="17"/>
  <c r="N43" i="17"/>
  <c r="M43" i="17"/>
  <c r="L43" i="17"/>
  <c r="K43" i="17"/>
  <c r="J43" i="17"/>
  <c r="I43" i="17"/>
  <c r="N42" i="17"/>
  <c r="M42" i="17"/>
  <c r="L42" i="17"/>
  <c r="K42" i="17"/>
  <c r="J42" i="17"/>
  <c r="I42" i="17"/>
  <c r="N41" i="17"/>
  <c r="M41" i="17"/>
  <c r="L41" i="17"/>
  <c r="K41" i="17"/>
  <c r="J41" i="17"/>
  <c r="I41" i="17"/>
  <c r="N40" i="17"/>
  <c r="M40" i="17"/>
  <c r="L40" i="17"/>
  <c r="K40" i="17"/>
  <c r="J40" i="17"/>
  <c r="I40" i="17"/>
  <c r="N39" i="17"/>
  <c r="M39" i="17"/>
  <c r="L39" i="17"/>
  <c r="K39" i="17"/>
  <c r="J39" i="17"/>
  <c r="I39" i="17"/>
  <c r="N31" i="17"/>
  <c r="M31" i="17"/>
  <c r="L31" i="17"/>
  <c r="K31" i="17"/>
  <c r="J31" i="17"/>
  <c r="I31" i="17"/>
  <c r="N30" i="17"/>
  <c r="M30" i="17"/>
  <c r="L30" i="17"/>
  <c r="K30" i="17"/>
  <c r="J30" i="17"/>
  <c r="I30" i="17"/>
  <c r="N29" i="17"/>
  <c r="M29" i="17"/>
  <c r="L29" i="17"/>
  <c r="K29" i="17"/>
  <c r="J29" i="17"/>
  <c r="I29" i="17"/>
  <c r="N28" i="17"/>
  <c r="M28" i="17"/>
  <c r="L28" i="17"/>
  <c r="K28" i="17"/>
  <c r="J28" i="17"/>
  <c r="I28" i="17"/>
  <c r="N27" i="17"/>
  <c r="M27" i="17"/>
  <c r="L27" i="17"/>
  <c r="K27" i="17"/>
  <c r="J27" i="17"/>
  <c r="I27" i="17"/>
  <c r="N26" i="17"/>
  <c r="M26" i="17"/>
  <c r="L26" i="17"/>
  <c r="K26" i="17"/>
  <c r="J26" i="17"/>
  <c r="I26" i="17"/>
  <c r="M25" i="17"/>
  <c r="L25" i="17"/>
  <c r="K25" i="17"/>
  <c r="J25" i="17"/>
  <c r="I25" i="17"/>
  <c r="N38" i="17"/>
  <c r="M38" i="17"/>
  <c r="L38" i="17"/>
  <c r="K38" i="17"/>
  <c r="J38" i="17"/>
  <c r="I38" i="17"/>
  <c r="N24" i="17"/>
  <c r="M24" i="17"/>
  <c r="L24" i="17"/>
  <c r="K24" i="17"/>
  <c r="J24" i="17"/>
  <c r="I24" i="17"/>
  <c r="N17" i="17"/>
  <c r="M17" i="17"/>
  <c r="L17" i="17"/>
  <c r="K17" i="17"/>
  <c r="J17" i="17"/>
  <c r="I17" i="17"/>
  <c r="N16" i="17"/>
  <c r="M16" i="17"/>
  <c r="L16" i="17"/>
  <c r="K16" i="17"/>
  <c r="J16" i="17"/>
  <c r="I16" i="17"/>
  <c r="N15" i="17"/>
  <c r="M15" i="17"/>
  <c r="L15" i="17"/>
  <c r="K15" i="17"/>
  <c r="J15" i="17"/>
  <c r="I15" i="17"/>
  <c r="N14" i="17"/>
  <c r="M14" i="17"/>
  <c r="L14" i="17"/>
  <c r="K14" i="17"/>
  <c r="J14" i="17"/>
  <c r="I14" i="17"/>
  <c r="N13" i="17"/>
  <c r="M13" i="17"/>
  <c r="L13" i="17"/>
  <c r="K13" i="17"/>
  <c r="J13" i="17"/>
  <c r="I13" i="17"/>
  <c r="N12" i="17"/>
  <c r="M12" i="17"/>
  <c r="L12" i="17"/>
  <c r="K12" i="17"/>
  <c r="J12" i="17"/>
  <c r="I12" i="17"/>
  <c r="N11" i="17"/>
  <c r="M11" i="17"/>
  <c r="L11" i="17"/>
  <c r="K11" i="17"/>
  <c r="J11" i="17"/>
  <c r="I11" i="17"/>
  <c r="K10" i="17"/>
  <c r="J10" i="17"/>
  <c r="N10" i="17"/>
  <c r="M10" i="17"/>
  <c r="L10" i="17"/>
  <c r="I10" i="17"/>
  <c r="I38" i="1"/>
  <c r="I36" i="1"/>
  <c r="I34" i="1"/>
  <c r="I33" i="1"/>
  <c r="I32" i="1"/>
  <c r="I31" i="1"/>
  <c r="I30" i="1"/>
  <c r="I29" i="1"/>
  <c r="I28" i="1"/>
  <c r="I27" i="1"/>
  <c r="I20" i="1"/>
  <c r="I18" i="1"/>
  <c r="I16" i="1"/>
  <c r="I15" i="1"/>
  <c r="I14" i="1"/>
  <c r="I12" i="1"/>
  <c r="I11" i="1"/>
  <c r="I10" i="1"/>
  <c r="I9" i="1"/>
  <c r="I7" i="1"/>
  <c r="H38" i="1"/>
  <c r="H36" i="1"/>
  <c r="H34" i="1"/>
  <c r="H33" i="1"/>
  <c r="H32" i="1"/>
  <c r="H31" i="1"/>
  <c r="H30" i="1"/>
  <c r="H29" i="1"/>
  <c r="H28" i="1"/>
  <c r="H27" i="1"/>
  <c r="H25" i="1"/>
  <c r="H20" i="1"/>
  <c r="H18" i="1"/>
  <c r="H16" i="1"/>
  <c r="H15" i="1"/>
  <c r="H14" i="1"/>
  <c r="H13" i="1"/>
  <c r="H12" i="1"/>
  <c r="H11" i="1"/>
  <c r="H10" i="1"/>
  <c r="H9" i="1"/>
  <c r="H7" i="1"/>
  <c r="J33" i="16"/>
  <c r="J32" i="16"/>
  <c r="I25" i="1"/>
  <c r="G34" i="10"/>
</calcChain>
</file>

<file path=xl/sharedStrings.xml><?xml version="1.0" encoding="utf-8"?>
<sst xmlns="http://schemas.openxmlformats.org/spreadsheetml/2006/main" count="256" uniqueCount="121">
  <si>
    <t>Mannen</t>
  </si>
  <si>
    <t>Vrouwen</t>
  </si>
  <si>
    <t>Amsterdam</t>
  </si>
  <si>
    <t>Rotterdam</t>
  </si>
  <si>
    <t>Den Haag</t>
  </si>
  <si>
    <t>Totaal</t>
  </si>
  <si>
    <t>%</t>
  </si>
  <si>
    <t>De belangrijkste bronnen voor de cijfers over moord en doodslag zijn:</t>
  </si>
  <si>
    <t>• rechtbankdossiers in geval van niet-natuurlijke dood.</t>
  </si>
  <si>
    <t>2004</t>
  </si>
  <si>
    <t>2005</t>
  </si>
  <si>
    <t>2006</t>
  </si>
  <si>
    <t>2007</t>
  </si>
  <si>
    <t>w.v. motief:</t>
  </si>
  <si>
    <t>Totaal moord en doodslag</t>
  </si>
  <si>
    <t>aantal</t>
  </si>
  <si>
    <t>aandeel in %</t>
  </si>
  <si>
    <t>Overig/onbekend</t>
  </si>
  <si>
    <t>Verwurgen/verstikken</t>
  </si>
  <si>
    <t>Lichamelijke geweld, mishandeling</t>
  </si>
  <si>
    <t>Vuurwapen</t>
  </si>
  <si>
    <t>Steekwapen</t>
  </si>
  <si>
    <t>Slagwapen</t>
  </si>
  <si>
    <t>Bron: CBS</t>
  </si>
  <si>
    <t>Geen verdachte/dader</t>
  </si>
  <si>
    <t xml:space="preserve">  (ex) Partner</t>
  </si>
  <si>
    <t xml:space="preserve">  Ouder slachtoffer</t>
  </si>
  <si>
    <t xml:space="preserve">  Overig familie</t>
  </si>
  <si>
    <t xml:space="preserve">  Criminelen onderling</t>
  </si>
  <si>
    <t xml:space="preserve">  Overig/onbekend</t>
  </si>
  <si>
    <t>Totaal verdachte/dader in beeld</t>
  </si>
  <si>
    <t xml:space="preserve">  Afrekening</t>
  </si>
  <si>
    <t xml:space="preserve">  Geen connectie</t>
  </si>
  <si>
    <t>Nederland</t>
  </si>
  <si>
    <t>per 100 000 inwoners</t>
  </si>
  <si>
    <t>Groningen</t>
  </si>
  <si>
    <t>Drenthe</t>
  </si>
  <si>
    <t>Overijssel</t>
  </si>
  <si>
    <t>Flevoland</t>
  </si>
  <si>
    <t>Gelderland</t>
  </si>
  <si>
    <t>Utrecht</t>
  </si>
  <si>
    <t>Noord-Holland</t>
  </si>
  <si>
    <t>Zuid-Holland</t>
  </si>
  <si>
    <t>Zeeland</t>
  </si>
  <si>
    <t>Noord-Brabant</t>
  </si>
  <si>
    <t>Limburg</t>
  </si>
  <si>
    <t>0-9 jaar</t>
  </si>
  <si>
    <t>10-19 jaar</t>
  </si>
  <si>
    <t>20-29 jaar</t>
  </si>
  <si>
    <t>30-39 jaar</t>
  </si>
  <si>
    <t>40-49 jaar</t>
  </si>
  <si>
    <t>50-59 jaar</t>
  </si>
  <si>
    <t>60-69 jaar</t>
  </si>
  <si>
    <t>70+</t>
  </si>
  <si>
    <t>Fryslân</t>
  </si>
  <si>
    <t>20-39 jaar</t>
  </si>
  <si>
    <t>40-59 jaar</t>
  </si>
  <si>
    <t>60+</t>
  </si>
  <si>
    <t>Aantal</t>
  </si>
  <si>
    <t xml:space="preserve">Aandeel in % </t>
  </si>
  <si>
    <t xml:space="preserve">  Geen verdachte/dader</t>
  </si>
  <si>
    <t>Aandeel in %</t>
  </si>
  <si>
    <t>Mannen en vrouwen</t>
  </si>
  <si>
    <t>Openbare weg</t>
  </si>
  <si>
    <t>Overig</t>
  </si>
  <si>
    <t>In en om huis</t>
  </si>
  <si>
    <t xml:space="preserve">  Kennis</t>
  </si>
  <si>
    <t>w.v. niet-ingezetenen</t>
  </si>
  <si>
    <t>In tabel 3 en 4 wordt de verdachte of dader opgenomen in de categorie (ex-)partner wanneer op de doodsoorzaakverklaring en/of in het rechtbankdossier wordt gesproken over een partner of ex-partner. Hierbij wordt geen onderscheid gemaakt tussen gehuwd of ongehuwd.</t>
  </si>
  <si>
    <t>• gegevens uit de door een forensisch arts ingevulde doodsoorzaakverklaringen;</t>
  </si>
  <si>
    <t>Bronbestanden</t>
  </si>
  <si>
    <t>Bronbestand 1</t>
  </si>
  <si>
    <t>Basisregistratie Personen (BRP)</t>
  </si>
  <si>
    <t>Bronbestand 2</t>
  </si>
  <si>
    <t>Bronbestand 3</t>
  </si>
  <si>
    <t>Bron</t>
  </si>
  <si>
    <t>Algemene beschrijving</t>
  </si>
  <si>
    <t>De Basisregistratie Personen (BRP) is de digitale bevolkingsregistratie van Nederland, en (sinds 2014)  de opvolger van de Gemeentelijke Basisadministratie persoonsgegevens (GBA). De BRP bevat gegevens over ingezetenen en niet-ingezetenen. De gemeenten zijn verantwoordelijk voor het bijhouden van de gegevens over ingezetenen. Gegevens over niet-ingezetenen worden bijgehouden door het ministerie van BZK. Elke persoon die naar verwachting ten minste vier maanden rechtmatig in Nederland verblijft, moet ingeschreven worden als ingezetene. Wanneer iemand niet aan deze voorwaarden voldoet maar wel een relatie heeft met de Nederlandse overheid, wordt de persoon ingeschreven als niet-ingezetene. Te denken valt aan mensen die buiten Nederland wonen en hier werken, studeren, onroerend goed bezitten, vanuit Nederland een uitkering genieten, enzovoorts. Ook ingezetenen die naar verwachting ten minste acht maanden buiten Nederland verblijven, worden niet-ingezetene. In de BRP zijn van iedere ingeschrevene gegevens als burgerservicenummer (BSN), geboortedatum, geslacht, geboorteland en woonplaats geregistreerd, van ingezetenen bovendien gegevens over de ouders, partners en kinderen. Voor ingezetenen wordt een adres in Nederland geregistreerd, voor niet-ingezetenen een adres buiten Nederland. Voor meer informatie over de BRP wordt verwezen naar de website van de Rijksdienst voor Identiteitsgegevens http://www.rvig.nl/brp.</t>
  </si>
  <si>
    <t>Leverancier</t>
  </si>
  <si>
    <t>Gemeenten</t>
  </si>
  <si>
    <t>Integraal of steekproef</t>
  </si>
  <si>
    <t>Integraal.</t>
  </si>
  <si>
    <t>Periodiciteit</t>
  </si>
  <si>
    <t>Gegevens worden doorlopend geactualiseerd.</t>
  </si>
  <si>
    <t>Inhoud</t>
  </si>
  <si>
    <t>Werkblad</t>
  </si>
  <si>
    <t>Toelichting</t>
  </si>
  <si>
    <t>Toelichting bij de tabellen</t>
  </si>
  <si>
    <t>Beschrijving van de gebruikte bronbestanden</t>
  </si>
  <si>
    <t>Tabel 1</t>
  </si>
  <si>
    <t>Tabel 2</t>
  </si>
  <si>
    <t>Tabel 3</t>
  </si>
  <si>
    <t>Tabel 4</t>
  </si>
  <si>
    <t>Tabel 5</t>
  </si>
  <si>
    <t>Tabel 6</t>
  </si>
  <si>
    <t>Tabel 7</t>
  </si>
  <si>
    <t>Doodsoorzaakverklaringen</t>
  </si>
  <si>
    <t xml:space="preserve">Regisratie van in Nederlandse ingezetene, wanneer iemand overlijdt dan wordt dat geregistreerd. Deze zogenaamde sterfteberichten worden gekoppeld aan doodsoorzakenverklaringen. Wanneer een niet-ingezetene overlijdt kan er geen koppeling worden gemaakt. </t>
  </si>
  <si>
    <t>Dossiers van het Openbaar Ministerie (Off. van Justitie)</t>
  </si>
  <si>
    <t>Wanneer iemand overlijdt aan een niet-natuurlijke doodsoorzaak, dan wordt er een dossier opgemaakt. Informatie uit deze dossiers wordt door interviewers ingevoerd in een vragenlijst en deze personen worden vervolgens gekoppeld aan de doodsoorzakenformulieren en wordt er een Niet-natuurlijke doden bestand gemaakt. Deze dossiers geven meer informatie over de omstandigheden rondom het overlijden. Ook bevatten deze dossiers gegevens over niet-ingezetenen.</t>
  </si>
  <si>
    <t>Arrondissementsparketten</t>
  </si>
  <si>
    <t>Hierbij kan het onderscheid tussen doodslag (iemand is opzettelijk van het leven beroofd) en moord (er is tevens sprake van voorbedachten rade) niet worden gemaakt, omdat op het moment van raadpleging van de rechtbankdossiers vaak (nog) geen gerechtelijk vonnis is geveld. Hierdoor kan het onderscheid tussen verdachte en dader eveneens niet worden gemaakt.</t>
  </si>
  <si>
    <t>Tabellen slachtoffers door moord of doodslag</t>
  </si>
  <si>
    <t>Deze tabellen hebben betrekking op alle gevallen van moord en doodslag die in Nederland hebben plaatsgevonden. Het gaat hier bij de slachtoffers zowel om ingezetenen (mensen die op het moment van overlijden staan ingeschreven bij de Basisregistratie Personen), als om niet-ingezetenen (in 2024 was dit 12,5 procent van alle slachtoffers van moord en doodslag). Deze gegevens worden opgenomen in de “Statistiek van de niet-natuurlijke dood”, die vanaf 1996 wordt bijgehouden.</t>
  </si>
  <si>
    <t>2025*</t>
  </si>
  <si>
    <t>Tabel 3. Aantal slachtoffers van moord of doodslag naar relatie van de (vermoedelijke) dader met het slachtoffer, 2021-2025*</t>
  </si>
  <si>
    <t>Tabel 2. Aantal slachtoffers door moord of doodslag naar leeftijd, 1996-2025*</t>
  </si>
  <si>
    <t>Tabel 1. Aantal slachtoffers door moord of doodslag naar geslacht, 1996-2025*</t>
  </si>
  <si>
    <t>Aantal slachtoffers door moord of doodslag naar geslacht, 1996-2025*</t>
  </si>
  <si>
    <t>Aantal slachtoffers door moord of doodslag naar leeftijd, 1996-2025*</t>
  </si>
  <si>
    <t>Aantal slachtoffers van moord of doodslag naar pleegwijze, plaats en geslacht, 2021-2025*</t>
  </si>
  <si>
    <t>Aantal slachtoffers van moord of doodslag naar pleegwijze, leeftijd en geslacht, 2021-2025*</t>
  </si>
  <si>
    <t>Aantal slachtoffers van moord of doodslag naar relatie van de (vermoedelijke) dader met het slachtoffer, naar leeftijd in 2021-2025*</t>
  </si>
  <si>
    <t>Aantal slachtoffers van moord of doodslag naar relatie van de (vermoedelijke) dader met het slachtoffer, 2021-2025*</t>
  </si>
  <si>
    <t>Aantal slachtoffers van moord of doodslag per pleegprovincie en drie grootste gemeenten, periode 2021-2025*</t>
  </si>
  <si>
    <t>Tabel 4. Aantal slachtoffers van moord of doodslag naar relatie van de (vermoedelijke) dader met het slachtoffer, naar leeftijd in 2021-2025*</t>
  </si>
  <si>
    <t>Tabel 5. Aantal slachtoffers van moord of doodslag naar pleegwijze, leeftijd en geslacht, 2021-2025*</t>
  </si>
  <si>
    <t>Tabel 6. Aantal slachtoffers van moord of doodslag naar pleegwijze, plaats en geslacht, 2021-2025*</t>
  </si>
  <si>
    <t>2021-2025*</t>
  </si>
  <si>
    <t xml:space="preserve">  Overige familie</t>
  </si>
  <si>
    <t>Dossiers van het Openbaar Ministerie (Off. Van Justitie)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</si>
</sst>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_);_(* \(#,##0.00\);_(* &quot;-&quot;??_);_(@_)"/>
    <numFmt numFmtId="165" formatCode="0.0"/>
  </numFmts>
  <fonts count="17" x14ac:knownFonts="1">
    <font>
      <sz val="10"/>
      <name val="Arial"/>
    </font>
    <font>
      <sz val="11"/>
      <color theme="1"/>
      <name val="Calibri"/>
      <family val="2"/>
      <scheme val="minor"/>
    </font>
    <font>
      <b/>
      <sz val="10"/>
      <name val="Arial"/>
      <family val="2"/>
    </font>
    <font>
      <sz val="8"/>
      <name val="Arial"/>
      <family val="2"/>
    </font>
    <font>
      <b/>
      <sz val="8"/>
      <name val="Arial"/>
      <family val="2"/>
    </font>
    <font>
      <sz val="10"/>
      <name val="Arial"/>
      <family val="2"/>
    </font>
    <font>
      <i/>
      <sz val="10"/>
      <name val="Arial"/>
      <family val="2"/>
    </font>
    <font>
      <b/>
      <i/>
      <sz val="10"/>
      <name val="Arial"/>
      <family val="2"/>
    </font>
    <font>
      <sz val="10"/>
      <color theme="1"/>
      <name val="Arial"/>
      <family val="2"/>
    </font>
    <font>
      <b/>
      <sz val="12"/>
      <name val="Arial"/>
      <family val="2"/>
    </font>
    <font>
      <b/>
      <sz val="12"/>
      <name val="Times New Roman"/>
      <family val="1"/>
    </font>
    <font>
      <sz val="10"/>
      <color rgb="FF0070C0"/>
      <name val="Arial"/>
      <family val="2"/>
    </font>
    <font>
      <sz val="10"/>
      <color rgb="FFFF0000"/>
      <name val="Arial"/>
      <family val="2"/>
    </font>
    <font>
      <b/>
      <u/>
      <sz val="11"/>
      <color rgb="FF0070C0"/>
      <name val="Arial"/>
      <family val="2"/>
    </font>
    <font>
      <u/>
      <sz val="10"/>
      <color theme="10"/>
      <name val="Arial"/>
      <family val="2"/>
    </font>
    <font>
      <u/>
      <sz val="11"/>
      <color theme="10"/>
      <name val="Calibri"/>
      <family val="2"/>
      <scheme val="minor"/>
    </font>
    <font>
      <b/>
      <sz val="10"/>
      <color theme="1"/>
      <name val="Arial"/>
      <family val="2"/>
    </font>
  </fonts>
  <fills count="4">
    <fill>
      <patternFill patternType="none"/>
    </fill>
    <fill>
      <patternFill patternType="gray125"/>
    </fill>
    <fill>
      <patternFill patternType="solid">
        <fgColor theme="0"/>
        <bgColor indexed="64"/>
      </patternFill>
    </fill>
    <fill>
      <patternFill patternType="solid">
        <fgColor indexed="9"/>
        <bgColor indexed="64"/>
      </patternFill>
    </fill>
  </fills>
  <borders count="10">
    <border>
      <left/>
      <right/>
      <top/>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8">
    <xf numFmtId="0" fontId="0" fillId="0" borderId="0"/>
    <xf numFmtId="0" fontId="4" fillId="0" borderId="0"/>
    <xf numFmtId="0" fontId="2" fillId="0" borderId="0" applyNumberFormat="0" applyFill="0" applyBorder="0" applyProtection="0"/>
    <xf numFmtId="0" fontId="1" fillId="0" borderId="0"/>
    <xf numFmtId="0" fontId="5" fillId="0" borderId="0"/>
    <xf numFmtId="164" fontId="5" fillId="0" borderId="0" applyFon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cellStyleXfs>
  <cellXfs count="93">
    <xf numFmtId="0" fontId="0" fillId="0" borderId="0" xfId="0"/>
    <xf numFmtId="0" fontId="0" fillId="0" borderId="0" xfId="0" applyBorder="1"/>
    <xf numFmtId="2" fontId="0" fillId="0" borderId="0" xfId="0" applyNumberFormat="1"/>
    <xf numFmtId="165" fontId="0" fillId="0" borderId="0" xfId="0" applyNumberFormat="1"/>
    <xf numFmtId="0" fontId="0" fillId="0" borderId="0" xfId="0" applyFill="1"/>
    <xf numFmtId="0" fontId="5" fillId="0" borderId="0" xfId="0" applyFont="1" applyBorder="1"/>
    <xf numFmtId="1" fontId="0" fillId="0" borderId="0" xfId="0" applyNumberFormat="1"/>
    <xf numFmtId="0" fontId="5" fillId="0" borderId="0" xfId="0" applyFont="1"/>
    <xf numFmtId="0" fontId="6" fillId="0" borderId="0" xfId="0" applyFont="1" applyBorder="1"/>
    <xf numFmtId="1" fontId="0" fillId="0" borderId="0" xfId="0" applyNumberFormat="1" applyBorder="1"/>
    <xf numFmtId="0" fontId="2" fillId="0" borderId="0" xfId="0" applyFont="1"/>
    <xf numFmtId="0" fontId="0" fillId="0" borderId="0" xfId="0" applyAlignment="1">
      <alignment horizontal="left"/>
    </xf>
    <xf numFmtId="0" fontId="0" fillId="0" borderId="0" xfId="0" applyFill="1" applyBorder="1"/>
    <xf numFmtId="0" fontId="0" fillId="0" borderId="1" xfId="0" applyBorder="1"/>
    <xf numFmtId="0" fontId="2" fillId="0" borderId="1" xfId="0" applyFont="1" applyBorder="1"/>
    <xf numFmtId="0" fontId="0" fillId="0" borderId="2" xfId="0" applyBorder="1"/>
    <xf numFmtId="0" fontId="7" fillId="0" borderId="0" xfId="0" applyFont="1"/>
    <xf numFmtId="0" fontId="5" fillId="0" borderId="1" xfId="0" applyFont="1" applyBorder="1"/>
    <xf numFmtId="46" fontId="0" fillId="0" borderId="0" xfId="0" quotePrefix="1" applyNumberFormat="1"/>
    <xf numFmtId="0" fontId="2" fillId="0" borderId="0" xfId="0" applyFont="1" applyAlignment="1">
      <alignment horizontal="left"/>
    </xf>
    <xf numFmtId="0" fontId="0" fillId="0" borderId="0" xfId="0" applyFill="1" applyAlignment="1">
      <alignment horizontal="left"/>
    </xf>
    <xf numFmtId="0" fontId="0" fillId="0" borderId="3" xfId="0" applyBorder="1"/>
    <xf numFmtId="0" fontId="7" fillId="0" borderId="0" xfId="0" applyFont="1" applyBorder="1"/>
    <xf numFmtId="0" fontId="0" fillId="0" borderId="0" xfId="0" applyBorder="1" applyAlignment="1">
      <alignment horizontal="left"/>
    </xf>
    <xf numFmtId="165" fontId="0" fillId="0" borderId="0" xfId="0" applyNumberFormat="1" applyBorder="1"/>
    <xf numFmtId="0" fontId="6" fillId="0" borderId="1" xfId="0" applyFont="1" applyBorder="1"/>
    <xf numFmtId="0" fontId="6" fillId="0" borderId="1" xfId="0" applyFont="1" applyBorder="1" applyAlignment="1">
      <alignment horizontal="right"/>
    </xf>
    <xf numFmtId="0" fontId="6" fillId="0" borderId="0" xfId="0" applyFont="1" applyFill="1" applyBorder="1"/>
    <xf numFmtId="165" fontId="0" fillId="0" borderId="0" xfId="0" applyNumberFormat="1" applyFill="1"/>
    <xf numFmtId="0" fontId="2" fillId="0" borderId="0" xfId="0" applyFont="1" applyBorder="1"/>
    <xf numFmtId="1" fontId="0" fillId="0" borderId="1" xfId="0" applyNumberFormat="1" applyBorder="1"/>
    <xf numFmtId="165" fontId="0" fillId="0" borderId="1" xfId="0" applyNumberFormat="1" applyBorder="1"/>
    <xf numFmtId="0" fontId="5" fillId="0" borderId="1" xfId="0" applyFont="1" applyBorder="1" applyAlignment="1">
      <alignment horizontal="right"/>
    </xf>
    <xf numFmtId="0" fontId="5" fillId="0" borderId="1" xfId="0" applyFont="1" applyBorder="1" applyAlignment="1">
      <alignment horizontal="left"/>
    </xf>
    <xf numFmtId="0" fontId="0" fillId="0" borderId="2" xfId="0" applyFill="1" applyBorder="1"/>
    <xf numFmtId="0" fontId="5" fillId="0" borderId="0" xfId="0" applyFont="1" applyBorder="1" applyAlignment="1">
      <alignment horizontal="left"/>
    </xf>
    <xf numFmtId="0" fontId="5" fillId="0" borderId="2" xfId="0" applyFont="1" applyFill="1" applyBorder="1" applyAlignment="1">
      <alignment horizontal="left"/>
    </xf>
    <xf numFmtId="17" fontId="5" fillId="0" borderId="2" xfId="0" quotePrefix="1" applyNumberFormat="1" applyFont="1" applyFill="1" applyBorder="1" applyAlignment="1">
      <alignment horizontal="left"/>
    </xf>
    <xf numFmtId="0" fontId="5" fillId="0" borderId="1" xfId="0" quotePrefix="1" applyFont="1" applyBorder="1" applyAlignment="1">
      <alignment horizontal="left"/>
    </xf>
    <xf numFmtId="0" fontId="5" fillId="0" borderId="0" xfId="0" applyFont="1" applyAlignment="1">
      <alignment horizontal="left"/>
    </xf>
    <xf numFmtId="0" fontId="5" fillId="0" borderId="0" xfId="0" quotePrefix="1" applyFont="1"/>
    <xf numFmtId="0" fontId="2" fillId="0" borderId="1" xfId="0" applyFont="1" applyFill="1" applyBorder="1"/>
    <xf numFmtId="2" fontId="0" fillId="0" borderId="0" xfId="0" applyNumberFormat="1" applyFill="1"/>
    <xf numFmtId="0" fontId="0" fillId="0" borderId="0" xfId="0" quotePrefix="1"/>
    <xf numFmtId="0" fontId="5" fillId="0" borderId="1" xfId="0" applyFont="1" applyFill="1" applyBorder="1" applyAlignment="1">
      <alignment horizontal="right"/>
    </xf>
    <xf numFmtId="0" fontId="0" fillId="0" borderId="1" xfId="0" applyFill="1" applyBorder="1"/>
    <xf numFmtId="0" fontId="6" fillId="0" borderId="1" xfId="0" applyFont="1" applyFill="1" applyBorder="1"/>
    <xf numFmtId="0" fontId="5" fillId="0" borderId="0" xfId="0" applyFont="1" applyFill="1" applyBorder="1"/>
    <xf numFmtId="0" fontId="5" fillId="2" borderId="0" xfId="3" applyFont="1" applyFill="1" applyBorder="1"/>
    <xf numFmtId="0" fontId="9" fillId="3" borderId="0" xfId="4" applyFont="1" applyFill="1"/>
    <xf numFmtId="0" fontId="5" fillId="3" borderId="0" xfId="4" applyFill="1"/>
    <xf numFmtId="0" fontId="10" fillId="3" borderId="0" xfId="4" applyFont="1" applyFill="1"/>
    <xf numFmtId="0" fontId="2" fillId="3" borderId="0" xfId="4" applyFont="1" applyFill="1"/>
    <xf numFmtId="0" fontId="11" fillId="2" borderId="0" xfId="4" applyFont="1" applyFill="1"/>
    <xf numFmtId="0" fontId="12" fillId="3" borderId="0" xfId="4" applyFont="1" applyFill="1"/>
    <xf numFmtId="0" fontId="11" fillId="2" borderId="0" xfId="4" quotePrefix="1" applyFont="1" applyFill="1"/>
    <xf numFmtId="0" fontId="11" fillId="3" borderId="0" xfId="4" applyFont="1" applyFill="1"/>
    <xf numFmtId="164" fontId="0" fillId="3" borderId="0" xfId="5" applyFont="1" applyFill="1"/>
    <xf numFmtId="49" fontId="5" fillId="3" borderId="0" xfId="4" applyNumberFormat="1" applyFont="1" applyFill="1" applyAlignment="1">
      <alignment horizontal="left"/>
    </xf>
    <xf numFmtId="0" fontId="9" fillId="2" borderId="0" xfId="4" applyFont="1" applyFill="1" applyBorder="1" applyAlignment="1">
      <alignment horizontal="left" vertical="top" wrapText="1"/>
    </xf>
    <xf numFmtId="0" fontId="13" fillId="2" borderId="3" xfId="4" applyFont="1" applyFill="1" applyBorder="1" applyAlignment="1">
      <alignment horizontal="left" vertical="center" wrapText="1"/>
    </xf>
    <xf numFmtId="0" fontId="5" fillId="2" borderId="0" xfId="4" applyFont="1" applyFill="1" applyBorder="1" applyAlignment="1">
      <alignment wrapText="1"/>
    </xf>
    <xf numFmtId="0" fontId="5" fillId="2" borderId="0" xfId="4" applyFont="1" applyFill="1" applyAlignment="1">
      <alignment wrapText="1"/>
    </xf>
    <xf numFmtId="0" fontId="5" fillId="2" borderId="0" xfId="4" applyFill="1" applyBorder="1" applyAlignment="1">
      <alignment horizontal="left" vertical="top" wrapText="1"/>
    </xf>
    <xf numFmtId="0" fontId="14" fillId="2" borderId="0" xfId="6" applyFill="1" applyAlignment="1">
      <alignment horizontal="left" wrapText="1"/>
    </xf>
    <xf numFmtId="0" fontId="5" fillId="2" borderId="0" xfId="4" applyFill="1"/>
    <xf numFmtId="0" fontId="5" fillId="2" borderId="0" xfId="4" applyFont="1" applyFill="1" applyAlignment="1">
      <alignment horizontal="left" wrapText="1"/>
    </xf>
    <xf numFmtId="0" fontId="16" fillId="2" borderId="4" xfId="4" applyFont="1" applyFill="1" applyBorder="1" applyAlignment="1">
      <alignment vertical="top"/>
    </xf>
    <xf numFmtId="0" fontId="2" fillId="2" borderId="5" xfId="4" applyFont="1" applyFill="1" applyBorder="1" applyAlignment="1">
      <alignment horizontal="left" wrapText="1"/>
    </xf>
    <xf numFmtId="0" fontId="8" fillId="2" borderId="6" xfId="4" applyFont="1" applyFill="1" applyBorder="1" applyAlignment="1">
      <alignment vertical="top"/>
    </xf>
    <xf numFmtId="0" fontId="5" fillId="2" borderId="7" xfId="4" applyFont="1" applyFill="1" applyBorder="1" applyAlignment="1">
      <alignment horizontal="left" wrapText="1"/>
    </xf>
    <xf numFmtId="0" fontId="8" fillId="2" borderId="8" xfId="4" applyFont="1" applyFill="1" applyBorder="1" applyAlignment="1">
      <alignment vertical="top"/>
    </xf>
    <xf numFmtId="0" fontId="5" fillId="2" borderId="9" xfId="4" applyFont="1" applyFill="1" applyBorder="1" applyAlignment="1">
      <alignment horizontal="left" wrapText="1"/>
    </xf>
    <xf numFmtId="0" fontId="8" fillId="2" borderId="0" xfId="4" applyFont="1" applyFill="1" applyAlignment="1">
      <alignment vertical="top"/>
    </xf>
    <xf numFmtId="0" fontId="5" fillId="2" borderId="0" xfId="4" applyFont="1" applyFill="1" applyAlignment="1">
      <alignment horizontal="left" vertical="top" wrapText="1"/>
    </xf>
    <xf numFmtId="0" fontId="6" fillId="3" borderId="0" xfId="0" applyFont="1" applyFill="1"/>
    <xf numFmtId="0" fontId="5" fillId="3" borderId="0" xfId="0" applyFont="1" applyFill="1"/>
    <xf numFmtId="0" fontId="5" fillId="3" borderId="0" xfId="0" applyFont="1" applyFill="1" applyAlignment="1">
      <alignment horizontal="left"/>
    </xf>
    <xf numFmtId="0" fontId="9" fillId="0" borderId="0" xfId="0" applyFont="1"/>
    <xf numFmtId="0" fontId="5" fillId="3" borderId="0" xfId="0" applyFont="1" applyFill="1" applyBorder="1"/>
    <xf numFmtId="0" fontId="8" fillId="2" borderId="0" xfId="4" applyFont="1" applyFill="1" applyBorder="1" applyAlignment="1">
      <alignment vertical="top"/>
    </xf>
    <xf numFmtId="0" fontId="5" fillId="2" borderId="0" xfId="4" applyFont="1" applyFill="1" applyBorder="1" applyAlignment="1">
      <alignment horizontal="left" wrapText="1"/>
    </xf>
    <xf numFmtId="0" fontId="5" fillId="2" borderId="0" xfId="7" applyFont="1" applyFill="1" applyAlignment="1">
      <alignment horizontal="left" wrapText="1"/>
    </xf>
    <xf numFmtId="0" fontId="5" fillId="2" borderId="0" xfId="4" applyFont="1" applyFill="1" applyBorder="1" applyAlignment="1">
      <alignment horizontal="left" vertical="top" wrapText="1"/>
    </xf>
    <xf numFmtId="0" fontId="5" fillId="2" borderId="7" xfId="0" applyFont="1" applyFill="1" applyBorder="1" applyAlignment="1">
      <alignment horizontal="left" vertical="top" wrapText="1"/>
    </xf>
    <xf numFmtId="0" fontId="2" fillId="3" borderId="5" xfId="0" applyFont="1" applyFill="1" applyBorder="1" applyAlignment="1">
      <alignment horizontal="left" vertical="top" wrapText="1"/>
    </xf>
    <xf numFmtId="0" fontId="5" fillId="0" borderId="0" xfId="0" applyFont="1" applyAlignment="1">
      <alignment wrapText="1"/>
    </xf>
    <xf numFmtId="0" fontId="2" fillId="0" borderId="1" xfId="0" applyFont="1" applyBorder="1" applyAlignment="1"/>
    <xf numFmtId="0" fontId="0" fillId="0" borderId="1" xfId="0" applyBorder="1" applyAlignment="1"/>
    <xf numFmtId="0" fontId="0" fillId="0" borderId="0" xfId="0" applyAlignment="1"/>
    <xf numFmtId="165" fontId="0" fillId="0" borderId="0" xfId="0" applyNumberFormat="1" applyAlignment="1"/>
    <xf numFmtId="0" fontId="0" fillId="0" borderId="2" xfId="0" applyBorder="1" applyAlignment="1"/>
    <xf numFmtId="0" fontId="7" fillId="0" borderId="0" xfId="0" applyFont="1" applyBorder="1" applyAlignment="1"/>
  </cellXfs>
  <cellStyles count="8">
    <cellStyle name="Header" xfId="1" xr:uid="{00000000-0005-0000-0000-000000000000}"/>
    <cellStyle name="Hyperlink" xfId="7" builtinId="8"/>
    <cellStyle name="Hyperlink 2" xfId="6" xr:uid="{00000000-0005-0000-0000-000002000000}"/>
    <cellStyle name="Komma 2" xfId="5" xr:uid="{00000000-0005-0000-0000-000003000000}"/>
    <cellStyle name="Standaard" xfId="0" builtinId="0"/>
    <cellStyle name="Standaard 2" xfId="3" xr:uid="{00000000-0005-0000-0000-000005000000}"/>
    <cellStyle name="Standaard 2 2" xfId="4" xr:uid="{00000000-0005-0000-0000-000006000000}"/>
    <cellStyle name="Title" xfId="2" xr:uid="{00000000-0005-0000-0000-000008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3:N44"/>
  <sheetViews>
    <sheetView zoomScaleNormal="100" workbookViewId="0"/>
  </sheetViews>
  <sheetFormatPr defaultColWidth="8.85546875" defaultRowHeight="12.75" x14ac:dyDescent="0.2"/>
  <cols>
    <col min="1" max="11" width="9.140625" style="50" customWidth="1"/>
    <col min="12" max="16384" width="8.85546875" style="50"/>
  </cols>
  <sheetData>
    <row r="3" spans="1:14" ht="15.75" x14ac:dyDescent="0.25">
      <c r="A3" s="49" t="s">
        <v>102</v>
      </c>
    </row>
    <row r="4" spans="1:14" ht="15.75" x14ac:dyDescent="0.25">
      <c r="A4" s="49"/>
    </row>
    <row r="5" spans="1:14" ht="15.75" x14ac:dyDescent="0.25">
      <c r="A5" s="51"/>
    </row>
    <row r="7" spans="1:14" x14ac:dyDescent="0.2">
      <c r="A7" s="52"/>
    </row>
    <row r="12" spans="1:14" x14ac:dyDescent="0.2">
      <c r="A12" s="53"/>
      <c r="B12" s="53"/>
      <c r="C12" s="53"/>
      <c r="D12" s="53"/>
      <c r="E12" s="53"/>
      <c r="F12" s="53"/>
      <c r="G12" s="53"/>
      <c r="H12" s="53"/>
      <c r="I12" s="53"/>
      <c r="J12" s="53"/>
      <c r="K12" s="53"/>
      <c r="L12" s="53"/>
      <c r="M12" s="53"/>
      <c r="N12" s="54"/>
    </row>
    <row r="13" spans="1:14" x14ac:dyDescent="0.2">
      <c r="A13" s="55"/>
      <c r="B13" s="53"/>
      <c r="C13" s="53"/>
      <c r="D13" s="53"/>
      <c r="E13" s="53"/>
      <c r="F13" s="53"/>
      <c r="G13" s="53"/>
      <c r="H13" s="53"/>
      <c r="I13" s="53"/>
      <c r="J13" s="53"/>
      <c r="K13" s="53"/>
      <c r="L13" s="53"/>
      <c r="M13" s="53"/>
      <c r="N13" s="54"/>
    </row>
    <row r="14" spans="1:14" x14ac:dyDescent="0.2">
      <c r="A14" s="53"/>
      <c r="B14" s="53"/>
      <c r="C14" s="53"/>
      <c r="D14" s="53"/>
      <c r="E14" s="53"/>
      <c r="F14" s="53"/>
      <c r="G14" s="53"/>
      <c r="H14" s="53"/>
      <c r="I14" s="53"/>
      <c r="J14" s="53"/>
      <c r="K14" s="53"/>
      <c r="L14" s="53"/>
      <c r="M14" s="53"/>
      <c r="N14" s="54"/>
    </row>
    <row r="15" spans="1:14" x14ac:dyDescent="0.2">
      <c r="A15" s="55"/>
      <c r="B15" s="53"/>
      <c r="C15" s="53"/>
      <c r="D15" s="53"/>
      <c r="E15" s="53"/>
      <c r="F15" s="53"/>
      <c r="G15" s="53"/>
      <c r="H15" s="53"/>
      <c r="I15" s="53"/>
      <c r="J15" s="53"/>
      <c r="K15" s="53"/>
      <c r="L15" s="53"/>
      <c r="M15" s="53"/>
      <c r="N15" s="54"/>
    </row>
    <row r="16" spans="1:14" x14ac:dyDescent="0.2">
      <c r="A16" s="53"/>
      <c r="B16" s="53"/>
      <c r="C16" s="53"/>
      <c r="D16" s="53"/>
      <c r="E16" s="53"/>
      <c r="F16" s="53"/>
      <c r="G16" s="53"/>
      <c r="H16" s="53"/>
      <c r="I16" s="53"/>
      <c r="J16" s="53"/>
      <c r="K16" s="53"/>
      <c r="L16" s="53"/>
      <c r="M16" s="53"/>
      <c r="N16" s="54"/>
    </row>
    <row r="17" spans="1:14" x14ac:dyDescent="0.2">
      <c r="A17" s="55"/>
      <c r="B17" s="53"/>
      <c r="C17" s="53"/>
      <c r="D17" s="53"/>
      <c r="E17" s="53"/>
      <c r="F17" s="53"/>
      <c r="G17" s="53"/>
      <c r="H17" s="53"/>
      <c r="I17" s="53"/>
      <c r="J17" s="53"/>
      <c r="K17" s="53"/>
      <c r="L17" s="53"/>
      <c r="M17" s="53"/>
      <c r="N17" s="54"/>
    </row>
    <row r="18" spans="1:14" x14ac:dyDescent="0.2">
      <c r="A18" s="56"/>
      <c r="B18" s="53"/>
      <c r="C18" s="53"/>
      <c r="D18" s="53"/>
      <c r="E18" s="53"/>
      <c r="F18" s="53"/>
      <c r="G18" s="53"/>
      <c r="H18" s="53"/>
      <c r="I18" s="53"/>
      <c r="J18" s="53"/>
      <c r="K18" s="53"/>
      <c r="L18" s="53"/>
      <c r="M18" s="53"/>
    </row>
    <row r="19" spans="1:14" x14ac:dyDescent="0.2">
      <c r="A19" s="53"/>
      <c r="B19" s="56"/>
      <c r="C19" s="56"/>
      <c r="D19" s="56"/>
      <c r="E19" s="56"/>
      <c r="F19" s="56"/>
      <c r="G19" s="56"/>
      <c r="H19" s="56"/>
      <c r="I19" s="56"/>
      <c r="J19" s="56"/>
      <c r="K19" s="56"/>
      <c r="L19" s="56"/>
      <c r="M19" s="56"/>
    </row>
    <row r="22" spans="1:14" x14ac:dyDescent="0.2">
      <c r="A22" s="56"/>
    </row>
    <row r="33" spans="1:1" s="57" customFormat="1" x14ac:dyDescent="0.2"/>
    <row r="34" spans="1:1" s="57" customFormat="1" x14ac:dyDescent="0.2"/>
    <row r="35" spans="1:1" s="57" customFormat="1" x14ac:dyDescent="0.2"/>
    <row r="36" spans="1:1" s="57" customFormat="1" x14ac:dyDescent="0.2"/>
    <row r="37" spans="1:1" s="57" customFormat="1" x14ac:dyDescent="0.2"/>
    <row r="38" spans="1:1" s="57" customFormat="1" x14ac:dyDescent="0.2"/>
    <row r="44" spans="1:1" x14ac:dyDescent="0.2">
      <c r="A44" s="58"/>
    </row>
  </sheetData>
  <pageMargins left="0.75" right="0.75" top="1" bottom="1" header="0.5" footer="0.5"/>
  <pageSetup paperSize="9" scale="67"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N34"/>
  <sheetViews>
    <sheetView workbookViewId="0"/>
  </sheetViews>
  <sheetFormatPr defaultRowHeight="12.75" x14ac:dyDescent="0.2"/>
  <cols>
    <col min="1" max="1" width="34.42578125" style="89" customWidth="1"/>
    <col min="2" max="5" width="14" style="89" customWidth="1"/>
    <col min="6" max="6" width="9.140625" style="89"/>
    <col min="15" max="16384" width="9.140625" style="89"/>
  </cols>
  <sheetData>
    <row r="1" spans="1:14" x14ac:dyDescent="0.2">
      <c r="A1" s="87" t="s">
        <v>117</v>
      </c>
      <c r="B1" s="88"/>
      <c r="C1" s="88"/>
      <c r="D1" s="88"/>
      <c r="E1" s="88"/>
      <c r="G1" s="89"/>
      <c r="H1" s="89"/>
      <c r="I1" s="89"/>
      <c r="J1" s="89"/>
      <c r="K1" s="89"/>
      <c r="L1" s="89"/>
      <c r="M1" s="89"/>
      <c r="N1" s="89"/>
    </row>
    <row r="2" spans="1:14" x14ac:dyDescent="0.2">
      <c r="A2" s="91"/>
      <c r="B2" s="91" t="s">
        <v>65</v>
      </c>
      <c r="C2" s="91" t="s">
        <v>63</v>
      </c>
      <c r="D2" s="91" t="s">
        <v>64</v>
      </c>
      <c r="E2" s="91" t="s">
        <v>5</v>
      </c>
      <c r="G2" s="89"/>
      <c r="H2" s="89"/>
      <c r="I2" s="89"/>
      <c r="J2" s="89"/>
      <c r="K2" s="89"/>
      <c r="L2" s="89"/>
      <c r="M2" s="89"/>
      <c r="N2" s="89"/>
    </row>
    <row r="3" spans="1:14" x14ac:dyDescent="0.2">
      <c r="G3" s="89"/>
      <c r="H3" s="89"/>
      <c r="I3" s="89"/>
      <c r="J3" s="89"/>
      <c r="K3" s="89"/>
      <c r="L3" s="89"/>
      <c r="M3" s="89"/>
      <c r="N3" s="89"/>
    </row>
    <row r="4" spans="1:14" x14ac:dyDescent="0.2">
      <c r="A4" s="92" t="s">
        <v>0</v>
      </c>
      <c r="G4" s="89"/>
      <c r="H4" s="89"/>
      <c r="I4" s="89"/>
      <c r="J4" s="89"/>
      <c r="K4" s="89"/>
      <c r="L4" s="89"/>
      <c r="M4" s="89"/>
      <c r="N4" s="89"/>
    </row>
    <row r="5" spans="1:14" x14ac:dyDescent="0.2">
      <c r="G5" s="89"/>
      <c r="H5" s="89"/>
      <c r="I5" s="89"/>
      <c r="J5" s="89"/>
      <c r="K5" s="89"/>
      <c r="L5" s="89"/>
      <c r="M5" s="89"/>
      <c r="N5" s="89"/>
    </row>
    <row r="6" spans="1:14" ht="12.75" customHeight="1" x14ac:dyDescent="0.2">
      <c r="A6" s="89" t="s">
        <v>18</v>
      </c>
      <c r="B6" s="89">
        <v>9</v>
      </c>
      <c r="C6" s="89">
        <v>0</v>
      </c>
      <c r="D6" s="89">
        <v>5</v>
      </c>
      <c r="E6" s="89">
        <v>14</v>
      </c>
      <c r="G6" s="89"/>
      <c r="H6" s="89"/>
      <c r="I6" s="89"/>
      <c r="J6" s="89"/>
      <c r="K6" s="89"/>
      <c r="L6" s="89"/>
      <c r="M6" s="89"/>
      <c r="N6" s="89"/>
    </row>
    <row r="7" spans="1:14" x14ac:dyDescent="0.2">
      <c r="A7" s="89" t="s">
        <v>19</v>
      </c>
      <c r="B7" s="89">
        <v>30</v>
      </c>
      <c r="C7" s="89">
        <v>8</v>
      </c>
      <c r="D7" s="89">
        <v>19</v>
      </c>
      <c r="E7" s="89">
        <v>57</v>
      </c>
      <c r="G7" s="89"/>
      <c r="H7" s="89"/>
      <c r="I7" s="89"/>
      <c r="J7" s="89"/>
      <c r="K7" s="89"/>
      <c r="L7" s="89"/>
      <c r="M7" s="89"/>
      <c r="N7" s="89"/>
    </row>
    <row r="8" spans="1:14" x14ac:dyDescent="0.2">
      <c r="A8" s="89" t="s">
        <v>20</v>
      </c>
      <c r="B8" s="89">
        <v>36</v>
      </c>
      <c r="C8" s="89">
        <v>67</v>
      </c>
      <c r="D8" s="89">
        <v>25</v>
      </c>
      <c r="E8" s="89">
        <v>128</v>
      </c>
      <c r="G8" s="89"/>
      <c r="H8" s="89"/>
      <c r="I8" s="89"/>
      <c r="J8" s="89"/>
      <c r="K8" s="89"/>
      <c r="L8" s="89"/>
      <c r="M8" s="89"/>
      <c r="N8" s="89"/>
    </row>
    <row r="9" spans="1:14" x14ac:dyDescent="0.2">
      <c r="A9" s="89" t="s">
        <v>21</v>
      </c>
      <c r="B9" s="89">
        <v>82</v>
      </c>
      <c r="C9" s="89">
        <v>47</v>
      </c>
      <c r="D9" s="89">
        <v>34</v>
      </c>
      <c r="E9" s="89">
        <v>163</v>
      </c>
      <c r="G9" s="89"/>
      <c r="H9" s="89"/>
      <c r="I9" s="89"/>
      <c r="J9" s="89"/>
      <c r="K9" s="89"/>
      <c r="L9" s="89"/>
      <c r="M9" s="89"/>
      <c r="N9" s="89"/>
    </row>
    <row r="10" spans="1:14" x14ac:dyDescent="0.2">
      <c r="A10" s="89" t="s">
        <v>22</v>
      </c>
      <c r="B10" s="89">
        <v>13</v>
      </c>
      <c r="C10" s="89">
        <v>2</v>
      </c>
      <c r="D10" s="89">
        <v>5</v>
      </c>
      <c r="E10" s="89">
        <v>20</v>
      </c>
      <c r="G10" s="89"/>
      <c r="H10" s="89"/>
      <c r="I10" s="89"/>
      <c r="J10" s="89"/>
      <c r="K10" s="89"/>
      <c r="L10" s="89"/>
      <c r="M10" s="89"/>
      <c r="N10" s="89"/>
    </row>
    <row r="11" spans="1:14" x14ac:dyDescent="0.2">
      <c r="A11" s="89" t="s">
        <v>17</v>
      </c>
      <c r="B11" s="89">
        <v>12</v>
      </c>
      <c r="C11" s="89">
        <v>8</v>
      </c>
      <c r="D11" s="89">
        <v>6</v>
      </c>
      <c r="E11" s="89">
        <v>26</v>
      </c>
      <c r="G11" s="89"/>
      <c r="H11" s="89"/>
      <c r="I11" s="89"/>
      <c r="J11" s="89"/>
      <c r="K11" s="89"/>
      <c r="L11" s="89"/>
      <c r="M11" s="89"/>
      <c r="N11" s="89"/>
    </row>
    <row r="12" spans="1:14" x14ac:dyDescent="0.2">
      <c r="G12" s="89"/>
      <c r="H12" s="89"/>
      <c r="I12" s="89"/>
      <c r="J12" s="89"/>
      <c r="K12" s="89"/>
      <c r="L12" s="89"/>
      <c r="M12" s="89"/>
      <c r="N12" s="89"/>
    </row>
    <row r="13" spans="1:14" x14ac:dyDescent="0.2">
      <c r="A13" s="89" t="s">
        <v>5</v>
      </c>
      <c r="B13" s="89">
        <v>182</v>
      </c>
      <c r="C13" s="89">
        <v>132</v>
      </c>
      <c r="D13" s="89">
        <v>94</v>
      </c>
      <c r="E13" s="89">
        <v>408</v>
      </c>
      <c r="G13" s="89"/>
      <c r="H13" s="89"/>
      <c r="I13" s="89"/>
      <c r="J13" s="89"/>
      <c r="K13" s="89"/>
      <c r="L13" s="89"/>
      <c r="M13" s="89"/>
      <c r="N13" s="89"/>
    </row>
    <row r="14" spans="1:14" x14ac:dyDescent="0.2">
      <c r="G14" s="89"/>
      <c r="H14" s="89"/>
      <c r="I14" s="89"/>
      <c r="J14" s="89"/>
      <c r="K14" s="89"/>
      <c r="L14" s="89"/>
      <c r="M14" s="89"/>
      <c r="N14" s="89"/>
    </row>
    <row r="15" spans="1:14" x14ac:dyDescent="0.2">
      <c r="G15" s="89"/>
      <c r="H15" s="89"/>
      <c r="I15" s="89"/>
      <c r="J15" s="89"/>
      <c r="K15" s="89"/>
      <c r="L15" s="89"/>
      <c r="M15" s="89"/>
      <c r="N15" s="89"/>
    </row>
    <row r="16" spans="1:14" x14ac:dyDescent="0.2">
      <c r="A16" s="92" t="s">
        <v>1</v>
      </c>
      <c r="G16" s="89"/>
      <c r="H16" s="89"/>
      <c r="I16" s="89"/>
      <c r="J16" s="89"/>
      <c r="K16" s="89"/>
      <c r="L16" s="89"/>
      <c r="M16" s="89"/>
      <c r="N16" s="89"/>
    </row>
    <row r="17" spans="1:14" x14ac:dyDescent="0.2">
      <c r="G17" s="89"/>
      <c r="H17" s="89"/>
      <c r="I17" s="89"/>
      <c r="J17" s="89"/>
      <c r="K17" s="89"/>
      <c r="L17" s="89"/>
      <c r="M17" s="89"/>
      <c r="N17" s="89"/>
    </row>
    <row r="18" spans="1:14" x14ac:dyDescent="0.2">
      <c r="A18" s="89" t="s">
        <v>18</v>
      </c>
      <c r="B18" s="89">
        <v>39</v>
      </c>
      <c r="C18" s="89">
        <v>1</v>
      </c>
      <c r="D18" s="89">
        <v>5</v>
      </c>
      <c r="E18" s="89">
        <v>45</v>
      </c>
      <c r="G18" s="89"/>
      <c r="H18" s="89"/>
      <c r="I18" s="89"/>
      <c r="J18" s="89"/>
      <c r="K18" s="89"/>
      <c r="L18" s="89"/>
      <c r="M18" s="89"/>
      <c r="N18" s="89"/>
    </row>
    <row r="19" spans="1:14" x14ac:dyDescent="0.2">
      <c r="A19" s="89" t="s">
        <v>19</v>
      </c>
      <c r="B19" s="89">
        <v>18</v>
      </c>
      <c r="C19" s="89">
        <v>1</v>
      </c>
      <c r="D19" s="89">
        <v>7</v>
      </c>
      <c r="E19" s="89">
        <v>26</v>
      </c>
      <c r="G19" s="89"/>
      <c r="H19" s="89"/>
      <c r="I19" s="89"/>
      <c r="J19" s="89"/>
      <c r="K19" s="89"/>
      <c r="L19" s="89"/>
      <c r="M19" s="89"/>
      <c r="N19" s="89"/>
    </row>
    <row r="20" spans="1:14" x14ac:dyDescent="0.2">
      <c r="A20" s="89" t="s">
        <v>20</v>
      </c>
      <c r="B20" s="89">
        <v>13</v>
      </c>
      <c r="C20" s="89">
        <v>5</v>
      </c>
      <c r="D20" s="89">
        <v>4</v>
      </c>
      <c r="E20" s="89">
        <v>22</v>
      </c>
      <c r="G20" s="89"/>
      <c r="H20" s="89"/>
      <c r="I20" s="89"/>
      <c r="J20" s="89"/>
      <c r="K20" s="89"/>
      <c r="L20" s="89"/>
      <c r="M20" s="89"/>
      <c r="N20" s="89"/>
    </row>
    <row r="21" spans="1:14" x14ac:dyDescent="0.2">
      <c r="A21" s="89" t="s">
        <v>21</v>
      </c>
      <c r="B21" s="89">
        <v>65</v>
      </c>
      <c r="C21" s="89">
        <v>12</v>
      </c>
      <c r="D21" s="89">
        <v>10</v>
      </c>
      <c r="E21" s="89">
        <v>87</v>
      </c>
      <c r="G21" s="89"/>
      <c r="H21" s="89"/>
      <c r="I21" s="89"/>
      <c r="J21" s="89"/>
      <c r="K21" s="89"/>
      <c r="L21" s="89"/>
      <c r="M21" s="89"/>
      <c r="N21" s="89"/>
    </row>
    <row r="22" spans="1:14" x14ac:dyDescent="0.2">
      <c r="A22" s="89" t="s">
        <v>22</v>
      </c>
      <c r="B22" s="89">
        <v>9</v>
      </c>
      <c r="C22" s="89">
        <v>0</v>
      </c>
      <c r="D22" s="89">
        <v>0</v>
      </c>
      <c r="E22" s="89">
        <v>9</v>
      </c>
      <c r="G22" s="89"/>
      <c r="H22" s="89"/>
      <c r="I22" s="89"/>
      <c r="J22" s="89"/>
      <c r="K22" s="89"/>
      <c r="L22" s="89"/>
      <c r="M22" s="89"/>
      <c r="N22" s="89"/>
    </row>
    <row r="23" spans="1:14" x14ac:dyDescent="0.2">
      <c r="A23" s="89" t="s">
        <v>17</v>
      </c>
      <c r="B23" s="89">
        <v>12</v>
      </c>
      <c r="C23" s="89">
        <v>1</v>
      </c>
      <c r="D23" s="89">
        <v>7</v>
      </c>
      <c r="E23" s="89">
        <v>20</v>
      </c>
      <c r="G23" s="89"/>
      <c r="H23" s="89"/>
      <c r="I23" s="89"/>
      <c r="J23" s="89"/>
      <c r="K23" s="89"/>
      <c r="L23" s="89"/>
      <c r="M23" s="89"/>
      <c r="N23" s="89"/>
    </row>
    <row r="24" spans="1:14" x14ac:dyDescent="0.2">
      <c r="G24" s="89"/>
      <c r="H24" s="89"/>
      <c r="I24" s="89"/>
      <c r="J24" s="89"/>
      <c r="K24" s="89"/>
      <c r="L24" s="89"/>
      <c r="M24" s="89"/>
      <c r="N24" s="89"/>
    </row>
    <row r="25" spans="1:14" x14ac:dyDescent="0.2">
      <c r="A25" s="89" t="s">
        <v>5</v>
      </c>
      <c r="B25" s="89">
        <v>156</v>
      </c>
      <c r="C25" s="89">
        <v>20</v>
      </c>
      <c r="D25" s="89">
        <v>33</v>
      </c>
      <c r="E25" s="89">
        <v>209</v>
      </c>
      <c r="G25" s="89"/>
      <c r="H25" s="89"/>
      <c r="I25" s="89"/>
      <c r="J25" s="89"/>
      <c r="K25" s="89"/>
      <c r="L25" s="89"/>
      <c r="M25" s="89"/>
      <c r="N25" s="89"/>
    </row>
    <row r="26" spans="1:14" x14ac:dyDescent="0.2">
      <c r="A26" s="88"/>
      <c r="B26" s="88"/>
      <c r="C26" s="88"/>
      <c r="D26" s="88"/>
      <c r="E26" s="88"/>
      <c r="G26" s="89"/>
      <c r="H26" s="89"/>
      <c r="I26" s="89"/>
      <c r="J26" s="89"/>
      <c r="K26" s="89"/>
      <c r="L26" s="89"/>
      <c r="M26" s="89"/>
      <c r="N26" s="89"/>
    </row>
    <row r="27" spans="1:14" x14ac:dyDescent="0.2">
      <c r="G27" s="89"/>
      <c r="H27" s="89"/>
      <c r="I27" s="89"/>
      <c r="J27" s="89"/>
      <c r="K27" s="89"/>
      <c r="L27" s="89"/>
      <c r="M27" s="89"/>
      <c r="N27" s="89"/>
    </row>
    <row r="28" spans="1:14" x14ac:dyDescent="0.2">
      <c r="A28" s="89" t="s">
        <v>23</v>
      </c>
      <c r="B28" s="90"/>
      <c r="C28" s="90"/>
      <c r="D28" s="90"/>
      <c r="E28" s="90"/>
      <c r="G28" s="89"/>
      <c r="H28" s="89"/>
      <c r="I28" s="89"/>
      <c r="J28" s="89"/>
      <c r="K28" s="89"/>
      <c r="L28" s="89"/>
      <c r="M28" s="89"/>
      <c r="N28" s="89"/>
    </row>
    <row r="29" spans="1:14" x14ac:dyDescent="0.2">
      <c r="B29" s="90"/>
      <c r="C29" s="90"/>
      <c r="D29" s="90"/>
      <c r="E29" s="90"/>
      <c r="G29" s="89"/>
      <c r="H29" s="89"/>
      <c r="I29" s="89"/>
      <c r="J29" s="89"/>
      <c r="K29" s="89"/>
      <c r="L29" s="89"/>
      <c r="M29" s="89"/>
      <c r="N29" s="89"/>
    </row>
    <row r="30" spans="1:14" x14ac:dyDescent="0.2">
      <c r="B30" s="90"/>
      <c r="C30" s="90"/>
      <c r="D30" s="90"/>
      <c r="E30" s="90"/>
      <c r="G30" s="89"/>
      <c r="H30" s="89"/>
      <c r="I30" s="89"/>
      <c r="J30" s="89"/>
      <c r="K30" s="89"/>
      <c r="L30" s="89"/>
      <c r="M30" s="89"/>
      <c r="N30" s="89"/>
    </row>
    <row r="31" spans="1:14" x14ac:dyDescent="0.2">
      <c r="B31" s="90"/>
      <c r="C31" s="90"/>
      <c r="D31" s="90"/>
      <c r="E31" s="90"/>
      <c r="G31" s="89"/>
      <c r="H31" s="89"/>
      <c r="I31" s="89"/>
      <c r="J31" s="89"/>
      <c r="K31" s="89"/>
      <c r="L31" s="89"/>
      <c r="M31" s="89"/>
      <c r="N31" s="89"/>
    </row>
    <row r="32" spans="1:14" x14ac:dyDescent="0.2">
      <c r="B32" s="90"/>
      <c r="C32" s="90"/>
      <c r="D32" s="90"/>
      <c r="E32" s="90"/>
      <c r="G32" s="89"/>
      <c r="H32" s="89"/>
      <c r="I32" s="89"/>
      <c r="J32" s="89"/>
      <c r="K32" s="89"/>
      <c r="L32" s="89"/>
      <c r="M32" s="89"/>
      <c r="N32" s="89"/>
    </row>
    <row r="33" spans="2:14" x14ac:dyDescent="0.2">
      <c r="B33" s="90"/>
      <c r="C33" s="90"/>
      <c r="D33" s="90"/>
      <c r="E33" s="90"/>
      <c r="G33" s="89"/>
      <c r="H33" s="89"/>
      <c r="I33" s="89"/>
      <c r="J33" s="89"/>
      <c r="K33" s="89"/>
      <c r="L33" s="89"/>
      <c r="M33" s="89"/>
      <c r="N33" s="89"/>
    </row>
    <row r="34" spans="2:14" x14ac:dyDescent="0.2">
      <c r="G34" s="89"/>
      <c r="H34" s="89"/>
      <c r="I34" s="89"/>
      <c r="J34" s="89"/>
      <c r="K34" s="89"/>
      <c r="L34" s="89"/>
      <c r="M34" s="89"/>
      <c r="N34" s="89"/>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W31"/>
  <sheetViews>
    <sheetView tabSelected="1" zoomScaleNormal="100" workbookViewId="0"/>
  </sheetViews>
  <sheetFormatPr defaultRowHeight="12.75" x14ac:dyDescent="0.2"/>
  <cols>
    <col min="1" max="1" width="31" customWidth="1"/>
    <col min="2" max="4" width="11.42578125" customWidth="1"/>
    <col min="5" max="5" width="4.42578125" customWidth="1"/>
    <col min="6" max="8" width="11.42578125" customWidth="1"/>
    <col min="9" max="9" width="3.42578125" customWidth="1"/>
  </cols>
  <sheetData>
    <row r="1" spans="1:23" x14ac:dyDescent="0.2">
      <c r="A1" s="14">
        <v>0</v>
      </c>
      <c r="B1" s="13"/>
      <c r="C1" s="13"/>
      <c r="D1" s="13"/>
      <c r="E1" s="13"/>
      <c r="F1" s="13"/>
      <c r="G1" s="13"/>
      <c r="H1" s="13"/>
    </row>
    <row r="2" spans="1:23" x14ac:dyDescent="0.2">
      <c r="A2" s="21"/>
      <c r="B2" s="13" t="s">
        <v>5</v>
      </c>
      <c r="C2" s="13" t="s">
        <v>0</v>
      </c>
      <c r="D2" s="13" t="s">
        <v>1</v>
      </c>
      <c r="E2" s="13"/>
      <c r="F2" s="13" t="s">
        <v>5</v>
      </c>
      <c r="G2" s="13" t="s">
        <v>0</v>
      </c>
      <c r="H2" s="13" t="s">
        <v>1</v>
      </c>
    </row>
    <row r="3" spans="1:23" x14ac:dyDescent="0.2">
      <c r="D3" s="1"/>
      <c r="E3" s="1"/>
      <c r="F3" s="1"/>
    </row>
    <row r="4" spans="1:23" x14ac:dyDescent="0.2">
      <c r="A4" s="13"/>
      <c r="B4" s="25" t="s">
        <v>15</v>
      </c>
      <c r="C4" s="25"/>
      <c r="D4" s="25"/>
      <c r="E4" s="25"/>
      <c r="F4" s="25" t="s">
        <v>34</v>
      </c>
      <c r="G4" s="25"/>
      <c r="H4" s="25"/>
    </row>
    <row r="5" spans="1:23" x14ac:dyDescent="0.2">
      <c r="D5" s="1"/>
      <c r="E5" s="1"/>
      <c r="F5" s="1"/>
    </row>
    <row r="6" spans="1:23" x14ac:dyDescent="0.2">
      <c r="A6" t="s">
        <v>33</v>
      </c>
      <c r="B6">
        <v>617</v>
      </c>
      <c r="C6">
        <v>408</v>
      </c>
      <c r="D6">
        <v>209</v>
      </c>
      <c r="F6" s="42">
        <v>0.69000000000000006</v>
      </c>
      <c r="G6" s="42">
        <v>0.92</v>
      </c>
      <c r="H6" s="42">
        <v>0.47000000000000003</v>
      </c>
      <c r="J6" s="2"/>
      <c r="K6" s="2"/>
      <c r="L6" s="2"/>
      <c r="M6" s="2"/>
      <c r="N6" s="2"/>
      <c r="O6" s="2"/>
      <c r="R6" s="2"/>
      <c r="S6" s="2"/>
      <c r="T6" s="2"/>
      <c r="U6" s="2"/>
      <c r="V6" s="2"/>
      <c r="W6" s="2"/>
    </row>
    <row r="7" spans="1:23" x14ac:dyDescent="0.2">
      <c r="A7" s="29"/>
      <c r="F7" s="42"/>
      <c r="G7" s="42"/>
      <c r="H7" s="42"/>
      <c r="J7" s="2"/>
      <c r="K7" s="2"/>
      <c r="L7" s="2"/>
      <c r="M7" s="2"/>
      <c r="N7" s="2"/>
      <c r="O7" s="2"/>
      <c r="R7" s="2"/>
      <c r="S7" s="2"/>
      <c r="T7" s="2"/>
      <c r="U7" s="2"/>
      <c r="V7" s="2"/>
      <c r="W7" s="2"/>
    </row>
    <row r="8" spans="1:23" x14ac:dyDescent="0.2">
      <c r="A8" s="5" t="s">
        <v>35</v>
      </c>
      <c r="B8">
        <v>18</v>
      </c>
      <c r="C8">
        <v>10</v>
      </c>
      <c r="D8">
        <v>8</v>
      </c>
      <c r="F8" s="42">
        <v>0.6</v>
      </c>
      <c r="G8" s="42">
        <v>0.67</v>
      </c>
      <c r="H8" s="42">
        <v>0.54</v>
      </c>
      <c r="J8" s="2"/>
      <c r="K8" s="2"/>
      <c r="L8" s="2"/>
      <c r="M8" s="2"/>
      <c r="N8" s="2"/>
      <c r="O8" s="2"/>
      <c r="R8" s="2"/>
      <c r="S8" s="2"/>
      <c r="T8" s="2"/>
      <c r="U8" s="2"/>
      <c r="V8" s="2"/>
      <c r="W8" s="2"/>
    </row>
    <row r="9" spans="1:23" x14ac:dyDescent="0.2">
      <c r="A9" s="5" t="s">
        <v>54</v>
      </c>
      <c r="B9">
        <v>9</v>
      </c>
      <c r="C9">
        <v>6</v>
      </c>
      <c r="D9">
        <v>3</v>
      </c>
      <c r="F9" s="42">
        <v>0.27</v>
      </c>
      <c r="G9" s="42">
        <v>0.36</v>
      </c>
      <c r="H9" s="42">
        <v>0.18</v>
      </c>
      <c r="J9" s="2"/>
      <c r="K9" s="2"/>
      <c r="L9" s="2"/>
      <c r="M9" s="2"/>
      <c r="N9" s="2"/>
      <c r="O9" s="2"/>
      <c r="R9" s="2"/>
      <c r="S9" s="2"/>
      <c r="T9" s="2"/>
      <c r="U9" s="2"/>
      <c r="V9" s="2"/>
      <c r="W9" s="2"/>
    </row>
    <row r="10" spans="1:23" x14ac:dyDescent="0.2">
      <c r="A10" s="5" t="s">
        <v>36</v>
      </c>
      <c r="B10">
        <v>15</v>
      </c>
      <c r="C10">
        <v>8</v>
      </c>
      <c r="D10">
        <v>7</v>
      </c>
      <c r="F10" s="42">
        <v>0.6</v>
      </c>
      <c r="G10" s="42">
        <v>0.64</v>
      </c>
      <c r="H10" s="42">
        <v>0.56000000000000005</v>
      </c>
      <c r="J10" s="2"/>
      <c r="K10" s="2"/>
      <c r="L10" s="2"/>
      <c r="M10" s="2"/>
      <c r="N10" s="2"/>
      <c r="O10" s="2"/>
      <c r="R10" s="2"/>
      <c r="S10" s="2"/>
      <c r="T10" s="2"/>
      <c r="U10" s="2"/>
      <c r="V10" s="2"/>
      <c r="W10" s="2"/>
    </row>
    <row r="11" spans="1:23" x14ac:dyDescent="0.2">
      <c r="A11" s="5" t="s">
        <v>37</v>
      </c>
      <c r="B11">
        <v>30</v>
      </c>
      <c r="C11">
        <v>17</v>
      </c>
      <c r="D11">
        <v>13</v>
      </c>
      <c r="F11" s="42">
        <v>0.51</v>
      </c>
      <c r="G11" s="42">
        <v>0.57000000000000006</v>
      </c>
      <c r="H11" s="42">
        <v>0.44</v>
      </c>
      <c r="J11" s="2"/>
      <c r="K11" s="2"/>
      <c r="L11" s="2"/>
      <c r="M11" s="2"/>
      <c r="N11" s="2"/>
      <c r="O11" s="2"/>
      <c r="R11" s="2"/>
      <c r="S11" s="2"/>
      <c r="T11" s="2"/>
      <c r="U11" s="2"/>
      <c r="V11" s="2"/>
      <c r="W11" s="2"/>
    </row>
    <row r="12" spans="1:23" x14ac:dyDescent="0.2">
      <c r="A12" s="5" t="s">
        <v>38</v>
      </c>
      <c r="B12">
        <v>10</v>
      </c>
      <c r="C12">
        <v>5</v>
      </c>
      <c r="D12">
        <v>5</v>
      </c>
      <c r="F12" s="42">
        <v>0.45</v>
      </c>
      <c r="G12" s="42">
        <v>0.45</v>
      </c>
      <c r="H12" s="42">
        <v>0.45</v>
      </c>
      <c r="J12" s="2"/>
      <c r="K12" s="2"/>
      <c r="L12" s="2"/>
      <c r="M12" s="2"/>
      <c r="N12" s="2"/>
      <c r="O12" s="2"/>
      <c r="R12" s="2"/>
      <c r="S12" s="2"/>
      <c r="T12" s="2"/>
      <c r="U12" s="2"/>
      <c r="V12" s="2"/>
      <c r="W12" s="2"/>
    </row>
    <row r="13" spans="1:23" x14ac:dyDescent="0.2">
      <c r="A13" s="5" t="s">
        <v>39</v>
      </c>
      <c r="B13">
        <v>55</v>
      </c>
      <c r="C13">
        <v>35</v>
      </c>
      <c r="D13">
        <v>20</v>
      </c>
      <c r="F13" s="42">
        <v>0.52</v>
      </c>
      <c r="G13" s="42">
        <v>0.66</v>
      </c>
      <c r="H13" s="42">
        <v>0.37</v>
      </c>
      <c r="J13" s="2"/>
      <c r="K13" s="2"/>
      <c r="L13" s="2"/>
      <c r="M13" s="2"/>
      <c r="N13" s="2"/>
      <c r="O13" s="2"/>
      <c r="R13" s="2"/>
      <c r="S13" s="2"/>
      <c r="T13" s="2"/>
      <c r="U13" s="2"/>
      <c r="V13" s="2"/>
      <c r="W13" s="2"/>
    </row>
    <row r="14" spans="1:23" x14ac:dyDescent="0.2">
      <c r="A14" s="5" t="s">
        <v>40</v>
      </c>
      <c r="B14">
        <v>29</v>
      </c>
      <c r="C14">
        <v>17</v>
      </c>
      <c r="D14">
        <v>12</v>
      </c>
      <c r="F14" s="42">
        <v>0.42</v>
      </c>
      <c r="G14" s="42">
        <v>0.5</v>
      </c>
      <c r="H14" s="42">
        <v>0.34</v>
      </c>
      <c r="J14" s="2"/>
      <c r="K14" s="2"/>
      <c r="L14" s="2"/>
      <c r="M14" s="2"/>
      <c r="N14" s="2"/>
      <c r="O14" s="2"/>
      <c r="R14" s="2"/>
      <c r="S14" s="2"/>
      <c r="T14" s="2"/>
      <c r="U14" s="2"/>
      <c r="V14" s="2"/>
      <c r="W14" s="2"/>
    </row>
    <row r="15" spans="1:23" x14ac:dyDescent="0.2">
      <c r="A15" s="5" t="s">
        <v>41</v>
      </c>
      <c r="B15">
        <v>131</v>
      </c>
      <c r="C15">
        <v>95</v>
      </c>
      <c r="D15">
        <v>36</v>
      </c>
      <c r="F15" s="42">
        <v>0.89</v>
      </c>
      <c r="G15" s="42">
        <v>1.31</v>
      </c>
      <c r="H15" s="42">
        <v>0.48</v>
      </c>
      <c r="J15" s="2"/>
      <c r="K15" s="2"/>
      <c r="L15" s="2"/>
      <c r="M15" s="2"/>
      <c r="N15" s="2"/>
      <c r="O15" s="2"/>
      <c r="R15" s="2"/>
      <c r="S15" s="2"/>
      <c r="T15" s="2"/>
      <c r="U15" s="2"/>
      <c r="V15" s="2"/>
      <c r="W15" s="2"/>
    </row>
    <row r="16" spans="1:23" x14ac:dyDescent="0.2">
      <c r="A16" s="5" t="s">
        <v>42</v>
      </c>
      <c r="B16">
        <v>169</v>
      </c>
      <c r="C16">
        <v>119</v>
      </c>
      <c r="D16">
        <v>50</v>
      </c>
      <c r="F16" s="42">
        <v>0.89</v>
      </c>
      <c r="G16" s="42">
        <v>1.27</v>
      </c>
      <c r="H16" s="42">
        <v>0.52</v>
      </c>
      <c r="J16" s="2"/>
      <c r="K16" s="2"/>
      <c r="L16" s="2"/>
      <c r="M16" s="2"/>
      <c r="N16" s="2"/>
      <c r="O16" s="2"/>
      <c r="R16" s="2"/>
      <c r="S16" s="2"/>
      <c r="T16" s="2"/>
      <c r="U16" s="2"/>
      <c r="V16" s="2"/>
      <c r="W16" s="2"/>
    </row>
    <row r="17" spans="1:23" x14ac:dyDescent="0.2">
      <c r="A17" s="5" t="s">
        <v>43</v>
      </c>
      <c r="B17">
        <v>19</v>
      </c>
      <c r="C17">
        <v>13</v>
      </c>
      <c r="D17">
        <v>6</v>
      </c>
      <c r="F17" s="42">
        <v>0.98</v>
      </c>
      <c r="G17" s="42">
        <v>1.34</v>
      </c>
      <c r="H17" s="42">
        <v>0.61</v>
      </c>
      <c r="J17" s="2"/>
      <c r="K17" s="2"/>
      <c r="L17" s="2"/>
      <c r="M17" s="2"/>
      <c r="N17" s="2"/>
      <c r="O17" s="2"/>
      <c r="R17" s="2"/>
      <c r="S17" s="2"/>
      <c r="T17" s="2"/>
      <c r="U17" s="2"/>
      <c r="V17" s="2"/>
      <c r="W17" s="2"/>
    </row>
    <row r="18" spans="1:23" x14ac:dyDescent="0.2">
      <c r="A18" s="5" t="s">
        <v>44</v>
      </c>
      <c r="B18">
        <v>87</v>
      </c>
      <c r="C18">
        <v>50</v>
      </c>
      <c r="D18">
        <v>37</v>
      </c>
      <c r="F18" s="42">
        <v>0.66</v>
      </c>
      <c r="G18" s="42">
        <v>0.76</v>
      </c>
      <c r="H18" s="42">
        <v>0.57000000000000006</v>
      </c>
      <c r="J18" s="2"/>
      <c r="K18" s="2"/>
      <c r="L18" s="2"/>
      <c r="M18" s="2"/>
      <c r="N18" s="2"/>
      <c r="O18" s="2"/>
      <c r="R18" s="2"/>
      <c r="S18" s="2"/>
      <c r="T18" s="2"/>
      <c r="U18" s="2"/>
      <c r="V18" s="2"/>
      <c r="W18" s="2"/>
    </row>
    <row r="19" spans="1:23" x14ac:dyDescent="0.2">
      <c r="A19" s="5" t="s">
        <v>45</v>
      </c>
      <c r="B19">
        <v>45</v>
      </c>
      <c r="C19">
        <v>33</v>
      </c>
      <c r="D19">
        <v>12</v>
      </c>
      <c r="F19" s="42">
        <v>0.8</v>
      </c>
      <c r="G19" s="42">
        <v>1.18</v>
      </c>
      <c r="H19" s="42">
        <v>0.42</v>
      </c>
      <c r="J19" s="2"/>
      <c r="K19" s="2"/>
      <c r="L19" s="2"/>
      <c r="M19" s="2"/>
      <c r="N19" s="2"/>
      <c r="O19" s="2"/>
      <c r="R19" s="2"/>
      <c r="S19" s="2"/>
      <c r="T19" s="2"/>
      <c r="U19" s="2"/>
      <c r="V19" s="2"/>
      <c r="W19" s="2"/>
    </row>
    <row r="20" spans="1:23" x14ac:dyDescent="0.2">
      <c r="A20" s="29"/>
      <c r="F20" s="42"/>
      <c r="G20" s="42"/>
      <c r="H20" s="42"/>
      <c r="J20" s="2"/>
      <c r="K20" s="2"/>
      <c r="L20" s="2"/>
      <c r="M20" s="2"/>
      <c r="N20" s="2"/>
      <c r="O20" s="2"/>
      <c r="R20" s="2"/>
      <c r="S20" s="2"/>
      <c r="T20" s="2"/>
    </row>
    <row r="21" spans="1:23" x14ac:dyDescent="0.2">
      <c r="A21" t="s">
        <v>2</v>
      </c>
      <c r="B21">
        <v>62</v>
      </c>
      <c r="C21" s="6">
        <v>49</v>
      </c>
      <c r="D21" s="6">
        <v>13</v>
      </c>
      <c r="E21" s="6"/>
      <c r="F21" s="42">
        <v>1.37</v>
      </c>
      <c r="G21" s="42">
        <v>2.1800000000000002</v>
      </c>
      <c r="H21" s="42">
        <v>0.57000000000000006</v>
      </c>
      <c r="J21" s="2"/>
      <c r="K21" s="2"/>
      <c r="L21" s="2"/>
      <c r="M21" s="2"/>
      <c r="N21" s="2"/>
      <c r="O21" s="2"/>
      <c r="R21" s="2"/>
      <c r="S21" s="2"/>
      <c r="T21" s="2"/>
    </row>
    <row r="22" spans="1:23" x14ac:dyDescent="0.2">
      <c r="A22" t="s">
        <v>3</v>
      </c>
      <c r="B22">
        <v>65</v>
      </c>
      <c r="C22" s="6">
        <v>51</v>
      </c>
      <c r="D22" s="6">
        <v>14</v>
      </c>
      <c r="E22" s="6"/>
      <c r="F22" s="42">
        <v>1.96</v>
      </c>
      <c r="G22" s="42">
        <v>3.11</v>
      </c>
      <c r="H22" s="42">
        <v>0.84</v>
      </c>
      <c r="J22" s="2"/>
      <c r="K22" s="2"/>
      <c r="L22" s="2"/>
      <c r="M22" s="2"/>
      <c r="N22" s="2"/>
      <c r="O22" s="2"/>
      <c r="P22" s="2"/>
      <c r="R22" s="2"/>
      <c r="S22" s="2"/>
      <c r="T22" s="2"/>
    </row>
    <row r="23" spans="1:23" x14ac:dyDescent="0.2">
      <c r="A23" t="s">
        <v>4</v>
      </c>
      <c r="B23">
        <v>36</v>
      </c>
      <c r="C23" s="6">
        <v>25</v>
      </c>
      <c r="D23" s="6">
        <v>11</v>
      </c>
      <c r="E23" s="6"/>
      <c r="F23" s="42">
        <v>1.29</v>
      </c>
      <c r="G23" s="42">
        <v>1.79</v>
      </c>
      <c r="H23" s="42">
        <v>0.78</v>
      </c>
      <c r="J23" s="2"/>
      <c r="K23" s="2"/>
      <c r="L23" s="2"/>
      <c r="M23" s="2"/>
      <c r="N23" s="2"/>
      <c r="O23" s="2"/>
      <c r="P23" s="2"/>
      <c r="R23" s="2"/>
      <c r="S23" s="2"/>
      <c r="T23" s="2"/>
    </row>
    <row r="24" spans="1:23" x14ac:dyDescent="0.2">
      <c r="A24" s="17"/>
      <c r="B24" s="13"/>
      <c r="C24" s="13"/>
      <c r="D24" s="30"/>
      <c r="E24" s="30"/>
      <c r="F24" s="31"/>
      <c r="G24" s="31"/>
      <c r="H24" s="31"/>
      <c r="J24" s="3"/>
      <c r="K24" s="3"/>
      <c r="R24" s="2"/>
      <c r="S24" s="2"/>
      <c r="T24" s="2"/>
    </row>
    <row r="25" spans="1:23" x14ac:dyDescent="0.2">
      <c r="B25" s="7"/>
    </row>
    <row r="26" spans="1:23" x14ac:dyDescent="0.2">
      <c r="A26" s="7" t="s">
        <v>23</v>
      </c>
    </row>
    <row r="31" spans="1:23" x14ac:dyDescent="0.2">
      <c r="A31" s="7"/>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M40"/>
  <sheetViews>
    <sheetView showGridLines="0" showRowColHeaders="0" workbookViewId="0"/>
  </sheetViews>
  <sheetFormatPr defaultRowHeight="12.75" x14ac:dyDescent="0.2"/>
  <cols>
    <col min="1" max="1" width="22.42578125" customWidth="1"/>
  </cols>
  <sheetData>
    <row r="1" spans="1:13" ht="15.75" x14ac:dyDescent="0.2">
      <c r="A1" s="59" t="s">
        <v>84</v>
      </c>
    </row>
    <row r="5" spans="1:13" x14ac:dyDescent="0.2">
      <c r="A5" s="75" t="s">
        <v>85</v>
      </c>
      <c r="B5" s="75" t="s">
        <v>84</v>
      </c>
    </row>
    <row r="6" spans="1:13" x14ac:dyDescent="0.2">
      <c r="A6" s="75"/>
      <c r="B6" s="75"/>
    </row>
    <row r="7" spans="1:13" x14ac:dyDescent="0.2">
      <c r="A7" s="76" t="s">
        <v>86</v>
      </c>
      <c r="B7" s="76" t="s">
        <v>87</v>
      </c>
    </row>
    <row r="8" spans="1:13" x14ac:dyDescent="0.2">
      <c r="A8" s="76" t="s">
        <v>70</v>
      </c>
      <c r="B8" s="76" t="s">
        <v>88</v>
      </c>
    </row>
    <row r="9" spans="1:13" x14ac:dyDescent="0.2">
      <c r="A9" s="76"/>
      <c r="B9" s="76"/>
    </row>
    <row r="10" spans="1:13" x14ac:dyDescent="0.2">
      <c r="A10" s="77" t="s">
        <v>89</v>
      </c>
      <c r="B10" s="79" t="s">
        <v>108</v>
      </c>
      <c r="C10" s="5"/>
      <c r="D10" s="5"/>
      <c r="E10" s="5"/>
      <c r="F10" s="5"/>
      <c r="G10" s="5"/>
      <c r="H10" s="5"/>
      <c r="I10" s="5"/>
      <c r="J10" s="5"/>
      <c r="K10" s="5"/>
      <c r="L10" s="5"/>
      <c r="M10" s="7"/>
    </row>
    <row r="11" spans="1:13" x14ac:dyDescent="0.2">
      <c r="A11" s="77" t="s">
        <v>90</v>
      </c>
      <c r="B11" s="79" t="s">
        <v>109</v>
      </c>
      <c r="C11" s="5"/>
      <c r="D11" s="5"/>
      <c r="E11" s="5"/>
      <c r="F11" s="5"/>
      <c r="G11" s="5"/>
      <c r="H11" s="5"/>
      <c r="I11" s="5"/>
      <c r="J11" s="5"/>
      <c r="K11" s="5"/>
      <c r="L11" s="5"/>
      <c r="M11" s="7"/>
    </row>
    <row r="12" spans="1:13" x14ac:dyDescent="0.2">
      <c r="A12" s="77" t="s">
        <v>91</v>
      </c>
      <c r="B12" s="79" t="s">
        <v>113</v>
      </c>
      <c r="C12" s="5"/>
      <c r="D12" s="5"/>
      <c r="E12" s="5"/>
      <c r="F12" s="5"/>
      <c r="G12" s="5"/>
      <c r="H12" s="5"/>
      <c r="I12" s="5"/>
      <c r="J12" s="5"/>
      <c r="K12" s="5"/>
      <c r="L12" s="5"/>
      <c r="M12" s="7"/>
    </row>
    <row r="13" spans="1:13" x14ac:dyDescent="0.2">
      <c r="A13" s="76" t="s">
        <v>92</v>
      </c>
      <c r="B13" s="47" t="s">
        <v>112</v>
      </c>
      <c r="C13" s="5"/>
      <c r="D13" s="5"/>
      <c r="E13" s="5"/>
      <c r="F13" s="5"/>
      <c r="G13" s="5"/>
      <c r="H13" s="5"/>
      <c r="I13" s="5"/>
      <c r="J13" s="5"/>
      <c r="K13" s="5"/>
      <c r="L13" s="5"/>
      <c r="M13" s="7"/>
    </row>
    <row r="14" spans="1:13" x14ac:dyDescent="0.2">
      <c r="A14" s="77" t="s">
        <v>93</v>
      </c>
      <c r="B14" s="5" t="s">
        <v>111</v>
      </c>
      <c r="C14" s="5"/>
      <c r="D14" s="5"/>
      <c r="E14" s="5"/>
      <c r="F14" s="5"/>
      <c r="G14" s="5"/>
      <c r="H14" s="5"/>
      <c r="I14" s="5"/>
      <c r="J14" s="5"/>
      <c r="K14" s="5"/>
      <c r="L14" s="5"/>
      <c r="M14" s="7"/>
    </row>
    <row r="15" spans="1:13" x14ac:dyDescent="0.2">
      <c r="A15" s="77" t="s">
        <v>94</v>
      </c>
      <c r="B15" s="5" t="s">
        <v>110</v>
      </c>
      <c r="C15" s="5"/>
      <c r="D15" s="5"/>
      <c r="E15" s="5"/>
      <c r="F15" s="5"/>
      <c r="G15" s="5"/>
      <c r="H15" s="5"/>
      <c r="I15" s="5"/>
      <c r="J15" s="5"/>
      <c r="K15" s="5"/>
      <c r="L15" s="5"/>
      <c r="M15" s="7"/>
    </row>
    <row r="16" spans="1:13" x14ac:dyDescent="0.2">
      <c r="A16" s="77" t="s">
        <v>95</v>
      </c>
      <c r="B16" s="5" t="s">
        <v>114</v>
      </c>
      <c r="C16" s="5"/>
      <c r="D16" s="5"/>
      <c r="E16" s="5"/>
      <c r="F16" s="5"/>
      <c r="G16" s="5"/>
      <c r="H16" s="5"/>
      <c r="I16" s="5"/>
      <c r="J16" s="5"/>
      <c r="K16" s="5"/>
      <c r="L16" s="5"/>
      <c r="M16" s="7"/>
    </row>
    <row r="17" spans="1:13" x14ac:dyDescent="0.2">
      <c r="A17" s="76"/>
      <c r="B17" s="48"/>
      <c r="C17" s="5"/>
      <c r="D17" s="5"/>
      <c r="E17" s="5"/>
      <c r="F17" s="5"/>
      <c r="G17" s="5"/>
      <c r="H17" s="5"/>
      <c r="I17" s="5"/>
      <c r="J17" s="5"/>
      <c r="K17" s="5"/>
      <c r="L17" s="5"/>
      <c r="M17" s="7"/>
    </row>
    <row r="18" spans="1:13" x14ac:dyDescent="0.2">
      <c r="A18" s="77"/>
      <c r="B18" s="48"/>
      <c r="C18" s="5"/>
      <c r="D18" s="5"/>
      <c r="E18" s="5"/>
      <c r="F18" s="5"/>
      <c r="G18" s="5"/>
      <c r="H18" s="5"/>
      <c r="I18" s="5"/>
      <c r="J18" s="5"/>
      <c r="K18" s="5"/>
      <c r="L18" s="5"/>
      <c r="M18" s="7"/>
    </row>
    <row r="19" spans="1:13" x14ac:dyDescent="0.2">
      <c r="A19" s="77"/>
      <c r="B19" s="48"/>
      <c r="C19" s="5"/>
      <c r="D19" s="5"/>
      <c r="E19" s="5"/>
      <c r="F19" s="5"/>
      <c r="G19" s="5"/>
      <c r="H19" s="5"/>
      <c r="I19" s="5"/>
      <c r="J19" s="5"/>
      <c r="K19" s="5"/>
      <c r="L19" s="5"/>
      <c r="M19" s="7"/>
    </row>
    <row r="20" spans="1:13" x14ac:dyDescent="0.2">
      <c r="B20" s="7"/>
      <c r="C20" s="7"/>
      <c r="D20" s="7"/>
      <c r="E20" s="7"/>
      <c r="F20" s="7"/>
      <c r="G20" s="7"/>
      <c r="H20" s="7"/>
      <c r="I20" s="7"/>
      <c r="J20" s="7"/>
      <c r="K20" s="7"/>
      <c r="L20" s="7"/>
      <c r="M20" s="7"/>
    </row>
    <row r="21" spans="1:13" x14ac:dyDescent="0.2">
      <c r="B21" s="7"/>
      <c r="C21" s="7"/>
      <c r="D21" s="7"/>
      <c r="E21" s="7"/>
      <c r="F21" s="7"/>
      <c r="G21" s="7"/>
      <c r="H21" s="7"/>
      <c r="I21" s="7"/>
      <c r="J21" s="7"/>
      <c r="K21" s="7"/>
      <c r="L21" s="7"/>
      <c r="M21" s="7"/>
    </row>
    <row r="27" spans="1:13" x14ac:dyDescent="0.2">
      <c r="A27" s="75"/>
      <c r="B27" s="75"/>
    </row>
    <row r="28" spans="1:13" x14ac:dyDescent="0.2">
      <c r="A28" s="76"/>
      <c r="B28" s="76"/>
    </row>
    <row r="29" spans="1:13" x14ac:dyDescent="0.2">
      <c r="A29" s="76"/>
      <c r="B29" s="76"/>
    </row>
    <row r="30" spans="1:13" x14ac:dyDescent="0.2">
      <c r="A30" s="76"/>
      <c r="B30" s="76"/>
    </row>
    <row r="31" spans="1:13" x14ac:dyDescent="0.2">
      <c r="A31" s="77"/>
      <c r="B31" s="79"/>
      <c r="C31" s="5"/>
      <c r="D31" s="5"/>
      <c r="E31" s="5"/>
      <c r="F31" s="5"/>
      <c r="G31" s="5"/>
      <c r="H31" s="5"/>
      <c r="I31" s="5"/>
      <c r="J31" s="5"/>
      <c r="K31" s="5"/>
      <c r="L31" s="5"/>
    </row>
    <row r="32" spans="1:13" x14ac:dyDescent="0.2">
      <c r="A32" s="77"/>
      <c r="B32" s="79"/>
      <c r="C32" s="5"/>
      <c r="D32" s="5"/>
      <c r="E32" s="5"/>
      <c r="F32" s="5"/>
      <c r="G32" s="5"/>
      <c r="H32" s="5"/>
      <c r="I32" s="5"/>
      <c r="J32" s="5"/>
      <c r="K32" s="5"/>
      <c r="L32" s="5"/>
    </row>
    <row r="33" spans="1:12" x14ac:dyDescent="0.2">
      <c r="A33" s="77"/>
      <c r="B33" s="79"/>
      <c r="C33" s="5"/>
      <c r="D33" s="5"/>
      <c r="E33" s="5"/>
      <c r="F33" s="5"/>
      <c r="G33" s="5"/>
      <c r="H33" s="5"/>
      <c r="I33" s="5"/>
      <c r="J33" s="5"/>
      <c r="K33" s="5"/>
      <c r="L33" s="5"/>
    </row>
    <row r="34" spans="1:12" x14ac:dyDescent="0.2">
      <c r="A34" s="76"/>
      <c r="B34" s="47"/>
      <c r="C34" s="5"/>
      <c r="D34" s="5"/>
      <c r="E34" s="5"/>
      <c r="F34" s="5"/>
      <c r="G34" s="5"/>
      <c r="H34" s="5"/>
      <c r="I34" s="5"/>
      <c r="J34" s="5"/>
      <c r="K34" s="5"/>
      <c r="L34" s="5"/>
    </row>
    <row r="35" spans="1:12" x14ac:dyDescent="0.2">
      <c r="A35" s="77"/>
      <c r="B35" s="5"/>
      <c r="C35" s="5"/>
      <c r="D35" s="5"/>
      <c r="E35" s="5"/>
      <c r="F35" s="5"/>
      <c r="G35" s="5"/>
      <c r="H35" s="5"/>
      <c r="I35" s="5"/>
      <c r="J35" s="5"/>
      <c r="K35" s="5"/>
      <c r="L35" s="5"/>
    </row>
    <row r="36" spans="1:12" x14ac:dyDescent="0.2">
      <c r="A36" s="77"/>
      <c r="B36" s="5"/>
      <c r="C36" s="5"/>
      <c r="D36" s="5"/>
      <c r="E36" s="5"/>
      <c r="F36" s="5"/>
      <c r="G36" s="5"/>
      <c r="H36" s="5"/>
      <c r="I36" s="5"/>
      <c r="J36" s="5"/>
      <c r="K36" s="5"/>
      <c r="L36" s="5"/>
    </row>
    <row r="37" spans="1:12" x14ac:dyDescent="0.2">
      <c r="A37" s="77"/>
      <c r="B37" s="5"/>
      <c r="C37" s="5"/>
      <c r="D37" s="5"/>
      <c r="E37" s="5"/>
      <c r="F37" s="5"/>
      <c r="G37" s="5"/>
      <c r="H37" s="5"/>
      <c r="I37" s="5"/>
      <c r="J37" s="5"/>
      <c r="K37" s="5"/>
      <c r="L37" s="5"/>
    </row>
    <row r="38" spans="1:12" ht="15.75" x14ac:dyDescent="0.2">
      <c r="A38" s="76"/>
      <c r="B38" s="48"/>
      <c r="C38" s="5"/>
      <c r="D38" s="5"/>
      <c r="E38" s="5"/>
      <c r="F38" s="5"/>
      <c r="G38" s="5"/>
      <c r="H38" s="59"/>
      <c r="I38" s="5"/>
      <c r="J38" s="5"/>
      <c r="K38" s="5"/>
      <c r="L38" s="5"/>
    </row>
    <row r="39" spans="1:12" x14ac:dyDescent="0.2">
      <c r="A39" s="77"/>
      <c r="B39" s="48"/>
      <c r="C39" s="5"/>
      <c r="D39" s="5"/>
      <c r="E39" s="5"/>
      <c r="F39" s="5"/>
      <c r="G39" s="5"/>
      <c r="H39" s="5"/>
      <c r="I39" s="5"/>
      <c r="J39" s="5"/>
      <c r="K39" s="5"/>
      <c r="L39" s="5"/>
    </row>
    <row r="40" spans="1:12" x14ac:dyDescent="0.2">
      <c r="A40" s="77"/>
      <c r="B40" s="48"/>
      <c r="C40" s="5"/>
      <c r="D40" s="5"/>
      <c r="E40" s="5"/>
      <c r="F40" s="5"/>
      <c r="G40" s="5"/>
      <c r="H40" s="5"/>
      <c r="I40" s="5"/>
      <c r="J40" s="5"/>
      <c r="K40" s="5"/>
      <c r="L40" s="5"/>
    </row>
  </sheetData>
  <phoneticPr fontId="3"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12"/>
  <sheetViews>
    <sheetView showGridLines="0" workbookViewId="0"/>
  </sheetViews>
  <sheetFormatPr defaultRowHeight="12.75" x14ac:dyDescent="0.2"/>
  <cols>
    <col min="1" max="1" width="170.85546875" customWidth="1"/>
  </cols>
  <sheetData>
    <row r="1" spans="1:1" ht="15.75" x14ac:dyDescent="0.25">
      <c r="A1" s="78" t="s">
        <v>87</v>
      </c>
    </row>
    <row r="2" spans="1:1" x14ac:dyDescent="0.2">
      <c r="A2" s="10"/>
    </row>
    <row r="3" spans="1:1" ht="38.25" x14ac:dyDescent="0.2">
      <c r="A3" s="86" t="s">
        <v>103</v>
      </c>
    </row>
    <row r="4" spans="1:1" x14ac:dyDescent="0.2">
      <c r="A4" s="86"/>
    </row>
    <row r="5" spans="1:1" x14ac:dyDescent="0.2">
      <c r="A5" s="7"/>
    </row>
    <row r="6" spans="1:1" x14ac:dyDescent="0.2">
      <c r="A6" t="s">
        <v>7</v>
      </c>
    </row>
    <row r="7" spans="1:1" x14ac:dyDescent="0.2">
      <c r="A7" s="7" t="s">
        <v>69</v>
      </c>
    </row>
    <row r="8" spans="1:1" x14ac:dyDescent="0.2">
      <c r="A8" t="s">
        <v>8</v>
      </c>
    </row>
    <row r="9" spans="1:1" ht="25.5" x14ac:dyDescent="0.2">
      <c r="A9" s="86" t="s">
        <v>101</v>
      </c>
    </row>
    <row r="12" spans="1:1" ht="25.5" x14ac:dyDescent="0.2">
      <c r="A12" s="86" t="s">
        <v>68</v>
      </c>
    </row>
  </sheetData>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C29"/>
  <sheetViews>
    <sheetView zoomScaleNormal="100" workbookViewId="0"/>
  </sheetViews>
  <sheetFormatPr defaultColWidth="19.140625" defaultRowHeight="12.75" x14ac:dyDescent="0.2"/>
  <cols>
    <col min="1" max="1" width="27.7109375" style="74" customWidth="1"/>
    <col min="2" max="2" width="99" style="66" customWidth="1"/>
    <col min="3" max="16384" width="19.140625" style="62"/>
  </cols>
  <sheetData>
    <row r="1" spans="1:3" ht="15.75" x14ac:dyDescent="0.2">
      <c r="A1" s="59" t="s">
        <v>70</v>
      </c>
      <c r="B1" s="60"/>
      <c r="C1" s="61"/>
    </row>
    <row r="2" spans="1:3" s="65" customFormat="1" x14ac:dyDescent="0.2">
      <c r="A2" s="63"/>
      <c r="B2" s="64"/>
    </row>
    <row r="3" spans="1:3" s="65" customFormat="1" x14ac:dyDescent="0.2">
      <c r="A3" s="83" t="s">
        <v>71</v>
      </c>
      <c r="B3" s="82" t="s">
        <v>72</v>
      </c>
    </row>
    <row r="4" spans="1:3" s="65" customFormat="1" x14ac:dyDescent="0.2">
      <c r="A4" s="83" t="s">
        <v>73</v>
      </c>
      <c r="B4" s="82" t="s">
        <v>96</v>
      </c>
    </row>
    <row r="5" spans="1:3" s="65" customFormat="1" x14ac:dyDescent="0.2">
      <c r="A5" s="83" t="s">
        <v>74</v>
      </c>
      <c r="B5" s="82" t="s">
        <v>120</v>
      </c>
    </row>
    <row r="6" spans="1:3" s="65" customFormat="1" x14ac:dyDescent="0.2">
      <c r="A6" s="83"/>
      <c r="B6" s="82"/>
    </row>
    <row r="7" spans="1:3" s="65" customFormat="1" x14ac:dyDescent="0.2">
      <c r="A7" s="83"/>
      <c r="B7" s="82"/>
    </row>
    <row r="8" spans="1:3" ht="15.75" x14ac:dyDescent="0.2">
      <c r="A8" s="59"/>
    </row>
    <row r="9" spans="1:3" s="65" customFormat="1" x14ac:dyDescent="0.2">
      <c r="A9" s="67" t="s">
        <v>75</v>
      </c>
      <c r="B9" s="68" t="s">
        <v>72</v>
      </c>
    </row>
    <row r="10" spans="1:3" s="65" customFormat="1" ht="178.5" x14ac:dyDescent="0.2">
      <c r="A10" s="69" t="s">
        <v>76</v>
      </c>
      <c r="B10" s="70" t="s">
        <v>77</v>
      </c>
    </row>
    <row r="11" spans="1:3" s="65" customFormat="1" x14ac:dyDescent="0.2">
      <c r="A11" s="69" t="s">
        <v>78</v>
      </c>
      <c r="B11" s="70" t="s">
        <v>79</v>
      </c>
    </row>
    <row r="12" spans="1:3" s="65" customFormat="1" x14ac:dyDescent="0.2">
      <c r="A12" s="69" t="s">
        <v>80</v>
      </c>
      <c r="B12" s="70" t="s">
        <v>81</v>
      </c>
    </row>
    <row r="13" spans="1:3" s="65" customFormat="1" x14ac:dyDescent="0.2">
      <c r="A13" s="71" t="s">
        <v>82</v>
      </c>
      <c r="B13" s="72" t="s">
        <v>83</v>
      </c>
    </row>
    <row r="14" spans="1:3" s="65" customFormat="1" x14ac:dyDescent="0.2">
      <c r="A14" s="80"/>
      <c r="B14" s="81"/>
    </row>
    <row r="15" spans="1:3" s="65" customFormat="1" x14ac:dyDescent="0.2">
      <c r="A15" s="80"/>
      <c r="B15" s="81"/>
    </row>
    <row r="16" spans="1:3" s="65" customFormat="1" x14ac:dyDescent="0.2">
      <c r="A16" s="67" t="s">
        <v>75</v>
      </c>
      <c r="B16" s="68" t="s">
        <v>96</v>
      </c>
    </row>
    <row r="17" spans="1:2" s="65" customFormat="1" ht="38.25" x14ac:dyDescent="0.2">
      <c r="A17" s="69" t="s">
        <v>76</v>
      </c>
      <c r="B17" s="84" t="s">
        <v>97</v>
      </c>
    </row>
    <row r="18" spans="1:2" s="65" customFormat="1" x14ac:dyDescent="0.2">
      <c r="A18" s="69" t="s">
        <v>78</v>
      </c>
      <c r="B18" s="70" t="s">
        <v>79</v>
      </c>
    </row>
    <row r="19" spans="1:2" s="65" customFormat="1" x14ac:dyDescent="0.2">
      <c r="A19" s="69" t="s">
        <v>80</v>
      </c>
      <c r="B19" s="70" t="s">
        <v>81</v>
      </c>
    </row>
    <row r="20" spans="1:2" s="65" customFormat="1" x14ac:dyDescent="0.2">
      <c r="A20" s="71" t="s">
        <v>82</v>
      </c>
      <c r="B20" s="72" t="s">
        <v>83</v>
      </c>
    </row>
    <row r="21" spans="1:2" s="65" customFormat="1" x14ac:dyDescent="0.2">
      <c r="A21" s="80"/>
      <c r="B21" s="81"/>
    </row>
    <row r="22" spans="1:2" s="65" customFormat="1" x14ac:dyDescent="0.2">
      <c r="A22" s="80"/>
      <c r="B22" s="81"/>
    </row>
    <row r="23" spans="1:2" s="65" customFormat="1" x14ac:dyDescent="0.2">
      <c r="A23" s="67" t="s">
        <v>75</v>
      </c>
      <c r="B23" s="85" t="s">
        <v>98</v>
      </c>
    </row>
    <row r="24" spans="1:2" s="65" customFormat="1" ht="63.75" x14ac:dyDescent="0.2">
      <c r="A24" s="69" t="s">
        <v>76</v>
      </c>
      <c r="B24" s="84" t="s">
        <v>99</v>
      </c>
    </row>
    <row r="25" spans="1:2" s="65" customFormat="1" x14ac:dyDescent="0.2">
      <c r="A25" s="69" t="s">
        <v>78</v>
      </c>
      <c r="B25" s="84" t="s">
        <v>100</v>
      </c>
    </row>
    <row r="26" spans="1:2" s="65" customFormat="1" x14ac:dyDescent="0.2">
      <c r="A26" s="69" t="s">
        <v>80</v>
      </c>
      <c r="B26" s="70" t="s">
        <v>81</v>
      </c>
    </row>
    <row r="27" spans="1:2" s="65" customFormat="1" x14ac:dyDescent="0.2">
      <c r="A27" s="71" t="s">
        <v>82</v>
      </c>
      <c r="B27" s="72" t="s">
        <v>83</v>
      </c>
    </row>
    <row r="28" spans="1:2" s="65" customFormat="1" x14ac:dyDescent="0.2">
      <c r="A28" s="80"/>
      <c r="B28" s="81"/>
    </row>
    <row r="29" spans="1:2" s="65" customFormat="1" x14ac:dyDescent="0.2">
      <c r="A29" s="73"/>
      <c r="B29" s="66"/>
    </row>
  </sheetData>
  <pageMargins left="0.7" right="0.7" top="0.75" bottom="0.75" header="0.3" footer="0.3"/>
  <pageSetup paperSize="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39"/>
  <sheetViews>
    <sheetView workbookViewId="0"/>
  </sheetViews>
  <sheetFormatPr defaultRowHeight="12.75" x14ac:dyDescent="0.2"/>
  <cols>
    <col min="1" max="1" width="23.85546875" customWidth="1"/>
    <col min="2" max="3" width="11.5703125" customWidth="1"/>
    <col min="4" max="4" width="12" customWidth="1"/>
    <col min="5" max="5" width="3.140625" customWidth="1"/>
    <col min="6" max="6" width="17.7109375" customWidth="1"/>
    <col min="7" max="7" width="13.7109375" bestFit="1" customWidth="1"/>
  </cols>
  <sheetData>
    <row r="1" spans="1:9" x14ac:dyDescent="0.2">
      <c r="A1" s="14" t="s">
        <v>107</v>
      </c>
      <c r="B1" s="13"/>
      <c r="C1" s="13"/>
      <c r="D1" s="13"/>
      <c r="E1" s="13"/>
      <c r="F1" s="13"/>
      <c r="G1" s="13"/>
    </row>
    <row r="2" spans="1:9" x14ac:dyDescent="0.2">
      <c r="A2" s="1"/>
      <c r="B2" s="17" t="s">
        <v>0</v>
      </c>
      <c r="C2" s="17" t="s">
        <v>1</v>
      </c>
      <c r="D2" s="17" t="s">
        <v>5</v>
      </c>
      <c r="E2" s="17"/>
      <c r="F2" s="13"/>
      <c r="G2" s="13"/>
    </row>
    <row r="3" spans="1:9" x14ac:dyDescent="0.2">
      <c r="A3" s="13"/>
      <c r="B3" s="25" t="s">
        <v>15</v>
      </c>
      <c r="C3" s="25"/>
      <c r="D3" s="25"/>
      <c r="E3" s="25"/>
      <c r="F3" s="25" t="s">
        <v>67</v>
      </c>
      <c r="G3" s="26" t="s">
        <v>6</v>
      </c>
    </row>
    <row r="5" spans="1:9" x14ac:dyDescent="0.2">
      <c r="A5" s="11">
        <v>1996</v>
      </c>
      <c r="B5">
        <v>171</v>
      </c>
      <c r="C5">
        <v>69</v>
      </c>
      <c r="D5">
        <v>240</v>
      </c>
      <c r="F5">
        <v>30</v>
      </c>
      <c r="G5" s="3">
        <v>12.5</v>
      </c>
    </row>
    <row r="6" spans="1:9" x14ac:dyDescent="0.2">
      <c r="A6" s="11">
        <v>1997</v>
      </c>
      <c r="B6">
        <v>170</v>
      </c>
      <c r="C6">
        <v>67</v>
      </c>
      <c r="D6">
        <v>237</v>
      </c>
      <c r="F6">
        <v>30</v>
      </c>
      <c r="G6" s="3">
        <v>12.7</v>
      </c>
    </row>
    <row r="7" spans="1:9" x14ac:dyDescent="0.2">
      <c r="A7" s="11">
        <v>1998</v>
      </c>
      <c r="B7">
        <v>158</v>
      </c>
      <c r="C7">
        <v>50</v>
      </c>
      <c r="D7">
        <v>208</v>
      </c>
      <c r="F7">
        <v>32</v>
      </c>
      <c r="G7" s="3">
        <v>15.4</v>
      </c>
    </row>
    <row r="8" spans="1:9" x14ac:dyDescent="0.2">
      <c r="A8" s="11">
        <v>1999</v>
      </c>
      <c r="B8">
        <v>168</v>
      </c>
      <c r="C8">
        <v>62</v>
      </c>
      <c r="D8">
        <v>230</v>
      </c>
      <c r="F8">
        <v>27</v>
      </c>
      <c r="G8" s="3">
        <v>11.7</v>
      </c>
    </row>
    <row r="9" spans="1:9" x14ac:dyDescent="0.2">
      <c r="A9" s="11">
        <v>2000</v>
      </c>
      <c r="B9">
        <v>153</v>
      </c>
      <c r="C9">
        <v>70</v>
      </c>
      <c r="D9">
        <v>223</v>
      </c>
      <c r="F9">
        <v>43</v>
      </c>
      <c r="G9" s="3">
        <v>19.3</v>
      </c>
    </row>
    <row r="10" spans="1:9" x14ac:dyDescent="0.2">
      <c r="A10" s="11">
        <v>2001</v>
      </c>
      <c r="B10">
        <v>178</v>
      </c>
      <c r="C10">
        <v>86</v>
      </c>
      <c r="D10">
        <v>264</v>
      </c>
      <c r="F10">
        <v>63</v>
      </c>
      <c r="G10" s="3">
        <v>23.9</v>
      </c>
    </row>
    <row r="11" spans="1:9" x14ac:dyDescent="0.2">
      <c r="A11" s="11">
        <v>2002</v>
      </c>
      <c r="B11">
        <v>159</v>
      </c>
      <c r="C11">
        <v>65</v>
      </c>
      <c r="D11">
        <v>224</v>
      </c>
      <c r="F11">
        <v>29</v>
      </c>
      <c r="G11" s="3">
        <v>12.9</v>
      </c>
    </row>
    <row r="12" spans="1:9" x14ac:dyDescent="0.2">
      <c r="A12" s="11">
        <v>2003</v>
      </c>
      <c r="B12">
        <v>159</v>
      </c>
      <c r="C12">
        <v>88</v>
      </c>
      <c r="D12">
        <v>247</v>
      </c>
      <c r="F12">
        <v>46</v>
      </c>
      <c r="G12" s="3">
        <v>18.600000000000001</v>
      </c>
    </row>
    <row r="13" spans="1:9" x14ac:dyDescent="0.2">
      <c r="A13" s="11" t="s">
        <v>9</v>
      </c>
      <c r="B13">
        <v>164</v>
      </c>
      <c r="C13">
        <v>59</v>
      </c>
      <c r="D13">
        <v>223</v>
      </c>
      <c r="F13">
        <v>32</v>
      </c>
      <c r="G13" s="3">
        <v>14.3</v>
      </c>
      <c r="H13" s="3"/>
      <c r="I13" s="3"/>
    </row>
    <row r="14" spans="1:9" x14ac:dyDescent="0.2">
      <c r="A14" s="11" t="s">
        <v>10</v>
      </c>
      <c r="B14">
        <v>130</v>
      </c>
      <c r="C14">
        <v>67</v>
      </c>
      <c r="D14">
        <v>197</v>
      </c>
      <c r="F14">
        <v>23</v>
      </c>
      <c r="G14" s="3">
        <v>11.7</v>
      </c>
      <c r="H14" s="3"/>
      <c r="I14" s="3"/>
    </row>
    <row r="15" spans="1:9" x14ac:dyDescent="0.2">
      <c r="A15" s="11" t="s">
        <v>11</v>
      </c>
      <c r="B15">
        <v>103</v>
      </c>
      <c r="C15">
        <v>56</v>
      </c>
      <c r="D15">
        <v>159</v>
      </c>
      <c r="F15">
        <v>31</v>
      </c>
      <c r="G15" s="3">
        <v>19.5</v>
      </c>
      <c r="H15" s="3"/>
      <c r="I15" s="3"/>
    </row>
    <row r="16" spans="1:9" x14ac:dyDescent="0.2">
      <c r="A16" s="11" t="s">
        <v>12</v>
      </c>
      <c r="B16">
        <v>113</v>
      </c>
      <c r="C16">
        <v>51</v>
      </c>
      <c r="D16">
        <v>164</v>
      </c>
      <c r="F16">
        <v>21</v>
      </c>
      <c r="G16" s="3">
        <v>12.8</v>
      </c>
      <c r="H16" s="3"/>
      <c r="I16" s="3"/>
    </row>
    <row r="17" spans="1:9" x14ac:dyDescent="0.2">
      <c r="A17" s="11">
        <v>2008</v>
      </c>
      <c r="B17">
        <v>126</v>
      </c>
      <c r="C17">
        <v>50</v>
      </c>
      <c r="D17">
        <v>176</v>
      </c>
      <c r="F17">
        <v>26</v>
      </c>
      <c r="G17" s="3">
        <v>14.8</v>
      </c>
      <c r="H17" s="3"/>
      <c r="I17" s="3"/>
    </row>
    <row r="18" spans="1:9" x14ac:dyDescent="0.2">
      <c r="A18" s="11">
        <v>2009</v>
      </c>
      <c r="B18">
        <v>126</v>
      </c>
      <c r="C18">
        <v>49</v>
      </c>
      <c r="D18">
        <v>175</v>
      </c>
      <c r="F18">
        <v>24</v>
      </c>
      <c r="G18" s="3">
        <v>13.7</v>
      </c>
      <c r="H18" s="3"/>
      <c r="I18" s="3"/>
    </row>
    <row r="19" spans="1:9" x14ac:dyDescent="0.2">
      <c r="A19" s="11">
        <v>2010</v>
      </c>
      <c r="B19">
        <v>101</v>
      </c>
      <c r="C19">
        <v>57</v>
      </c>
      <c r="D19">
        <v>158</v>
      </c>
      <c r="F19">
        <v>15</v>
      </c>
      <c r="G19" s="3">
        <v>9.5</v>
      </c>
      <c r="H19" s="3"/>
      <c r="I19" s="3"/>
    </row>
    <row r="20" spans="1:9" x14ac:dyDescent="0.2">
      <c r="A20" s="11">
        <v>2011</v>
      </c>
      <c r="B20">
        <v>111</v>
      </c>
      <c r="C20">
        <v>54</v>
      </c>
      <c r="D20">
        <v>165</v>
      </c>
      <c r="F20">
        <v>26</v>
      </c>
      <c r="G20" s="3">
        <v>15.8</v>
      </c>
      <c r="H20" s="3"/>
      <c r="I20" s="3"/>
    </row>
    <row r="21" spans="1:9" x14ac:dyDescent="0.2">
      <c r="A21" s="11">
        <v>2012</v>
      </c>
      <c r="B21">
        <v>104</v>
      </c>
      <c r="C21">
        <v>53</v>
      </c>
      <c r="D21">
        <v>157</v>
      </c>
      <c r="F21">
        <v>19</v>
      </c>
      <c r="G21" s="3">
        <v>12.1</v>
      </c>
      <c r="H21" s="3"/>
      <c r="I21" s="3"/>
    </row>
    <row r="22" spans="1:9" x14ac:dyDescent="0.2">
      <c r="A22" s="11">
        <v>2013</v>
      </c>
      <c r="B22">
        <v>89</v>
      </c>
      <c r="C22">
        <v>58</v>
      </c>
      <c r="D22">
        <v>147</v>
      </c>
      <c r="F22">
        <v>22</v>
      </c>
      <c r="G22" s="3">
        <v>15</v>
      </c>
      <c r="H22" s="3"/>
      <c r="I22" s="3"/>
    </row>
    <row r="23" spans="1:9" x14ac:dyDescent="0.2">
      <c r="A23" s="11">
        <v>2014</v>
      </c>
      <c r="B23">
        <v>113</v>
      </c>
      <c r="C23">
        <v>31</v>
      </c>
      <c r="D23">
        <v>144</v>
      </c>
      <c r="F23">
        <v>21</v>
      </c>
      <c r="G23" s="3">
        <v>14.6</v>
      </c>
      <c r="H23" s="3"/>
      <c r="I23" s="3"/>
    </row>
    <row r="24" spans="1:9" x14ac:dyDescent="0.2">
      <c r="A24" s="11">
        <v>2015</v>
      </c>
      <c r="B24">
        <v>77</v>
      </c>
      <c r="C24">
        <v>43</v>
      </c>
      <c r="D24">
        <v>120</v>
      </c>
      <c r="F24">
        <v>16</v>
      </c>
      <c r="G24" s="3">
        <v>13.3</v>
      </c>
      <c r="H24" s="3"/>
      <c r="I24" s="3"/>
    </row>
    <row r="25" spans="1:9" x14ac:dyDescent="0.2">
      <c r="A25" s="20">
        <v>2016</v>
      </c>
      <c r="B25" s="4">
        <v>74</v>
      </c>
      <c r="C25" s="4">
        <v>34</v>
      </c>
      <c r="D25" s="4">
        <v>108</v>
      </c>
      <c r="E25" s="4"/>
      <c r="F25" s="4">
        <v>13</v>
      </c>
      <c r="G25" s="28">
        <v>13</v>
      </c>
      <c r="H25" s="3"/>
      <c r="I25" s="3"/>
    </row>
    <row r="26" spans="1:9" x14ac:dyDescent="0.2">
      <c r="A26" s="23">
        <v>2017</v>
      </c>
      <c r="B26" s="1">
        <v>112</v>
      </c>
      <c r="C26" s="1">
        <v>46</v>
      </c>
      <c r="D26" s="1">
        <v>158</v>
      </c>
      <c r="E26" s="1"/>
      <c r="F26" s="12">
        <v>26</v>
      </c>
      <c r="G26" s="24">
        <v>16.5</v>
      </c>
      <c r="H26" s="3"/>
      <c r="I26" s="3"/>
    </row>
    <row r="27" spans="1:9" x14ac:dyDescent="0.2">
      <c r="A27" s="23">
        <v>2018</v>
      </c>
      <c r="B27" s="1">
        <v>76</v>
      </c>
      <c r="C27" s="1">
        <v>43</v>
      </c>
      <c r="D27" s="1">
        <v>119</v>
      </c>
      <c r="E27" s="1"/>
      <c r="F27" s="1">
        <v>19</v>
      </c>
      <c r="G27" s="24">
        <v>16</v>
      </c>
      <c r="H27" s="3"/>
      <c r="I27" s="3"/>
    </row>
    <row r="28" spans="1:9" x14ac:dyDescent="0.2">
      <c r="A28" s="23">
        <v>2019</v>
      </c>
      <c r="B28" s="1">
        <v>81</v>
      </c>
      <c r="C28" s="1">
        <v>44</v>
      </c>
      <c r="D28" s="1">
        <v>125</v>
      </c>
      <c r="E28" s="1"/>
      <c r="F28" s="1">
        <v>16</v>
      </c>
      <c r="G28" s="24">
        <v>12.8</v>
      </c>
      <c r="H28" s="3"/>
      <c r="I28" s="3"/>
    </row>
    <row r="29" spans="1:9" x14ac:dyDescent="0.2">
      <c r="A29" s="35">
        <v>2020</v>
      </c>
      <c r="B29" s="1">
        <v>77</v>
      </c>
      <c r="C29" s="1">
        <v>44</v>
      </c>
      <c r="D29" s="1">
        <v>121</v>
      </c>
      <c r="E29" s="1"/>
      <c r="F29" s="1">
        <v>14</v>
      </c>
      <c r="G29" s="24">
        <v>11.6</v>
      </c>
      <c r="H29" s="3"/>
      <c r="I29" s="3"/>
    </row>
    <row r="30" spans="1:9" x14ac:dyDescent="0.2">
      <c r="A30" s="35">
        <v>2021</v>
      </c>
      <c r="B30" s="12">
        <v>88</v>
      </c>
      <c r="C30" s="12">
        <v>38</v>
      </c>
      <c r="D30" s="12">
        <v>126</v>
      </c>
      <c r="E30" s="1"/>
      <c r="F30" s="12">
        <v>12</v>
      </c>
      <c r="G30" s="24">
        <v>9.5</v>
      </c>
      <c r="H30" s="3"/>
      <c r="I30" s="3"/>
    </row>
    <row r="31" spans="1:9" x14ac:dyDescent="0.2">
      <c r="A31" s="35">
        <v>2022</v>
      </c>
      <c r="B31" s="1">
        <v>95</v>
      </c>
      <c r="C31" s="1">
        <v>48</v>
      </c>
      <c r="D31" s="1">
        <v>143</v>
      </c>
      <c r="E31" s="1"/>
      <c r="F31" s="1">
        <v>17</v>
      </c>
      <c r="G31" s="24">
        <v>11.9</v>
      </c>
      <c r="H31" s="3"/>
      <c r="I31" s="3"/>
    </row>
    <row r="32" spans="1:9" x14ac:dyDescent="0.2">
      <c r="A32" s="35">
        <v>2023</v>
      </c>
      <c r="B32" s="1">
        <v>84</v>
      </c>
      <c r="C32" s="1">
        <v>41</v>
      </c>
      <c r="D32" s="1">
        <v>125</v>
      </c>
      <c r="E32" s="1"/>
      <c r="F32" s="1">
        <v>22</v>
      </c>
      <c r="G32" s="24">
        <v>17.599999999999998</v>
      </c>
      <c r="H32" s="3"/>
      <c r="I32" s="3"/>
    </row>
    <row r="33" spans="1:9" x14ac:dyDescent="0.2">
      <c r="A33" s="35">
        <v>2024</v>
      </c>
      <c r="B33" s="12">
        <v>76</v>
      </c>
      <c r="C33" s="12">
        <v>44</v>
      </c>
      <c r="D33" s="12">
        <v>120</v>
      </c>
      <c r="E33" s="1"/>
      <c r="F33" s="12">
        <v>15</v>
      </c>
      <c r="G33" s="24">
        <v>12.5</v>
      </c>
      <c r="H33" s="3"/>
      <c r="I33" s="3"/>
    </row>
    <row r="34" spans="1:9" x14ac:dyDescent="0.2">
      <c r="A34" s="35" t="s">
        <v>104</v>
      </c>
      <c r="B34" s="12">
        <v>65</v>
      </c>
      <c r="C34" s="12">
        <v>38</v>
      </c>
      <c r="D34" s="12">
        <v>103</v>
      </c>
      <c r="E34" s="1"/>
      <c r="F34" s="12">
        <v>16</v>
      </c>
      <c r="G34" s="24">
        <f>+F34/D34*100</f>
        <v>15.53398058252427</v>
      </c>
      <c r="H34" s="3"/>
      <c r="I34" s="3"/>
    </row>
    <row r="35" spans="1:9" x14ac:dyDescent="0.2">
      <c r="A35" s="33"/>
      <c r="B35" s="13"/>
      <c r="C35" s="13"/>
      <c r="D35" s="13"/>
      <c r="E35" s="13"/>
      <c r="F35" s="13"/>
      <c r="G35" s="31"/>
      <c r="H35" s="3"/>
      <c r="I35" s="3"/>
    </row>
    <row r="36" spans="1:9" x14ac:dyDescent="0.2">
      <c r="H36" s="3"/>
      <c r="I36" s="3"/>
    </row>
    <row r="37" spans="1:9" x14ac:dyDescent="0.2">
      <c r="A37" s="7" t="s">
        <v>23</v>
      </c>
      <c r="H37" s="3"/>
    </row>
    <row r="38" spans="1:9" x14ac:dyDescent="0.2">
      <c r="H38" s="3"/>
    </row>
    <row r="39" spans="1:9" x14ac:dyDescent="0.2">
      <c r="A39" s="18"/>
      <c r="H39" s="3"/>
    </row>
  </sheetData>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J36"/>
  <sheetViews>
    <sheetView workbookViewId="0"/>
  </sheetViews>
  <sheetFormatPr defaultRowHeight="12.75" x14ac:dyDescent="0.2"/>
  <cols>
    <col min="1" max="10" width="10.7109375" customWidth="1"/>
  </cols>
  <sheetData>
    <row r="1" spans="1:10" x14ac:dyDescent="0.2">
      <c r="A1" s="14" t="s">
        <v>106</v>
      </c>
      <c r="B1" s="13"/>
      <c r="C1" s="13"/>
      <c r="D1" s="13"/>
      <c r="E1" s="13"/>
      <c r="F1" s="13"/>
      <c r="G1" s="13"/>
      <c r="H1" s="13"/>
      <c r="I1" s="13"/>
      <c r="J1" s="13"/>
    </row>
    <row r="2" spans="1:10" x14ac:dyDescent="0.2">
      <c r="A2" s="15"/>
      <c r="B2" s="15" t="s">
        <v>46</v>
      </c>
      <c r="C2" s="15" t="s">
        <v>47</v>
      </c>
      <c r="D2" s="15" t="s">
        <v>48</v>
      </c>
      <c r="E2" s="15" t="s">
        <v>49</v>
      </c>
      <c r="F2" s="15" t="s">
        <v>50</v>
      </c>
      <c r="G2" s="15" t="s">
        <v>51</v>
      </c>
      <c r="H2" s="15" t="s">
        <v>52</v>
      </c>
      <c r="I2" s="15" t="s">
        <v>53</v>
      </c>
      <c r="J2" s="34" t="s">
        <v>5</v>
      </c>
    </row>
    <row r="4" spans="1:10" x14ac:dyDescent="0.2">
      <c r="A4" s="11">
        <v>1996</v>
      </c>
      <c r="B4">
        <v>17</v>
      </c>
      <c r="C4">
        <v>12</v>
      </c>
      <c r="D4">
        <v>67</v>
      </c>
      <c r="E4">
        <v>51</v>
      </c>
      <c r="F4">
        <v>41</v>
      </c>
      <c r="G4">
        <v>24</v>
      </c>
      <c r="H4">
        <v>16</v>
      </c>
      <c r="I4">
        <v>12</v>
      </c>
      <c r="J4">
        <v>240</v>
      </c>
    </row>
    <row r="5" spans="1:10" x14ac:dyDescent="0.2">
      <c r="A5" s="11">
        <v>1997</v>
      </c>
      <c r="B5">
        <v>20</v>
      </c>
      <c r="C5">
        <v>16</v>
      </c>
      <c r="D5">
        <v>70</v>
      </c>
      <c r="E5">
        <v>50</v>
      </c>
      <c r="F5">
        <v>31</v>
      </c>
      <c r="G5">
        <v>23</v>
      </c>
      <c r="H5">
        <v>9</v>
      </c>
      <c r="I5">
        <v>18</v>
      </c>
      <c r="J5">
        <v>237</v>
      </c>
    </row>
    <row r="6" spans="1:10" x14ac:dyDescent="0.2">
      <c r="A6" s="11">
        <v>1998</v>
      </c>
      <c r="B6">
        <v>10</v>
      </c>
      <c r="C6">
        <v>16</v>
      </c>
      <c r="D6">
        <v>54</v>
      </c>
      <c r="E6">
        <v>49</v>
      </c>
      <c r="F6">
        <v>38</v>
      </c>
      <c r="G6">
        <v>12</v>
      </c>
      <c r="H6">
        <v>13</v>
      </c>
      <c r="I6">
        <v>16</v>
      </c>
      <c r="J6">
        <v>208</v>
      </c>
    </row>
    <row r="7" spans="1:10" x14ac:dyDescent="0.2">
      <c r="A7" s="11">
        <v>1999</v>
      </c>
      <c r="B7">
        <v>10</v>
      </c>
      <c r="C7">
        <v>16</v>
      </c>
      <c r="D7">
        <v>56</v>
      </c>
      <c r="E7">
        <v>65</v>
      </c>
      <c r="F7">
        <v>41</v>
      </c>
      <c r="G7">
        <v>19</v>
      </c>
      <c r="H7">
        <v>16</v>
      </c>
      <c r="I7">
        <v>7</v>
      </c>
      <c r="J7">
        <v>230</v>
      </c>
    </row>
    <row r="8" spans="1:10" x14ac:dyDescent="0.2">
      <c r="A8" s="11">
        <v>2000</v>
      </c>
      <c r="B8">
        <v>10</v>
      </c>
      <c r="C8">
        <v>17</v>
      </c>
      <c r="D8">
        <v>60</v>
      </c>
      <c r="E8">
        <v>55</v>
      </c>
      <c r="F8">
        <v>41</v>
      </c>
      <c r="G8">
        <v>24</v>
      </c>
      <c r="H8">
        <v>6</v>
      </c>
      <c r="I8">
        <v>10</v>
      </c>
      <c r="J8">
        <v>223</v>
      </c>
    </row>
    <row r="9" spans="1:10" x14ac:dyDescent="0.2">
      <c r="A9" s="11">
        <v>2001</v>
      </c>
      <c r="B9">
        <v>10</v>
      </c>
      <c r="C9">
        <v>15</v>
      </c>
      <c r="D9">
        <v>56</v>
      </c>
      <c r="E9">
        <v>70</v>
      </c>
      <c r="F9">
        <v>59</v>
      </c>
      <c r="G9">
        <v>31</v>
      </c>
      <c r="H9">
        <v>15</v>
      </c>
      <c r="I9">
        <v>8</v>
      </c>
      <c r="J9">
        <v>264</v>
      </c>
    </row>
    <row r="10" spans="1:10" x14ac:dyDescent="0.2">
      <c r="A10" s="11">
        <v>2002</v>
      </c>
      <c r="B10">
        <v>17</v>
      </c>
      <c r="C10">
        <v>11</v>
      </c>
      <c r="D10">
        <v>58</v>
      </c>
      <c r="E10">
        <v>65</v>
      </c>
      <c r="F10">
        <v>29</v>
      </c>
      <c r="G10">
        <v>26</v>
      </c>
      <c r="H10">
        <v>4</v>
      </c>
      <c r="I10">
        <v>14</v>
      </c>
      <c r="J10">
        <v>224</v>
      </c>
    </row>
    <row r="11" spans="1:10" x14ac:dyDescent="0.2">
      <c r="A11" s="11">
        <v>2003</v>
      </c>
      <c r="B11">
        <v>14</v>
      </c>
      <c r="C11">
        <v>16</v>
      </c>
      <c r="D11">
        <v>45</v>
      </c>
      <c r="E11">
        <v>67</v>
      </c>
      <c r="F11">
        <v>37</v>
      </c>
      <c r="G11">
        <v>34</v>
      </c>
      <c r="H11">
        <v>14</v>
      </c>
      <c r="I11">
        <v>20</v>
      </c>
      <c r="J11">
        <v>247</v>
      </c>
    </row>
    <row r="12" spans="1:10" x14ac:dyDescent="0.2">
      <c r="A12" s="11">
        <v>2004</v>
      </c>
      <c r="B12">
        <v>12</v>
      </c>
      <c r="C12">
        <v>13</v>
      </c>
      <c r="D12">
        <v>36</v>
      </c>
      <c r="E12">
        <v>62</v>
      </c>
      <c r="F12">
        <v>37</v>
      </c>
      <c r="G12">
        <v>30</v>
      </c>
      <c r="H12">
        <v>21</v>
      </c>
      <c r="I12">
        <v>12</v>
      </c>
      <c r="J12">
        <v>223</v>
      </c>
    </row>
    <row r="13" spans="1:10" x14ac:dyDescent="0.2">
      <c r="A13" s="11">
        <v>2005</v>
      </c>
      <c r="B13">
        <v>20</v>
      </c>
      <c r="C13">
        <v>7</v>
      </c>
      <c r="D13">
        <v>36</v>
      </c>
      <c r="E13">
        <v>51</v>
      </c>
      <c r="F13">
        <v>36</v>
      </c>
      <c r="G13">
        <v>21</v>
      </c>
      <c r="H13">
        <v>13</v>
      </c>
      <c r="I13">
        <v>13</v>
      </c>
      <c r="J13">
        <v>197</v>
      </c>
    </row>
    <row r="14" spans="1:10" x14ac:dyDescent="0.2">
      <c r="A14" s="11">
        <v>2006</v>
      </c>
      <c r="B14">
        <v>13</v>
      </c>
      <c r="C14">
        <v>10</v>
      </c>
      <c r="D14">
        <v>26</v>
      </c>
      <c r="E14">
        <v>44</v>
      </c>
      <c r="F14">
        <v>29</v>
      </c>
      <c r="G14">
        <v>17</v>
      </c>
      <c r="H14">
        <v>6</v>
      </c>
      <c r="I14">
        <v>14</v>
      </c>
      <c r="J14">
        <v>159</v>
      </c>
    </row>
    <row r="15" spans="1:10" x14ac:dyDescent="0.2">
      <c r="A15" s="11">
        <v>2007</v>
      </c>
      <c r="B15">
        <v>17</v>
      </c>
      <c r="C15">
        <v>11</v>
      </c>
      <c r="D15">
        <v>33</v>
      </c>
      <c r="E15">
        <v>35</v>
      </c>
      <c r="F15">
        <v>29</v>
      </c>
      <c r="G15">
        <v>26</v>
      </c>
      <c r="H15">
        <v>6</v>
      </c>
      <c r="I15">
        <v>7</v>
      </c>
      <c r="J15">
        <v>164</v>
      </c>
    </row>
    <row r="16" spans="1:10" x14ac:dyDescent="0.2">
      <c r="A16" s="11">
        <v>2008</v>
      </c>
      <c r="B16">
        <v>13</v>
      </c>
      <c r="C16">
        <v>3</v>
      </c>
      <c r="D16">
        <v>36</v>
      </c>
      <c r="E16">
        <v>46</v>
      </c>
      <c r="F16">
        <v>37</v>
      </c>
      <c r="G16">
        <v>23</v>
      </c>
      <c r="H16">
        <v>11</v>
      </c>
      <c r="I16">
        <v>7</v>
      </c>
      <c r="J16">
        <v>176</v>
      </c>
    </row>
    <row r="17" spans="1:10" x14ac:dyDescent="0.2">
      <c r="A17" s="11">
        <v>2009</v>
      </c>
      <c r="B17">
        <v>13</v>
      </c>
      <c r="C17">
        <v>10</v>
      </c>
      <c r="D17">
        <v>34</v>
      </c>
      <c r="E17">
        <v>38</v>
      </c>
      <c r="F17">
        <v>30</v>
      </c>
      <c r="G17">
        <v>30</v>
      </c>
      <c r="H17">
        <v>11</v>
      </c>
      <c r="I17">
        <v>9</v>
      </c>
      <c r="J17">
        <v>175</v>
      </c>
    </row>
    <row r="18" spans="1:10" x14ac:dyDescent="0.2">
      <c r="A18" s="11">
        <v>2010</v>
      </c>
      <c r="B18">
        <v>12</v>
      </c>
      <c r="C18">
        <v>12</v>
      </c>
      <c r="D18">
        <v>26</v>
      </c>
      <c r="E18">
        <v>36</v>
      </c>
      <c r="F18">
        <v>29</v>
      </c>
      <c r="G18">
        <v>16</v>
      </c>
      <c r="H18">
        <v>18</v>
      </c>
      <c r="I18">
        <v>9</v>
      </c>
      <c r="J18">
        <v>158</v>
      </c>
    </row>
    <row r="19" spans="1:10" x14ac:dyDescent="0.2">
      <c r="A19" s="11">
        <v>2011</v>
      </c>
      <c r="B19">
        <v>9</v>
      </c>
      <c r="C19">
        <v>9</v>
      </c>
      <c r="D19">
        <v>38</v>
      </c>
      <c r="E19">
        <v>30</v>
      </c>
      <c r="F19">
        <v>35</v>
      </c>
      <c r="G19">
        <v>23</v>
      </c>
      <c r="H19">
        <v>15</v>
      </c>
      <c r="I19">
        <v>6</v>
      </c>
      <c r="J19">
        <v>165</v>
      </c>
    </row>
    <row r="20" spans="1:10" x14ac:dyDescent="0.2">
      <c r="A20" s="11">
        <v>2012</v>
      </c>
      <c r="B20">
        <v>12</v>
      </c>
      <c r="C20">
        <v>9</v>
      </c>
      <c r="D20">
        <v>24</v>
      </c>
      <c r="E20">
        <v>33</v>
      </c>
      <c r="F20">
        <v>40</v>
      </c>
      <c r="G20">
        <v>15</v>
      </c>
      <c r="H20">
        <v>15</v>
      </c>
      <c r="I20">
        <v>9</v>
      </c>
      <c r="J20">
        <v>157</v>
      </c>
    </row>
    <row r="21" spans="1:10" x14ac:dyDescent="0.2">
      <c r="A21" s="11">
        <v>2013</v>
      </c>
      <c r="B21">
        <v>11</v>
      </c>
      <c r="C21">
        <v>8</v>
      </c>
      <c r="D21">
        <v>29</v>
      </c>
      <c r="E21">
        <v>31</v>
      </c>
      <c r="F21">
        <v>28</v>
      </c>
      <c r="G21">
        <v>19</v>
      </c>
      <c r="H21">
        <v>8</v>
      </c>
      <c r="I21">
        <v>13</v>
      </c>
      <c r="J21">
        <v>147</v>
      </c>
    </row>
    <row r="22" spans="1:10" x14ac:dyDescent="0.2">
      <c r="A22" s="11">
        <v>2014</v>
      </c>
      <c r="B22">
        <v>6</v>
      </c>
      <c r="C22">
        <v>8</v>
      </c>
      <c r="D22">
        <v>27</v>
      </c>
      <c r="E22">
        <v>31</v>
      </c>
      <c r="F22">
        <v>31</v>
      </c>
      <c r="G22">
        <v>17</v>
      </c>
      <c r="H22">
        <v>7</v>
      </c>
      <c r="I22">
        <v>17</v>
      </c>
      <c r="J22">
        <v>144</v>
      </c>
    </row>
    <row r="23" spans="1:10" x14ac:dyDescent="0.2">
      <c r="A23" s="11">
        <v>2015</v>
      </c>
      <c r="B23">
        <v>5</v>
      </c>
      <c r="C23">
        <v>4</v>
      </c>
      <c r="D23">
        <v>27</v>
      </c>
      <c r="E23">
        <v>21</v>
      </c>
      <c r="F23">
        <v>27</v>
      </c>
      <c r="G23">
        <v>18</v>
      </c>
      <c r="H23">
        <v>9</v>
      </c>
      <c r="I23">
        <v>9</v>
      </c>
      <c r="J23">
        <v>120</v>
      </c>
    </row>
    <row r="24" spans="1:10" x14ac:dyDescent="0.2">
      <c r="A24" s="11">
        <v>2016</v>
      </c>
      <c r="B24">
        <v>5</v>
      </c>
      <c r="C24">
        <v>3</v>
      </c>
      <c r="D24">
        <v>23</v>
      </c>
      <c r="E24">
        <v>28</v>
      </c>
      <c r="F24">
        <v>18</v>
      </c>
      <c r="G24">
        <v>13</v>
      </c>
      <c r="H24">
        <v>6</v>
      </c>
      <c r="I24">
        <v>12</v>
      </c>
      <c r="J24">
        <v>108</v>
      </c>
    </row>
    <row r="25" spans="1:10" x14ac:dyDescent="0.2">
      <c r="A25" s="11">
        <v>2017</v>
      </c>
      <c r="B25">
        <v>7</v>
      </c>
      <c r="C25">
        <v>10</v>
      </c>
      <c r="D25">
        <v>33</v>
      </c>
      <c r="E25">
        <v>26</v>
      </c>
      <c r="F25">
        <v>32</v>
      </c>
      <c r="G25">
        <v>26</v>
      </c>
      <c r="H25">
        <v>12</v>
      </c>
      <c r="I25">
        <v>12</v>
      </c>
      <c r="J25">
        <v>158</v>
      </c>
    </row>
    <row r="26" spans="1:10" x14ac:dyDescent="0.2">
      <c r="A26" s="11">
        <v>2018</v>
      </c>
      <c r="B26">
        <v>5</v>
      </c>
      <c r="C26">
        <v>8</v>
      </c>
      <c r="D26">
        <v>25</v>
      </c>
      <c r="E26">
        <v>20</v>
      </c>
      <c r="F26">
        <v>21</v>
      </c>
      <c r="G26">
        <v>21</v>
      </c>
      <c r="H26">
        <v>10</v>
      </c>
      <c r="I26">
        <v>9</v>
      </c>
      <c r="J26">
        <v>119</v>
      </c>
    </row>
    <row r="27" spans="1:10" x14ac:dyDescent="0.2">
      <c r="A27" s="11">
        <v>2019</v>
      </c>
      <c r="B27">
        <v>5</v>
      </c>
      <c r="C27">
        <v>5</v>
      </c>
      <c r="D27">
        <v>27</v>
      </c>
      <c r="E27">
        <v>27</v>
      </c>
      <c r="F27">
        <v>22</v>
      </c>
      <c r="G27">
        <v>19</v>
      </c>
      <c r="H27">
        <v>11</v>
      </c>
      <c r="I27">
        <v>9</v>
      </c>
      <c r="J27">
        <v>125</v>
      </c>
    </row>
    <row r="28" spans="1:10" x14ac:dyDescent="0.2">
      <c r="A28" s="11">
        <v>2020</v>
      </c>
      <c r="B28">
        <v>9</v>
      </c>
      <c r="C28">
        <v>9</v>
      </c>
      <c r="D28">
        <v>22</v>
      </c>
      <c r="E28">
        <v>27</v>
      </c>
      <c r="F28">
        <v>15</v>
      </c>
      <c r="G28">
        <v>21</v>
      </c>
      <c r="H28">
        <v>8</v>
      </c>
      <c r="I28">
        <v>10</v>
      </c>
      <c r="J28">
        <v>121</v>
      </c>
    </row>
    <row r="29" spans="1:10" x14ac:dyDescent="0.2">
      <c r="A29" s="11">
        <v>2021</v>
      </c>
      <c r="B29">
        <v>5</v>
      </c>
      <c r="C29">
        <v>10</v>
      </c>
      <c r="D29">
        <v>25</v>
      </c>
      <c r="E29">
        <v>21</v>
      </c>
      <c r="F29">
        <v>19</v>
      </c>
      <c r="G29">
        <v>23</v>
      </c>
      <c r="H29">
        <v>13</v>
      </c>
      <c r="I29">
        <v>10</v>
      </c>
      <c r="J29">
        <v>126</v>
      </c>
    </row>
    <row r="30" spans="1:10" x14ac:dyDescent="0.2">
      <c r="A30" s="39">
        <v>2022</v>
      </c>
      <c r="B30">
        <v>8</v>
      </c>
      <c r="C30">
        <v>9</v>
      </c>
      <c r="D30">
        <v>25</v>
      </c>
      <c r="E30">
        <v>34</v>
      </c>
      <c r="F30">
        <v>24</v>
      </c>
      <c r="G30">
        <v>16</v>
      </c>
      <c r="H30">
        <v>15</v>
      </c>
      <c r="I30">
        <v>12</v>
      </c>
      <c r="J30">
        <v>143</v>
      </c>
    </row>
    <row r="31" spans="1:10" x14ac:dyDescent="0.2">
      <c r="A31" s="35">
        <v>2023</v>
      </c>
      <c r="B31" s="1">
        <v>6</v>
      </c>
      <c r="C31" s="1">
        <v>5</v>
      </c>
      <c r="D31" s="1">
        <v>22</v>
      </c>
      <c r="E31" s="1">
        <v>26</v>
      </c>
      <c r="F31" s="1">
        <v>27</v>
      </c>
      <c r="G31" s="1">
        <v>16</v>
      </c>
      <c r="H31" s="1">
        <v>12</v>
      </c>
      <c r="I31" s="1">
        <v>11</v>
      </c>
      <c r="J31" s="1">
        <v>125</v>
      </c>
    </row>
    <row r="32" spans="1:10" x14ac:dyDescent="0.2">
      <c r="A32" s="35">
        <v>2024</v>
      </c>
      <c r="B32" s="12">
        <v>2</v>
      </c>
      <c r="C32" s="12">
        <v>8</v>
      </c>
      <c r="D32" s="12">
        <v>21</v>
      </c>
      <c r="E32" s="12">
        <v>27</v>
      </c>
      <c r="F32" s="12">
        <v>17</v>
      </c>
      <c r="G32" s="12">
        <v>21</v>
      </c>
      <c r="H32" s="12">
        <v>6</v>
      </c>
      <c r="I32" s="12">
        <v>18</v>
      </c>
      <c r="J32" s="12">
        <f>SUM(B32:I32)</f>
        <v>120</v>
      </c>
    </row>
    <row r="33" spans="1:10" x14ac:dyDescent="0.2">
      <c r="A33" s="35" t="s">
        <v>104</v>
      </c>
      <c r="B33" s="12">
        <v>3</v>
      </c>
      <c r="C33" s="12">
        <v>7</v>
      </c>
      <c r="D33" s="12">
        <v>18</v>
      </c>
      <c r="E33" s="12">
        <v>17</v>
      </c>
      <c r="F33" s="12">
        <v>19</v>
      </c>
      <c r="G33" s="12">
        <v>13</v>
      </c>
      <c r="H33" s="12">
        <v>10</v>
      </c>
      <c r="I33" s="12">
        <v>16</v>
      </c>
      <c r="J33" s="12">
        <f>SUM(B33:I33)</f>
        <v>103</v>
      </c>
    </row>
    <row r="34" spans="1:10" x14ac:dyDescent="0.2">
      <c r="A34" s="13"/>
      <c r="B34" s="13"/>
      <c r="C34" s="13"/>
      <c r="D34" s="13"/>
      <c r="E34" s="13"/>
      <c r="F34" s="13"/>
      <c r="G34" s="13"/>
      <c r="H34" s="13"/>
      <c r="I34" s="13"/>
      <c r="J34" s="13"/>
    </row>
    <row r="36" spans="1:10" x14ac:dyDescent="0.2">
      <c r="A36" s="7" t="s">
        <v>23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R41"/>
  <sheetViews>
    <sheetView workbookViewId="0"/>
  </sheetViews>
  <sheetFormatPr defaultRowHeight="12.75" x14ac:dyDescent="0.2"/>
  <cols>
    <col min="1" max="1" width="48.28515625" customWidth="1"/>
    <col min="2" max="4" width="9.7109375" customWidth="1"/>
    <col min="5" max="6" width="9.42578125" customWidth="1"/>
    <col min="7" max="7" width="2.85546875" customWidth="1"/>
    <col min="8" max="8" width="10.7109375" customWidth="1"/>
    <col min="9" max="9" width="12" customWidth="1"/>
    <col min="10" max="10" width="10.7109375" customWidth="1"/>
    <col min="11" max="11" width="9.5703125" bestFit="1" customWidth="1"/>
    <col min="13" max="13" width="9.5703125" bestFit="1" customWidth="1"/>
    <col min="19" max="19" width="27.85546875" customWidth="1"/>
  </cols>
  <sheetData>
    <row r="1" spans="1:16" x14ac:dyDescent="0.2">
      <c r="A1" s="14" t="s">
        <v>105</v>
      </c>
      <c r="B1" s="13"/>
      <c r="C1" s="13"/>
      <c r="D1" s="13"/>
      <c r="E1" s="13"/>
      <c r="F1" s="13"/>
      <c r="G1" s="13"/>
      <c r="H1" s="13"/>
      <c r="I1" s="13"/>
    </row>
    <row r="2" spans="1:16" x14ac:dyDescent="0.2">
      <c r="A2" s="21"/>
      <c r="B2" s="44">
        <v>2021</v>
      </c>
      <c r="C2" s="44">
        <v>2022</v>
      </c>
      <c r="D2" s="44">
        <v>2023</v>
      </c>
      <c r="E2" s="44">
        <v>2024</v>
      </c>
      <c r="F2" s="44" t="s">
        <v>104</v>
      </c>
      <c r="G2" s="44"/>
      <c r="H2" s="13" t="s">
        <v>118</v>
      </c>
      <c r="I2" s="15"/>
      <c r="P2" s="24"/>
    </row>
    <row r="3" spans="1:16" x14ac:dyDescent="0.2">
      <c r="A3" s="1"/>
      <c r="B3" s="27"/>
      <c r="C3" s="27"/>
      <c r="D3" s="27"/>
      <c r="E3" s="27"/>
      <c r="F3" s="27"/>
      <c r="G3" s="27"/>
    </row>
    <row r="4" spans="1:16" x14ac:dyDescent="0.2">
      <c r="A4" s="13"/>
      <c r="B4" s="45"/>
      <c r="C4" s="45"/>
      <c r="D4" s="45"/>
      <c r="E4" s="45"/>
      <c r="F4" s="45"/>
      <c r="G4" s="45"/>
      <c r="H4" s="17" t="s">
        <v>58</v>
      </c>
      <c r="I4" s="17" t="s">
        <v>61</v>
      </c>
    </row>
    <row r="5" spans="1:16" s="1" customFormat="1" x14ac:dyDescent="0.2">
      <c r="A5" s="22" t="s">
        <v>0</v>
      </c>
    </row>
    <row r="6" spans="1:16" s="1" customFormat="1" x14ac:dyDescent="0.2">
      <c r="A6" s="22"/>
      <c r="B6" s="12"/>
      <c r="C6" s="12"/>
      <c r="D6" s="12"/>
      <c r="E6" s="12"/>
      <c r="F6" s="12"/>
      <c r="G6" s="12"/>
    </row>
    <row r="7" spans="1:16" s="1" customFormat="1" x14ac:dyDescent="0.2">
      <c r="A7" t="s">
        <v>14</v>
      </c>
      <c r="B7" s="4">
        <v>88</v>
      </c>
      <c r="C7" s="4">
        <v>95</v>
      </c>
      <c r="D7" s="4">
        <v>84</v>
      </c>
      <c r="E7" s="4">
        <v>76</v>
      </c>
      <c r="F7" s="4">
        <v>65</v>
      </c>
      <c r="G7" s="4"/>
      <c r="H7" s="1">
        <f t="shared" ref="H7:H38" si="0">+B7+C7+D7+E7+F7</f>
        <v>408</v>
      </c>
      <c r="I7" s="9">
        <f>+H7/H$7*100</f>
        <v>100</v>
      </c>
      <c r="J7" s="24"/>
    </row>
    <row r="8" spans="1:16" s="1" customFormat="1" x14ac:dyDescent="0.2">
      <c r="A8" s="22"/>
      <c r="B8" s="12"/>
      <c r="C8" s="12"/>
      <c r="D8" s="12"/>
      <c r="E8" s="12"/>
      <c r="F8" s="12"/>
      <c r="G8" s="12"/>
      <c r="I8" s="24"/>
    </row>
    <row r="9" spans="1:16" s="1" customFormat="1" x14ac:dyDescent="0.2">
      <c r="A9" s="5" t="s">
        <v>30</v>
      </c>
      <c r="B9" s="4">
        <v>75</v>
      </c>
      <c r="C9" s="4">
        <v>76</v>
      </c>
      <c r="D9" s="4">
        <v>79</v>
      </c>
      <c r="E9" s="4">
        <v>62</v>
      </c>
      <c r="F9" s="4">
        <v>59</v>
      </c>
      <c r="G9" s="4"/>
      <c r="H9" s="1">
        <f t="shared" si="0"/>
        <v>351</v>
      </c>
      <c r="I9" s="24">
        <f t="shared" ref="I9:I20" si="1">+H9/H$7*100</f>
        <v>86.029411764705884</v>
      </c>
      <c r="K9" s="24"/>
      <c r="L9" s="24"/>
    </row>
    <row r="10" spans="1:16" x14ac:dyDescent="0.2">
      <c r="A10" s="7" t="s">
        <v>25</v>
      </c>
      <c r="B10" s="4">
        <v>5</v>
      </c>
      <c r="C10" s="4">
        <v>2</v>
      </c>
      <c r="D10" s="4">
        <v>6</v>
      </c>
      <c r="E10" s="4">
        <v>3</v>
      </c>
      <c r="F10" s="4">
        <v>0</v>
      </c>
      <c r="G10" s="4"/>
      <c r="H10" s="1">
        <f t="shared" si="0"/>
        <v>16</v>
      </c>
      <c r="I10" s="24">
        <f t="shared" si="1"/>
        <v>3.9215686274509802</v>
      </c>
      <c r="J10" s="24"/>
      <c r="K10" s="24"/>
      <c r="L10" s="3"/>
    </row>
    <row r="11" spans="1:16" x14ac:dyDescent="0.2">
      <c r="A11" s="7" t="s">
        <v>26</v>
      </c>
      <c r="B11" s="4">
        <v>3</v>
      </c>
      <c r="C11" s="4">
        <v>3</v>
      </c>
      <c r="D11" s="4">
        <v>5</v>
      </c>
      <c r="E11" s="4">
        <v>3</v>
      </c>
      <c r="F11" s="4">
        <v>3</v>
      </c>
      <c r="G11" s="4"/>
      <c r="H11" s="1">
        <f t="shared" si="0"/>
        <v>17</v>
      </c>
      <c r="I11" s="24">
        <f t="shared" si="1"/>
        <v>4.1666666666666661</v>
      </c>
      <c r="J11" s="24"/>
      <c r="K11" s="24"/>
      <c r="L11" s="3"/>
    </row>
    <row r="12" spans="1:16" x14ac:dyDescent="0.2">
      <c r="A12" s="7" t="s">
        <v>119</v>
      </c>
      <c r="B12" s="4">
        <v>9</v>
      </c>
      <c r="C12" s="4">
        <v>6</v>
      </c>
      <c r="D12" s="4">
        <v>6</v>
      </c>
      <c r="E12" s="4">
        <v>6</v>
      </c>
      <c r="F12" s="4">
        <v>5</v>
      </c>
      <c r="G12" s="4"/>
      <c r="H12" s="1">
        <f t="shared" si="0"/>
        <v>32</v>
      </c>
      <c r="I12" s="24">
        <f t="shared" si="1"/>
        <v>7.8431372549019605</v>
      </c>
      <c r="J12" s="24"/>
      <c r="K12" s="24"/>
      <c r="L12" s="3"/>
    </row>
    <row r="13" spans="1:16" x14ac:dyDescent="0.2">
      <c r="A13" s="7" t="s">
        <v>66</v>
      </c>
      <c r="B13" s="4">
        <v>25</v>
      </c>
      <c r="C13" s="4">
        <v>32</v>
      </c>
      <c r="D13" s="4">
        <v>29</v>
      </c>
      <c r="E13" s="4">
        <v>16</v>
      </c>
      <c r="F13" s="4">
        <v>20</v>
      </c>
      <c r="G13" s="4"/>
      <c r="H13" s="1">
        <f t="shared" si="0"/>
        <v>122</v>
      </c>
      <c r="I13" s="24">
        <f>+H13/H$7*100</f>
        <v>29.901960784313726</v>
      </c>
      <c r="J13" s="24"/>
      <c r="K13" s="24"/>
      <c r="L13" s="3"/>
    </row>
    <row r="14" spans="1:16" x14ac:dyDescent="0.2">
      <c r="A14" s="7" t="s">
        <v>28</v>
      </c>
      <c r="B14" s="4">
        <v>8</v>
      </c>
      <c r="C14" s="4">
        <v>7</v>
      </c>
      <c r="D14" s="4">
        <v>11</v>
      </c>
      <c r="E14" s="4">
        <v>5</v>
      </c>
      <c r="F14" s="4">
        <v>15</v>
      </c>
      <c r="G14" s="4"/>
      <c r="H14" s="1">
        <f t="shared" si="0"/>
        <v>46</v>
      </c>
      <c r="I14" s="24">
        <f t="shared" si="1"/>
        <v>11.274509803921569</v>
      </c>
      <c r="J14" s="24"/>
      <c r="K14" s="24"/>
      <c r="L14" s="3"/>
    </row>
    <row r="15" spans="1:16" x14ac:dyDescent="0.2">
      <c r="A15" s="7" t="s">
        <v>32</v>
      </c>
      <c r="B15" s="4">
        <v>19</v>
      </c>
      <c r="C15" s="4">
        <v>14</v>
      </c>
      <c r="D15" s="4">
        <v>8</v>
      </c>
      <c r="E15" s="4">
        <v>12</v>
      </c>
      <c r="F15" s="4">
        <v>11</v>
      </c>
      <c r="G15" s="4"/>
      <c r="H15" s="1">
        <f t="shared" si="0"/>
        <v>64</v>
      </c>
      <c r="I15" s="24">
        <f t="shared" si="1"/>
        <v>15.686274509803921</v>
      </c>
      <c r="J15" s="24"/>
      <c r="K15" s="24"/>
      <c r="L15" s="3"/>
    </row>
    <row r="16" spans="1:16" x14ac:dyDescent="0.2">
      <c r="A16" s="7" t="s">
        <v>29</v>
      </c>
      <c r="B16" s="4">
        <v>6</v>
      </c>
      <c r="C16" s="4">
        <v>12</v>
      </c>
      <c r="D16" s="4">
        <v>14</v>
      </c>
      <c r="E16" s="4">
        <v>17</v>
      </c>
      <c r="F16" s="4">
        <v>5</v>
      </c>
      <c r="G16" s="4"/>
      <c r="H16" s="1">
        <f t="shared" si="0"/>
        <v>54</v>
      </c>
      <c r="I16" s="24">
        <f t="shared" si="1"/>
        <v>13.23529411764706</v>
      </c>
      <c r="J16" s="24"/>
      <c r="K16" s="24"/>
      <c r="L16" s="3"/>
    </row>
    <row r="17" spans="1:18" x14ac:dyDescent="0.2">
      <c r="B17" s="4"/>
      <c r="C17" s="4"/>
      <c r="D17" s="4"/>
      <c r="E17" s="4"/>
      <c r="F17" s="4"/>
      <c r="G17" s="4"/>
      <c r="H17" s="1"/>
      <c r="I17" s="24"/>
      <c r="J17" s="24"/>
      <c r="K17" s="24"/>
      <c r="L17" s="3"/>
    </row>
    <row r="18" spans="1:18" x14ac:dyDescent="0.2">
      <c r="A18" s="7" t="s">
        <v>24</v>
      </c>
      <c r="B18" s="4">
        <v>13</v>
      </c>
      <c r="C18" s="4">
        <v>19</v>
      </c>
      <c r="D18" s="4">
        <v>5</v>
      </c>
      <c r="E18" s="4">
        <v>14</v>
      </c>
      <c r="F18" s="4">
        <v>6</v>
      </c>
      <c r="G18" s="4"/>
      <c r="H18" s="1">
        <f t="shared" si="0"/>
        <v>57</v>
      </c>
      <c r="I18" s="24">
        <f t="shared" si="1"/>
        <v>13.970588235294118</v>
      </c>
      <c r="J18" s="24"/>
      <c r="K18" s="24"/>
      <c r="L18" s="3"/>
    </row>
    <row r="19" spans="1:18" x14ac:dyDescent="0.2">
      <c r="A19" s="7" t="s">
        <v>13</v>
      </c>
      <c r="B19" s="4"/>
      <c r="C19" s="4"/>
      <c r="D19" s="4"/>
      <c r="E19" s="4"/>
      <c r="F19" s="4"/>
      <c r="G19" s="4"/>
      <c r="H19" s="1"/>
      <c r="I19" s="24"/>
      <c r="J19" s="24"/>
      <c r="K19" s="24"/>
      <c r="L19" s="3"/>
    </row>
    <row r="20" spans="1:18" x14ac:dyDescent="0.2">
      <c r="A20" s="7" t="s">
        <v>31</v>
      </c>
      <c r="B20" s="4">
        <v>3</v>
      </c>
      <c r="C20" s="4">
        <v>4</v>
      </c>
      <c r="D20" s="4">
        <v>2</v>
      </c>
      <c r="E20" s="4">
        <v>0</v>
      </c>
      <c r="F20" s="4">
        <v>0</v>
      </c>
      <c r="G20" s="4"/>
      <c r="H20" s="1">
        <f t="shared" si="0"/>
        <v>9</v>
      </c>
      <c r="I20" s="24">
        <f t="shared" si="1"/>
        <v>2.2058823529411766</v>
      </c>
      <c r="J20" s="24"/>
      <c r="K20" s="24"/>
      <c r="L20" s="3"/>
    </row>
    <row r="21" spans="1:18" x14ac:dyDescent="0.2">
      <c r="B21" s="4"/>
      <c r="C21" s="4"/>
      <c r="D21" s="4"/>
      <c r="E21" s="4"/>
      <c r="F21" s="4"/>
      <c r="G21" s="4"/>
      <c r="H21" s="1"/>
      <c r="I21" s="24"/>
      <c r="J21" s="24"/>
      <c r="K21" s="24"/>
      <c r="L21" s="3"/>
    </row>
    <row r="22" spans="1:18" x14ac:dyDescent="0.2">
      <c r="A22" s="1"/>
      <c r="B22" s="12"/>
      <c r="C22" s="12"/>
      <c r="D22" s="12"/>
      <c r="E22" s="12"/>
      <c r="F22" s="12"/>
      <c r="G22" s="12"/>
      <c r="H22" s="1"/>
      <c r="I22" s="24"/>
      <c r="J22" s="24"/>
      <c r="K22" s="24"/>
      <c r="L22" s="3"/>
    </row>
    <row r="23" spans="1:18" x14ac:dyDescent="0.2">
      <c r="A23" s="16" t="s">
        <v>1</v>
      </c>
      <c r="B23" s="4"/>
      <c r="C23" s="4"/>
      <c r="D23" s="4"/>
      <c r="E23" s="4"/>
      <c r="F23" s="4"/>
      <c r="G23" s="4"/>
      <c r="H23" s="1"/>
      <c r="I23" s="24"/>
      <c r="J23" s="24"/>
      <c r="K23" s="24"/>
      <c r="L23" s="3"/>
    </row>
    <row r="24" spans="1:18" x14ac:dyDescent="0.2">
      <c r="A24" s="16"/>
      <c r="B24" s="4"/>
      <c r="C24" s="4"/>
      <c r="D24" s="4"/>
      <c r="E24" s="4"/>
      <c r="F24" s="4"/>
      <c r="G24" s="4"/>
      <c r="H24" s="1"/>
      <c r="I24" s="24"/>
      <c r="J24" s="24"/>
      <c r="K24" s="24"/>
      <c r="L24" s="3"/>
    </row>
    <row r="25" spans="1:18" x14ac:dyDescent="0.2">
      <c r="A25" s="7" t="s">
        <v>14</v>
      </c>
      <c r="B25" s="4">
        <v>38</v>
      </c>
      <c r="C25" s="4">
        <v>48</v>
      </c>
      <c r="D25" s="4">
        <v>41</v>
      </c>
      <c r="E25" s="4">
        <v>44</v>
      </c>
      <c r="F25" s="4">
        <v>38</v>
      </c>
      <c r="G25" s="4"/>
      <c r="H25" s="1">
        <f t="shared" si="0"/>
        <v>209</v>
      </c>
      <c r="I25" s="24">
        <f>+H25/H$25*100</f>
        <v>100</v>
      </c>
      <c r="J25" s="24"/>
      <c r="K25" s="24"/>
      <c r="L25" s="3"/>
    </row>
    <row r="26" spans="1:18" x14ac:dyDescent="0.2">
      <c r="A26" s="16"/>
      <c r="B26" s="4"/>
      <c r="C26" s="4"/>
      <c r="D26" s="4"/>
      <c r="E26" s="4"/>
      <c r="F26" s="4"/>
      <c r="G26" s="4"/>
      <c r="H26" s="1"/>
      <c r="I26" s="24"/>
      <c r="J26" s="24"/>
      <c r="K26" s="24"/>
      <c r="L26" s="3"/>
    </row>
    <row r="27" spans="1:18" x14ac:dyDescent="0.2">
      <c r="A27" t="s">
        <v>30</v>
      </c>
      <c r="B27" s="4">
        <v>37</v>
      </c>
      <c r="C27" s="4">
        <v>48</v>
      </c>
      <c r="D27" s="4">
        <v>38</v>
      </c>
      <c r="E27" s="4">
        <v>41</v>
      </c>
      <c r="F27" s="4">
        <v>37</v>
      </c>
      <c r="G27" s="4"/>
      <c r="H27" s="1">
        <f t="shared" si="0"/>
        <v>201</v>
      </c>
      <c r="I27" s="24">
        <f>+H27/H$25*100</f>
        <v>96.172248803827756</v>
      </c>
      <c r="J27" s="24"/>
      <c r="K27" s="24"/>
      <c r="L27" s="3"/>
    </row>
    <row r="28" spans="1:18" x14ac:dyDescent="0.2">
      <c r="A28" s="7" t="s">
        <v>25</v>
      </c>
      <c r="B28" s="4">
        <v>23</v>
      </c>
      <c r="C28" s="4">
        <v>24</v>
      </c>
      <c r="D28" s="4">
        <v>19</v>
      </c>
      <c r="E28" s="4">
        <v>21</v>
      </c>
      <c r="F28" s="4">
        <v>18</v>
      </c>
      <c r="G28" s="4"/>
      <c r="H28" s="1">
        <f t="shared" si="0"/>
        <v>105</v>
      </c>
      <c r="I28" s="24">
        <f t="shared" ref="I28:I38" si="2">+H28/H$25*100</f>
        <v>50.239234449760758</v>
      </c>
      <c r="J28" s="24"/>
      <c r="K28" s="24"/>
      <c r="L28" s="24"/>
      <c r="M28" s="24"/>
      <c r="N28" s="24"/>
      <c r="O28" s="24"/>
      <c r="P28" s="24"/>
      <c r="Q28" s="24"/>
      <c r="R28" s="24"/>
    </row>
    <row r="29" spans="1:18" x14ac:dyDescent="0.2">
      <c r="A29" s="7" t="s">
        <v>26</v>
      </c>
      <c r="B29" s="4">
        <v>1</v>
      </c>
      <c r="C29" s="4">
        <v>4</v>
      </c>
      <c r="D29" s="4">
        <v>2</v>
      </c>
      <c r="E29" s="4">
        <v>1</v>
      </c>
      <c r="F29" s="4">
        <v>2</v>
      </c>
      <c r="G29" s="4"/>
      <c r="H29" s="1">
        <f t="shared" si="0"/>
        <v>10</v>
      </c>
      <c r="I29" s="24">
        <f t="shared" si="2"/>
        <v>4.7846889952153111</v>
      </c>
      <c r="J29" s="24"/>
      <c r="K29" s="24"/>
      <c r="L29" s="3"/>
    </row>
    <row r="30" spans="1:18" x14ac:dyDescent="0.2">
      <c r="A30" s="7" t="s">
        <v>119</v>
      </c>
      <c r="B30" s="4">
        <v>3</v>
      </c>
      <c r="C30" s="4">
        <v>8</v>
      </c>
      <c r="D30" s="4">
        <v>3</v>
      </c>
      <c r="E30" s="4">
        <v>6</v>
      </c>
      <c r="F30" s="4">
        <v>8</v>
      </c>
      <c r="G30" s="4"/>
      <c r="H30" s="1">
        <f t="shared" si="0"/>
        <v>28</v>
      </c>
      <c r="I30" s="24">
        <f t="shared" si="2"/>
        <v>13.397129186602871</v>
      </c>
      <c r="J30" s="24"/>
      <c r="K30" s="24"/>
      <c r="L30" s="3"/>
    </row>
    <row r="31" spans="1:18" x14ac:dyDescent="0.2">
      <c r="A31" s="7" t="s">
        <v>66</v>
      </c>
      <c r="B31" s="4">
        <v>7</v>
      </c>
      <c r="C31" s="4">
        <v>6</v>
      </c>
      <c r="D31" s="4">
        <v>10</v>
      </c>
      <c r="E31" s="4">
        <v>7</v>
      </c>
      <c r="F31" s="4">
        <v>3</v>
      </c>
      <c r="G31" s="4"/>
      <c r="H31" s="1">
        <f t="shared" si="0"/>
        <v>33</v>
      </c>
      <c r="I31" s="24">
        <f t="shared" si="2"/>
        <v>15.789473684210526</v>
      </c>
      <c r="J31" s="24"/>
      <c r="K31" s="24"/>
      <c r="L31" s="3"/>
    </row>
    <row r="32" spans="1:18" x14ac:dyDescent="0.2">
      <c r="A32" s="7" t="s">
        <v>28</v>
      </c>
      <c r="B32" s="4">
        <v>1</v>
      </c>
      <c r="C32" s="4">
        <v>0</v>
      </c>
      <c r="D32" s="4">
        <v>0</v>
      </c>
      <c r="E32" s="4">
        <v>0</v>
      </c>
      <c r="F32" s="4">
        <v>0</v>
      </c>
      <c r="G32" s="4"/>
      <c r="H32" s="1">
        <f t="shared" si="0"/>
        <v>1</v>
      </c>
      <c r="I32" s="24">
        <f t="shared" si="2"/>
        <v>0.4784688995215311</v>
      </c>
      <c r="J32" s="24"/>
      <c r="K32" s="24"/>
      <c r="L32" s="3"/>
    </row>
    <row r="33" spans="1:12" x14ac:dyDescent="0.2">
      <c r="A33" s="7" t="s">
        <v>32</v>
      </c>
      <c r="B33" s="4">
        <v>1</v>
      </c>
      <c r="C33" s="4">
        <v>5</v>
      </c>
      <c r="D33" s="4">
        <v>3</v>
      </c>
      <c r="E33" s="4">
        <v>4</v>
      </c>
      <c r="F33" s="4">
        <v>6</v>
      </c>
      <c r="G33" s="4"/>
      <c r="H33" s="1">
        <f t="shared" si="0"/>
        <v>19</v>
      </c>
      <c r="I33" s="24">
        <f t="shared" si="2"/>
        <v>9.0909090909090917</v>
      </c>
      <c r="J33" s="24"/>
      <c r="K33" s="24"/>
      <c r="L33" s="3"/>
    </row>
    <row r="34" spans="1:12" x14ac:dyDescent="0.2">
      <c r="A34" s="7" t="s">
        <v>29</v>
      </c>
      <c r="B34" s="4">
        <v>1</v>
      </c>
      <c r="C34" s="4">
        <v>1</v>
      </c>
      <c r="D34" s="4">
        <v>1</v>
      </c>
      <c r="E34" s="4">
        <v>2</v>
      </c>
      <c r="F34" s="4">
        <v>0</v>
      </c>
      <c r="G34" s="4"/>
      <c r="H34" s="1">
        <f t="shared" si="0"/>
        <v>5</v>
      </c>
      <c r="I34" s="24">
        <f t="shared" si="2"/>
        <v>2.3923444976076556</v>
      </c>
      <c r="J34" s="24"/>
      <c r="K34" s="24"/>
      <c r="L34" s="3"/>
    </row>
    <row r="35" spans="1:12" x14ac:dyDescent="0.2">
      <c r="B35" s="4"/>
      <c r="C35" s="4"/>
      <c r="D35" s="4"/>
      <c r="E35" s="4"/>
      <c r="F35" s="4"/>
      <c r="G35" s="4"/>
      <c r="H35" s="1"/>
      <c r="I35" s="24"/>
      <c r="J35" s="24"/>
      <c r="K35" s="24"/>
      <c r="L35" s="3"/>
    </row>
    <row r="36" spans="1:12" x14ac:dyDescent="0.2">
      <c r="A36" t="s">
        <v>24</v>
      </c>
      <c r="B36" s="4">
        <v>1</v>
      </c>
      <c r="C36" s="4">
        <v>0</v>
      </c>
      <c r="D36" s="4">
        <v>3</v>
      </c>
      <c r="E36" s="4">
        <v>3</v>
      </c>
      <c r="F36" s="4">
        <v>1</v>
      </c>
      <c r="G36" s="4"/>
      <c r="H36" s="1">
        <f t="shared" si="0"/>
        <v>8</v>
      </c>
      <c r="I36" s="24">
        <f t="shared" si="2"/>
        <v>3.8277511961722488</v>
      </c>
      <c r="J36" s="24"/>
      <c r="K36" s="24"/>
      <c r="L36" s="3"/>
    </row>
    <row r="37" spans="1:12" x14ac:dyDescent="0.2">
      <c r="A37" t="s">
        <v>13</v>
      </c>
      <c r="B37" s="4"/>
      <c r="C37" s="4"/>
      <c r="D37" s="4"/>
      <c r="E37" s="4"/>
      <c r="F37" s="4"/>
      <c r="G37" s="4"/>
      <c r="H37" s="1"/>
      <c r="I37" s="24"/>
      <c r="J37" s="24"/>
      <c r="K37" s="24"/>
      <c r="L37" s="3"/>
    </row>
    <row r="38" spans="1:12" x14ac:dyDescent="0.2">
      <c r="A38" s="7" t="s">
        <v>31</v>
      </c>
      <c r="B38" s="4">
        <v>1</v>
      </c>
      <c r="C38" s="4">
        <v>0</v>
      </c>
      <c r="D38" s="4">
        <v>0</v>
      </c>
      <c r="E38" s="4">
        <v>0</v>
      </c>
      <c r="F38" s="4">
        <v>0</v>
      </c>
      <c r="G38" s="4"/>
      <c r="H38" s="1">
        <f t="shared" si="0"/>
        <v>1</v>
      </c>
      <c r="I38" s="24">
        <f t="shared" si="2"/>
        <v>0.4784688995215311</v>
      </c>
      <c r="J38" s="24"/>
      <c r="K38" s="24"/>
      <c r="L38" s="3"/>
    </row>
    <row r="39" spans="1:12" x14ac:dyDescent="0.2">
      <c r="A39" s="13"/>
      <c r="B39" s="45"/>
      <c r="C39" s="45"/>
      <c r="D39" s="45"/>
      <c r="E39" s="45"/>
      <c r="F39" s="45"/>
      <c r="G39" s="45"/>
      <c r="H39" s="13"/>
      <c r="I39" s="13"/>
    </row>
    <row r="41" spans="1:12" x14ac:dyDescent="0.2">
      <c r="A41" s="7" t="s">
        <v>23</v>
      </c>
    </row>
  </sheetData>
  <phoneticPr fontId="3" type="noConversion"/>
  <pageMargins left="0.24" right="0.3" top="0.26" bottom="0.17" header="0.17" footer="0.17"/>
  <pageSetup paperSize="9" scale="96"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A89"/>
  <sheetViews>
    <sheetView zoomScaleNormal="100" workbookViewId="0"/>
  </sheetViews>
  <sheetFormatPr defaultRowHeight="12.75" x14ac:dyDescent="0.2"/>
  <cols>
    <col min="1" max="1" width="27.5703125" customWidth="1"/>
    <col min="6" max="6" width="9.140625" customWidth="1"/>
    <col min="8" max="8" width="3.5703125" customWidth="1"/>
    <col min="19" max="19" width="29.28515625" customWidth="1"/>
    <col min="22" max="22" width="10.7109375" bestFit="1" customWidth="1"/>
  </cols>
  <sheetData>
    <row r="1" spans="1:23" x14ac:dyDescent="0.2">
      <c r="A1" s="41" t="s">
        <v>115</v>
      </c>
      <c r="B1" s="13"/>
      <c r="C1" s="13"/>
      <c r="D1" s="13"/>
      <c r="E1" s="13"/>
      <c r="F1" s="13"/>
      <c r="G1" s="13"/>
      <c r="H1" s="13"/>
      <c r="I1" s="13"/>
      <c r="J1" s="13"/>
      <c r="K1" s="13"/>
      <c r="L1" s="13"/>
      <c r="M1" s="13"/>
      <c r="N1" s="13"/>
    </row>
    <row r="2" spans="1:23" x14ac:dyDescent="0.2">
      <c r="A2" s="21"/>
      <c r="B2" s="36" t="s">
        <v>46</v>
      </c>
      <c r="C2" s="37" t="s">
        <v>47</v>
      </c>
      <c r="D2" s="38" t="s">
        <v>55</v>
      </c>
      <c r="E2" s="38" t="s">
        <v>56</v>
      </c>
      <c r="F2" s="38" t="s">
        <v>57</v>
      </c>
      <c r="G2" s="32" t="s">
        <v>5</v>
      </c>
      <c r="H2" s="38"/>
      <c r="I2" s="38" t="s">
        <v>46</v>
      </c>
      <c r="J2" s="38" t="s">
        <v>47</v>
      </c>
      <c r="K2" s="15" t="s">
        <v>55</v>
      </c>
      <c r="L2" s="15" t="s">
        <v>56</v>
      </c>
      <c r="M2" s="15" t="s">
        <v>57</v>
      </c>
      <c r="N2" s="15" t="s">
        <v>5</v>
      </c>
    </row>
    <row r="3" spans="1:23" x14ac:dyDescent="0.2">
      <c r="A3" s="1"/>
      <c r="B3" s="27"/>
      <c r="C3" s="27"/>
      <c r="D3" s="8"/>
      <c r="E3" s="8"/>
      <c r="F3" s="8"/>
      <c r="G3" s="8"/>
      <c r="H3" s="8"/>
      <c r="I3" s="8"/>
      <c r="J3" s="8"/>
    </row>
    <row r="4" spans="1:23" x14ac:dyDescent="0.2">
      <c r="A4" s="13"/>
      <c r="B4" s="25" t="s">
        <v>58</v>
      </c>
      <c r="C4" s="46"/>
      <c r="D4" s="25"/>
      <c r="E4" s="25"/>
      <c r="F4" s="25"/>
      <c r="G4" s="25"/>
      <c r="H4" s="25"/>
      <c r="I4" s="25" t="s">
        <v>59</v>
      </c>
      <c r="J4" s="25"/>
      <c r="K4" s="13"/>
      <c r="L4" s="13"/>
      <c r="M4" s="13"/>
      <c r="N4" s="13"/>
    </row>
    <row r="5" spans="1:23" x14ac:dyDescent="0.2">
      <c r="A5" s="1"/>
      <c r="B5" s="1"/>
      <c r="C5" s="27"/>
      <c r="D5" s="8"/>
      <c r="E5" s="8"/>
      <c r="F5" s="8"/>
      <c r="G5" s="8"/>
      <c r="H5" s="8"/>
      <c r="I5" s="1"/>
      <c r="J5" s="8"/>
      <c r="K5" s="1"/>
      <c r="L5" s="1"/>
      <c r="M5" s="1"/>
      <c r="N5" s="1"/>
    </row>
    <row r="6" spans="1:23" x14ac:dyDescent="0.2">
      <c r="A6" s="22" t="s">
        <v>0</v>
      </c>
      <c r="C6" s="1"/>
      <c r="D6" s="1"/>
      <c r="E6" s="1"/>
      <c r="F6" s="1"/>
      <c r="G6" s="1"/>
      <c r="H6" s="1"/>
      <c r="J6" s="1"/>
      <c r="L6" s="1"/>
      <c r="U6" s="40"/>
      <c r="V6" s="43"/>
    </row>
    <row r="7" spans="1:23" x14ac:dyDescent="0.2">
      <c r="A7" s="22"/>
      <c r="B7" s="8"/>
      <c r="C7" s="1"/>
      <c r="D7" s="1"/>
      <c r="E7" s="1"/>
      <c r="F7" s="1"/>
      <c r="G7" s="1"/>
      <c r="H7" s="1"/>
      <c r="T7" s="6"/>
    </row>
    <row r="8" spans="1:23" x14ac:dyDescent="0.2">
      <c r="A8" t="s">
        <v>14</v>
      </c>
      <c r="B8">
        <v>13</v>
      </c>
      <c r="C8">
        <v>29</v>
      </c>
      <c r="D8">
        <v>162</v>
      </c>
      <c r="E8">
        <v>138</v>
      </c>
      <c r="F8">
        <v>66</v>
      </c>
      <c r="G8">
        <v>408</v>
      </c>
      <c r="I8">
        <v>100</v>
      </c>
      <c r="J8">
        <v>100</v>
      </c>
      <c r="K8">
        <v>100</v>
      </c>
      <c r="L8">
        <v>100</v>
      </c>
      <c r="M8">
        <v>100</v>
      </c>
      <c r="N8">
        <v>100</v>
      </c>
      <c r="T8" s="6"/>
    </row>
    <row r="9" spans="1:23" x14ac:dyDescent="0.2">
      <c r="A9" s="22"/>
      <c r="T9" s="6"/>
    </row>
    <row r="10" spans="1:23" x14ac:dyDescent="0.2">
      <c r="A10" s="7" t="s">
        <v>25</v>
      </c>
      <c r="B10">
        <v>0</v>
      </c>
      <c r="C10">
        <v>0</v>
      </c>
      <c r="D10">
        <v>7</v>
      </c>
      <c r="E10">
        <v>7</v>
      </c>
      <c r="F10">
        <v>2</v>
      </c>
      <c r="G10">
        <v>16</v>
      </c>
      <c r="I10" s="3">
        <f>B10/B$8*100</f>
        <v>0</v>
      </c>
      <c r="J10" s="3">
        <f>C10/C$8*100</f>
        <v>0</v>
      </c>
      <c r="K10" s="3">
        <f>D10/D$8*100</f>
        <v>4.3209876543209873</v>
      </c>
      <c r="L10" s="3">
        <f t="shared" ref="L10:N10" si="0">E10/E$8*100</f>
        <v>5.0724637681159424</v>
      </c>
      <c r="M10" s="3">
        <f t="shared" si="0"/>
        <v>3.0303030303030303</v>
      </c>
      <c r="N10" s="3">
        <f t="shared" si="0"/>
        <v>3.9215686274509802</v>
      </c>
      <c r="P10" s="3"/>
      <c r="Q10" s="3"/>
      <c r="R10" s="3"/>
      <c r="S10" s="3"/>
      <c r="T10" s="3"/>
      <c r="U10" s="3"/>
      <c r="V10" s="3"/>
    </row>
    <row r="11" spans="1:23" x14ac:dyDescent="0.2">
      <c r="A11" s="7" t="s">
        <v>26</v>
      </c>
      <c r="B11">
        <v>10</v>
      </c>
      <c r="C11">
        <v>5</v>
      </c>
      <c r="D11">
        <v>2</v>
      </c>
      <c r="E11">
        <v>0</v>
      </c>
      <c r="F11">
        <v>0</v>
      </c>
      <c r="G11">
        <v>17</v>
      </c>
      <c r="I11" s="3">
        <f t="shared" ref="I11:I17" si="1">B11/B$8*100</f>
        <v>76.923076923076934</v>
      </c>
      <c r="J11" s="3">
        <f t="shared" ref="J11:J17" si="2">C11/C$8*100</f>
        <v>17.241379310344829</v>
      </c>
      <c r="K11" s="3">
        <f t="shared" ref="K11:K17" si="3">D11/D$8*100</f>
        <v>1.2345679012345678</v>
      </c>
      <c r="L11" s="3">
        <f t="shared" ref="L11:L17" si="4">E11/E$8*100</f>
        <v>0</v>
      </c>
      <c r="M11" s="3">
        <f t="shared" ref="M11:M17" si="5">F11/F$8*100</f>
        <v>0</v>
      </c>
      <c r="N11" s="3">
        <f t="shared" ref="N11:N17" si="6">G11/G$8*100</f>
        <v>4.1666666666666661</v>
      </c>
      <c r="P11" s="3"/>
      <c r="Q11" s="3"/>
      <c r="R11" s="3"/>
      <c r="S11" s="3"/>
      <c r="T11" s="3"/>
      <c r="U11" s="3"/>
      <c r="V11" s="3"/>
      <c r="W11" s="6"/>
    </row>
    <row r="12" spans="1:23" x14ac:dyDescent="0.2">
      <c r="A12" s="7" t="s">
        <v>27</v>
      </c>
      <c r="B12">
        <v>0</v>
      </c>
      <c r="C12">
        <v>1</v>
      </c>
      <c r="D12">
        <v>3</v>
      </c>
      <c r="E12">
        <v>12</v>
      </c>
      <c r="F12">
        <v>16</v>
      </c>
      <c r="G12">
        <v>32</v>
      </c>
      <c r="I12" s="3">
        <f t="shared" si="1"/>
        <v>0</v>
      </c>
      <c r="J12" s="3">
        <f t="shared" si="2"/>
        <v>3.4482758620689653</v>
      </c>
      <c r="K12" s="3">
        <f t="shared" si="3"/>
        <v>1.8518518518518516</v>
      </c>
      <c r="L12" s="3">
        <f t="shared" si="4"/>
        <v>8.695652173913043</v>
      </c>
      <c r="M12" s="3">
        <f t="shared" si="5"/>
        <v>24.242424242424242</v>
      </c>
      <c r="N12" s="3">
        <f t="shared" si="6"/>
        <v>7.8431372549019605</v>
      </c>
      <c r="P12" s="3"/>
      <c r="Q12" s="3"/>
      <c r="R12" s="3"/>
      <c r="S12" s="3"/>
      <c r="T12" s="3"/>
      <c r="U12" s="3"/>
      <c r="V12" s="3"/>
      <c r="W12" s="6"/>
    </row>
    <row r="13" spans="1:23" x14ac:dyDescent="0.2">
      <c r="A13" s="7" t="s">
        <v>66</v>
      </c>
      <c r="B13">
        <v>1</v>
      </c>
      <c r="C13">
        <v>10</v>
      </c>
      <c r="D13">
        <v>52</v>
      </c>
      <c r="E13">
        <v>39</v>
      </c>
      <c r="F13">
        <v>20</v>
      </c>
      <c r="G13">
        <v>122</v>
      </c>
      <c r="I13" s="3">
        <f t="shared" si="1"/>
        <v>7.6923076923076925</v>
      </c>
      <c r="J13" s="3">
        <f t="shared" si="2"/>
        <v>34.482758620689658</v>
      </c>
      <c r="K13" s="3">
        <f t="shared" si="3"/>
        <v>32.098765432098766</v>
      </c>
      <c r="L13" s="3">
        <f t="shared" si="4"/>
        <v>28.260869565217391</v>
      </c>
      <c r="M13" s="3">
        <f t="shared" si="5"/>
        <v>30.303030303030305</v>
      </c>
      <c r="N13" s="3">
        <f t="shared" si="6"/>
        <v>29.901960784313726</v>
      </c>
      <c r="P13" s="3"/>
      <c r="Q13" s="3"/>
      <c r="R13" s="3"/>
      <c r="S13" s="3"/>
      <c r="T13" s="3"/>
      <c r="U13" s="3"/>
      <c r="V13" s="3"/>
    </row>
    <row r="14" spans="1:23" x14ac:dyDescent="0.2">
      <c r="A14" s="7" t="s">
        <v>28</v>
      </c>
      <c r="B14">
        <v>0</v>
      </c>
      <c r="C14">
        <v>3</v>
      </c>
      <c r="D14">
        <v>29</v>
      </c>
      <c r="E14">
        <v>14</v>
      </c>
      <c r="F14">
        <v>0</v>
      </c>
      <c r="G14">
        <v>46</v>
      </c>
      <c r="I14" s="3">
        <f t="shared" si="1"/>
        <v>0</v>
      </c>
      <c r="J14" s="3">
        <f t="shared" si="2"/>
        <v>10.344827586206897</v>
      </c>
      <c r="K14" s="3">
        <f t="shared" si="3"/>
        <v>17.901234567901234</v>
      </c>
      <c r="L14" s="3">
        <f t="shared" si="4"/>
        <v>10.144927536231885</v>
      </c>
      <c r="M14" s="3">
        <f t="shared" si="5"/>
        <v>0</v>
      </c>
      <c r="N14" s="3">
        <f t="shared" si="6"/>
        <v>11.274509803921569</v>
      </c>
      <c r="P14" s="3"/>
      <c r="Q14" s="3"/>
      <c r="R14" s="3"/>
      <c r="S14" s="3"/>
      <c r="T14" s="3"/>
      <c r="U14" s="3"/>
      <c r="V14" s="3"/>
    </row>
    <row r="15" spans="1:23" x14ac:dyDescent="0.2">
      <c r="A15" s="7" t="s">
        <v>32</v>
      </c>
      <c r="B15">
        <v>1</v>
      </c>
      <c r="C15">
        <v>4</v>
      </c>
      <c r="D15">
        <v>20</v>
      </c>
      <c r="E15">
        <v>21</v>
      </c>
      <c r="F15">
        <v>18</v>
      </c>
      <c r="G15">
        <v>64</v>
      </c>
      <c r="I15" s="3">
        <f t="shared" si="1"/>
        <v>7.6923076923076925</v>
      </c>
      <c r="J15" s="3">
        <f t="shared" si="2"/>
        <v>13.793103448275861</v>
      </c>
      <c r="K15" s="3">
        <f t="shared" si="3"/>
        <v>12.345679012345679</v>
      </c>
      <c r="L15" s="3">
        <f t="shared" si="4"/>
        <v>15.217391304347828</v>
      </c>
      <c r="M15" s="3">
        <f t="shared" si="5"/>
        <v>27.27272727272727</v>
      </c>
      <c r="N15" s="3">
        <f t="shared" si="6"/>
        <v>15.686274509803921</v>
      </c>
      <c r="P15" s="3"/>
      <c r="Q15" s="3"/>
      <c r="R15" s="3"/>
      <c r="S15" s="3"/>
      <c r="T15" s="3"/>
      <c r="U15" s="3"/>
      <c r="V15" s="3"/>
    </row>
    <row r="16" spans="1:23" x14ac:dyDescent="0.2">
      <c r="A16" s="7" t="s">
        <v>29</v>
      </c>
      <c r="B16">
        <v>0</v>
      </c>
      <c r="C16">
        <v>4</v>
      </c>
      <c r="D16">
        <v>25</v>
      </c>
      <c r="E16">
        <v>20</v>
      </c>
      <c r="F16">
        <v>5</v>
      </c>
      <c r="G16">
        <v>54</v>
      </c>
      <c r="I16" s="3">
        <f t="shared" si="1"/>
        <v>0</v>
      </c>
      <c r="J16" s="3">
        <f t="shared" si="2"/>
        <v>13.793103448275861</v>
      </c>
      <c r="K16" s="3">
        <f t="shared" si="3"/>
        <v>15.432098765432098</v>
      </c>
      <c r="L16" s="3">
        <f t="shared" si="4"/>
        <v>14.492753623188406</v>
      </c>
      <c r="M16" s="3">
        <f t="shared" si="5"/>
        <v>7.5757575757575761</v>
      </c>
      <c r="N16" s="3">
        <f t="shared" si="6"/>
        <v>13.23529411764706</v>
      </c>
      <c r="P16" s="3"/>
      <c r="Q16" s="3"/>
      <c r="R16" s="3"/>
      <c r="S16" s="3"/>
      <c r="T16" s="3"/>
      <c r="U16" s="3"/>
      <c r="V16" s="3"/>
    </row>
    <row r="17" spans="1:23" x14ac:dyDescent="0.2">
      <c r="A17" s="7" t="s">
        <v>60</v>
      </c>
      <c r="B17">
        <v>1</v>
      </c>
      <c r="C17">
        <v>2</v>
      </c>
      <c r="D17">
        <v>24</v>
      </c>
      <c r="E17">
        <v>25</v>
      </c>
      <c r="F17">
        <v>5</v>
      </c>
      <c r="G17">
        <v>57</v>
      </c>
      <c r="I17" s="3">
        <f t="shared" si="1"/>
        <v>7.6923076923076925</v>
      </c>
      <c r="J17" s="3">
        <f t="shared" si="2"/>
        <v>6.8965517241379306</v>
      </c>
      <c r="K17" s="3">
        <f t="shared" si="3"/>
        <v>14.814814814814813</v>
      </c>
      <c r="L17" s="3">
        <f t="shared" si="4"/>
        <v>18.115942028985508</v>
      </c>
      <c r="M17" s="3">
        <f t="shared" si="5"/>
        <v>7.5757575757575761</v>
      </c>
      <c r="N17" s="3">
        <f t="shared" si="6"/>
        <v>13.970588235294118</v>
      </c>
      <c r="P17" s="3"/>
      <c r="Q17" s="3"/>
      <c r="R17" s="3"/>
      <c r="S17" s="3"/>
      <c r="T17" s="3"/>
      <c r="U17" s="3"/>
      <c r="V17" s="3"/>
    </row>
    <row r="18" spans="1:23" x14ac:dyDescent="0.2">
      <c r="A18" s="7"/>
      <c r="P18" s="3"/>
      <c r="Q18" s="3"/>
      <c r="R18" s="3"/>
      <c r="S18" s="3"/>
      <c r="T18" s="3"/>
      <c r="U18" s="3"/>
      <c r="V18" s="3"/>
    </row>
    <row r="19" spans="1:23" x14ac:dyDescent="0.2">
      <c r="A19" s="7"/>
      <c r="P19" s="3"/>
      <c r="Q19" s="3"/>
      <c r="R19" s="3"/>
      <c r="S19" s="3"/>
      <c r="T19" s="3"/>
      <c r="U19" s="3"/>
      <c r="V19" s="3"/>
    </row>
    <row r="20" spans="1:23" x14ac:dyDescent="0.2">
      <c r="A20" s="22" t="s">
        <v>1</v>
      </c>
      <c r="P20" s="3"/>
      <c r="Q20" s="3"/>
      <c r="R20" s="3"/>
      <c r="S20" s="3"/>
      <c r="T20" s="3"/>
      <c r="U20" s="3"/>
      <c r="V20" s="3"/>
    </row>
    <row r="21" spans="1:23" x14ac:dyDescent="0.2">
      <c r="P21" s="3"/>
      <c r="Q21" s="3"/>
      <c r="R21" s="3"/>
      <c r="S21" s="3"/>
      <c r="T21" s="3"/>
      <c r="U21" s="3"/>
      <c r="V21" s="3"/>
      <c r="W21" s="6"/>
    </row>
    <row r="22" spans="1:23" x14ac:dyDescent="0.2">
      <c r="A22" t="s">
        <v>14</v>
      </c>
      <c r="B22">
        <v>11</v>
      </c>
      <c r="C22">
        <v>10</v>
      </c>
      <c r="D22">
        <v>74</v>
      </c>
      <c r="E22">
        <v>57</v>
      </c>
      <c r="F22">
        <v>57</v>
      </c>
      <c r="G22">
        <v>209</v>
      </c>
      <c r="I22">
        <v>100</v>
      </c>
      <c r="J22">
        <v>100</v>
      </c>
      <c r="K22">
        <v>100</v>
      </c>
      <c r="L22">
        <v>100</v>
      </c>
      <c r="M22">
        <v>100</v>
      </c>
      <c r="N22">
        <v>100</v>
      </c>
      <c r="P22" s="3"/>
      <c r="Q22" s="3"/>
      <c r="R22" s="3"/>
      <c r="S22" s="3"/>
      <c r="T22" s="3"/>
      <c r="U22" s="3"/>
      <c r="V22" s="3"/>
      <c r="W22" s="6"/>
    </row>
    <row r="23" spans="1:23" x14ac:dyDescent="0.2">
      <c r="A23" s="22"/>
      <c r="P23" s="3"/>
      <c r="Q23" s="3"/>
      <c r="R23" s="3"/>
      <c r="S23" s="3"/>
      <c r="T23" s="3"/>
      <c r="U23" s="3"/>
      <c r="V23" s="3"/>
    </row>
    <row r="24" spans="1:23" x14ac:dyDescent="0.2">
      <c r="A24" s="7" t="s">
        <v>25</v>
      </c>
      <c r="B24">
        <v>0</v>
      </c>
      <c r="C24">
        <v>1</v>
      </c>
      <c r="D24">
        <v>49</v>
      </c>
      <c r="E24">
        <v>34</v>
      </c>
      <c r="F24">
        <v>21</v>
      </c>
      <c r="G24">
        <v>105</v>
      </c>
      <c r="I24" s="3">
        <f>B24/B$22*100</f>
        <v>0</v>
      </c>
      <c r="J24" s="3">
        <f t="shared" ref="J24:N24" si="7">C24/C$22*100</f>
        <v>10</v>
      </c>
      <c r="K24" s="3">
        <f t="shared" si="7"/>
        <v>66.21621621621621</v>
      </c>
      <c r="L24" s="3">
        <f t="shared" si="7"/>
        <v>59.649122807017541</v>
      </c>
      <c r="M24" s="3">
        <f t="shared" si="7"/>
        <v>36.84210526315789</v>
      </c>
      <c r="N24" s="3">
        <f t="shared" si="7"/>
        <v>50.239234449760758</v>
      </c>
      <c r="P24" s="3"/>
      <c r="Q24" s="3"/>
      <c r="R24" s="3"/>
      <c r="S24" s="3"/>
      <c r="T24" s="3"/>
      <c r="U24" s="3"/>
      <c r="V24" s="3"/>
    </row>
    <row r="25" spans="1:23" x14ac:dyDescent="0.2">
      <c r="A25" s="7" t="s">
        <v>26</v>
      </c>
      <c r="B25">
        <v>10</v>
      </c>
      <c r="C25">
        <v>0</v>
      </c>
      <c r="D25">
        <v>0</v>
      </c>
      <c r="E25">
        <v>0</v>
      </c>
      <c r="F25">
        <v>0</v>
      </c>
      <c r="G25">
        <v>10</v>
      </c>
      <c r="I25" s="3">
        <f t="shared" ref="I25:I31" si="8">B25/B$22*100</f>
        <v>90.909090909090907</v>
      </c>
      <c r="J25" s="3">
        <f t="shared" ref="J25:J31" si="9">C25/C$22*100</f>
        <v>0</v>
      </c>
      <c r="K25" s="3">
        <f t="shared" ref="K25:K31" si="10">D25/D$22*100</f>
        <v>0</v>
      </c>
      <c r="L25" s="3">
        <f t="shared" ref="L25:L31" si="11">E25/E$22*100</f>
        <v>0</v>
      </c>
      <c r="M25" s="3">
        <f t="shared" ref="M25:M31" si="12">F25/F$22*100</f>
        <v>0</v>
      </c>
      <c r="N25" s="3">
        <f>G25/G$22*100</f>
        <v>4.7846889952153111</v>
      </c>
      <c r="P25" s="3"/>
      <c r="Q25" s="3"/>
      <c r="R25" s="3"/>
      <c r="S25" s="3"/>
      <c r="T25" s="3"/>
      <c r="U25" s="3"/>
      <c r="V25" s="3"/>
    </row>
    <row r="26" spans="1:23" x14ac:dyDescent="0.2">
      <c r="A26" s="7" t="s">
        <v>27</v>
      </c>
      <c r="B26">
        <v>0</v>
      </c>
      <c r="C26">
        <v>1</v>
      </c>
      <c r="D26">
        <v>3</v>
      </c>
      <c r="E26">
        <v>7</v>
      </c>
      <c r="F26">
        <v>18</v>
      </c>
      <c r="G26">
        <v>28</v>
      </c>
      <c r="I26" s="3">
        <f t="shared" si="8"/>
        <v>0</v>
      </c>
      <c r="J26" s="3">
        <f t="shared" si="9"/>
        <v>10</v>
      </c>
      <c r="K26" s="3">
        <f t="shared" si="10"/>
        <v>4.0540540540540544</v>
      </c>
      <c r="L26" s="3">
        <f t="shared" si="11"/>
        <v>12.280701754385964</v>
      </c>
      <c r="M26" s="3">
        <f t="shared" si="12"/>
        <v>31.578947368421051</v>
      </c>
      <c r="N26" s="3">
        <f t="shared" ref="N26:N31" si="13">G26/G$22*100</f>
        <v>13.397129186602871</v>
      </c>
      <c r="P26" s="3"/>
      <c r="Q26" s="3"/>
      <c r="R26" s="3"/>
      <c r="S26" s="3"/>
      <c r="T26" s="3"/>
      <c r="U26" s="3"/>
      <c r="V26" s="3"/>
    </row>
    <row r="27" spans="1:23" x14ac:dyDescent="0.2">
      <c r="A27" s="7" t="s">
        <v>66</v>
      </c>
      <c r="B27">
        <v>0</v>
      </c>
      <c r="C27">
        <v>3</v>
      </c>
      <c r="D27">
        <v>15</v>
      </c>
      <c r="E27">
        <v>10</v>
      </c>
      <c r="F27">
        <v>5</v>
      </c>
      <c r="G27">
        <v>33</v>
      </c>
      <c r="I27" s="3">
        <f t="shared" si="8"/>
        <v>0</v>
      </c>
      <c r="J27" s="3">
        <f t="shared" si="9"/>
        <v>30</v>
      </c>
      <c r="K27" s="3">
        <f t="shared" si="10"/>
        <v>20.27027027027027</v>
      </c>
      <c r="L27" s="3">
        <f t="shared" si="11"/>
        <v>17.543859649122805</v>
      </c>
      <c r="M27" s="3">
        <f t="shared" si="12"/>
        <v>8.7719298245614024</v>
      </c>
      <c r="N27" s="3">
        <f t="shared" si="13"/>
        <v>15.789473684210526</v>
      </c>
      <c r="P27" s="3"/>
      <c r="Q27" s="3"/>
      <c r="R27" s="3"/>
      <c r="S27" s="3"/>
      <c r="T27" s="3"/>
      <c r="U27" s="3"/>
      <c r="V27" s="3"/>
      <c r="W27" s="6"/>
    </row>
    <row r="28" spans="1:23" x14ac:dyDescent="0.2">
      <c r="A28" s="7" t="s">
        <v>28</v>
      </c>
      <c r="B28">
        <v>0</v>
      </c>
      <c r="C28">
        <v>0</v>
      </c>
      <c r="D28">
        <v>1</v>
      </c>
      <c r="E28">
        <v>0</v>
      </c>
      <c r="F28">
        <v>0</v>
      </c>
      <c r="G28">
        <v>1</v>
      </c>
      <c r="I28" s="3">
        <f t="shared" si="8"/>
        <v>0</v>
      </c>
      <c r="J28" s="3">
        <f t="shared" si="9"/>
        <v>0</v>
      </c>
      <c r="K28" s="3">
        <f t="shared" si="10"/>
        <v>1.3513513513513513</v>
      </c>
      <c r="L28" s="3">
        <f t="shared" si="11"/>
        <v>0</v>
      </c>
      <c r="M28" s="3">
        <f t="shared" si="12"/>
        <v>0</v>
      </c>
      <c r="N28" s="3">
        <f t="shared" si="13"/>
        <v>0.4784688995215311</v>
      </c>
      <c r="P28" s="3"/>
      <c r="Q28" s="3"/>
      <c r="R28" s="3"/>
      <c r="S28" s="3"/>
      <c r="T28" s="3"/>
      <c r="U28" s="3"/>
      <c r="V28" s="3"/>
      <c r="W28" s="6"/>
    </row>
    <row r="29" spans="1:23" x14ac:dyDescent="0.2">
      <c r="A29" s="7" t="s">
        <v>32</v>
      </c>
      <c r="B29">
        <v>0</v>
      </c>
      <c r="C29">
        <v>4</v>
      </c>
      <c r="D29">
        <v>4</v>
      </c>
      <c r="E29">
        <v>3</v>
      </c>
      <c r="F29">
        <v>8</v>
      </c>
      <c r="G29">
        <v>19</v>
      </c>
      <c r="I29" s="3">
        <f t="shared" si="8"/>
        <v>0</v>
      </c>
      <c r="J29" s="3">
        <f t="shared" si="9"/>
        <v>40</v>
      </c>
      <c r="K29" s="3">
        <f t="shared" si="10"/>
        <v>5.4054054054054053</v>
      </c>
      <c r="L29" s="3">
        <f t="shared" si="11"/>
        <v>5.2631578947368416</v>
      </c>
      <c r="M29" s="3">
        <f t="shared" si="12"/>
        <v>14.035087719298245</v>
      </c>
      <c r="N29" s="3">
        <f t="shared" si="13"/>
        <v>9.0909090909090917</v>
      </c>
      <c r="P29" s="3"/>
      <c r="Q29" s="3"/>
      <c r="R29" s="3"/>
      <c r="S29" s="3"/>
      <c r="T29" s="3"/>
      <c r="U29" s="3"/>
      <c r="V29" s="3"/>
    </row>
    <row r="30" spans="1:23" x14ac:dyDescent="0.2">
      <c r="A30" s="7" t="s">
        <v>29</v>
      </c>
      <c r="B30">
        <v>0</v>
      </c>
      <c r="C30">
        <v>1</v>
      </c>
      <c r="D30">
        <v>2</v>
      </c>
      <c r="E30">
        <v>2</v>
      </c>
      <c r="F30">
        <v>0</v>
      </c>
      <c r="G30">
        <v>5</v>
      </c>
      <c r="I30" s="3">
        <f t="shared" si="8"/>
        <v>0</v>
      </c>
      <c r="J30" s="3">
        <f t="shared" si="9"/>
        <v>10</v>
      </c>
      <c r="K30" s="3">
        <f t="shared" si="10"/>
        <v>2.7027027027027026</v>
      </c>
      <c r="L30" s="3">
        <f t="shared" si="11"/>
        <v>3.5087719298245612</v>
      </c>
      <c r="M30" s="3">
        <f t="shared" si="12"/>
        <v>0</v>
      </c>
      <c r="N30" s="3">
        <f t="shared" si="13"/>
        <v>2.3923444976076556</v>
      </c>
      <c r="P30" s="3"/>
      <c r="Q30" s="3"/>
      <c r="R30" s="2"/>
      <c r="S30" s="3"/>
      <c r="T30" s="3"/>
      <c r="U30" s="3"/>
      <c r="V30" s="3"/>
      <c r="W30" s="6"/>
    </row>
    <row r="31" spans="1:23" x14ac:dyDescent="0.2">
      <c r="A31" s="7" t="s">
        <v>60</v>
      </c>
      <c r="B31">
        <v>1</v>
      </c>
      <c r="C31">
        <v>0</v>
      </c>
      <c r="D31">
        <v>1</v>
      </c>
      <c r="E31">
        <v>1</v>
      </c>
      <c r="F31">
        <v>5</v>
      </c>
      <c r="G31">
        <v>8</v>
      </c>
      <c r="I31" s="3">
        <f t="shared" si="8"/>
        <v>9.0909090909090917</v>
      </c>
      <c r="J31" s="3">
        <f t="shared" si="9"/>
        <v>0</v>
      </c>
      <c r="K31" s="3">
        <f t="shared" si="10"/>
        <v>1.3513513513513513</v>
      </c>
      <c r="L31" s="3">
        <f t="shared" si="11"/>
        <v>1.7543859649122806</v>
      </c>
      <c r="M31" s="3">
        <f t="shared" si="12"/>
        <v>8.7719298245614024</v>
      </c>
      <c r="N31" s="3">
        <f t="shared" si="13"/>
        <v>3.8277511961722488</v>
      </c>
      <c r="P31" s="3"/>
      <c r="Q31" s="3"/>
      <c r="R31" s="3"/>
      <c r="S31" s="3"/>
      <c r="T31" s="3"/>
      <c r="U31" s="3"/>
      <c r="V31" s="3"/>
      <c r="W31" s="6"/>
    </row>
    <row r="32" spans="1:23" x14ac:dyDescent="0.2">
      <c r="A32" s="7"/>
      <c r="P32" s="3"/>
      <c r="Q32" s="3"/>
      <c r="R32" s="3"/>
      <c r="S32" s="3"/>
      <c r="T32" s="3"/>
      <c r="U32" s="3"/>
      <c r="V32" s="3"/>
      <c r="W32" s="6"/>
    </row>
    <row r="33" spans="1:27" x14ac:dyDescent="0.2">
      <c r="A33" s="7"/>
      <c r="P33" s="3"/>
      <c r="Q33" s="3"/>
      <c r="R33" s="3"/>
      <c r="S33" s="3"/>
      <c r="T33" s="3"/>
      <c r="U33" s="3"/>
      <c r="V33" s="3"/>
      <c r="W33" s="6"/>
    </row>
    <row r="34" spans="1:27" x14ac:dyDescent="0.2">
      <c r="A34" s="10" t="s">
        <v>62</v>
      </c>
      <c r="P34" s="3"/>
      <c r="Q34" s="3"/>
      <c r="R34" s="3"/>
      <c r="S34" s="3"/>
      <c r="T34" s="3"/>
      <c r="U34" s="3"/>
      <c r="V34" s="3"/>
      <c r="W34" s="6"/>
    </row>
    <row r="35" spans="1:27" x14ac:dyDescent="0.2">
      <c r="A35" s="7"/>
      <c r="P35" s="3"/>
      <c r="Q35" s="3"/>
      <c r="R35" s="3"/>
      <c r="S35" s="3"/>
      <c r="T35" s="3"/>
      <c r="U35" s="3"/>
      <c r="V35" s="3"/>
      <c r="W35" s="6"/>
    </row>
    <row r="36" spans="1:27" x14ac:dyDescent="0.2">
      <c r="A36" s="7" t="s">
        <v>14</v>
      </c>
      <c r="B36">
        <v>24</v>
      </c>
      <c r="C36">
        <v>39</v>
      </c>
      <c r="D36">
        <v>236</v>
      </c>
      <c r="E36">
        <v>195</v>
      </c>
      <c r="F36">
        <v>123</v>
      </c>
      <c r="G36">
        <v>617</v>
      </c>
      <c r="I36">
        <v>100</v>
      </c>
      <c r="J36">
        <v>100</v>
      </c>
      <c r="K36">
        <v>100</v>
      </c>
      <c r="L36">
        <v>100</v>
      </c>
      <c r="M36">
        <v>100</v>
      </c>
      <c r="N36">
        <v>100</v>
      </c>
      <c r="P36" s="3"/>
      <c r="Q36" s="3"/>
      <c r="R36" s="3"/>
      <c r="S36" s="3"/>
      <c r="T36" s="3"/>
      <c r="U36" s="3"/>
      <c r="V36" s="3"/>
      <c r="W36" s="6"/>
    </row>
    <row r="37" spans="1:27" x14ac:dyDescent="0.2">
      <c r="A37" s="7"/>
      <c r="P37" s="3"/>
      <c r="Q37" s="3"/>
      <c r="R37" s="3"/>
      <c r="S37" s="3"/>
      <c r="T37" s="3"/>
      <c r="U37" s="3"/>
      <c r="V37" s="3"/>
      <c r="W37" s="6"/>
    </row>
    <row r="38" spans="1:27" x14ac:dyDescent="0.2">
      <c r="A38" s="7" t="s">
        <v>25</v>
      </c>
      <c r="B38">
        <v>0</v>
      </c>
      <c r="C38">
        <v>1</v>
      </c>
      <c r="D38">
        <v>56</v>
      </c>
      <c r="E38">
        <v>41</v>
      </c>
      <c r="F38">
        <v>23</v>
      </c>
      <c r="G38">
        <v>121</v>
      </c>
      <c r="I38" s="3">
        <f>B38/B$36*100</f>
        <v>0</v>
      </c>
      <c r="J38" s="3">
        <f t="shared" ref="J38:N38" si="14">C38/C$36*100</f>
        <v>2.5641025641025639</v>
      </c>
      <c r="K38" s="3">
        <f t="shared" si="14"/>
        <v>23.728813559322035</v>
      </c>
      <c r="L38" s="3">
        <f t="shared" si="14"/>
        <v>21.025641025641026</v>
      </c>
      <c r="M38" s="3">
        <f t="shared" si="14"/>
        <v>18.699186991869919</v>
      </c>
      <c r="N38" s="3">
        <f t="shared" si="14"/>
        <v>19.611021069692057</v>
      </c>
      <c r="P38" s="3"/>
      <c r="Q38" s="3"/>
      <c r="R38" s="3"/>
      <c r="S38" s="3"/>
      <c r="T38" s="3"/>
      <c r="U38" s="3"/>
      <c r="V38" s="3"/>
      <c r="W38" s="6"/>
    </row>
    <row r="39" spans="1:27" x14ac:dyDescent="0.2">
      <c r="A39" s="7" t="s">
        <v>26</v>
      </c>
      <c r="B39">
        <v>20</v>
      </c>
      <c r="C39">
        <v>5</v>
      </c>
      <c r="D39">
        <v>2</v>
      </c>
      <c r="E39">
        <v>0</v>
      </c>
      <c r="F39">
        <v>0</v>
      </c>
      <c r="G39">
        <v>27</v>
      </c>
      <c r="I39" s="3">
        <f t="shared" ref="I39:I45" si="15">B39/B$36*100</f>
        <v>83.333333333333343</v>
      </c>
      <c r="J39" s="3">
        <f t="shared" ref="J39:J45" si="16">C39/C$36*100</f>
        <v>12.820512820512819</v>
      </c>
      <c r="K39" s="3">
        <f t="shared" ref="K39:K45" si="17">D39/D$36*100</f>
        <v>0.84745762711864403</v>
      </c>
      <c r="L39" s="3">
        <f t="shared" ref="L39:L45" si="18">E39/E$36*100</f>
        <v>0</v>
      </c>
      <c r="M39" s="3">
        <f t="shared" ref="M39:M45" si="19">F39/F$36*100</f>
        <v>0</v>
      </c>
      <c r="N39" s="3">
        <f t="shared" ref="N39:N45" si="20">G39/G$36*100</f>
        <v>4.3760129659643443</v>
      </c>
      <c r="P39" s="3"/>
      <c r="Q39" s="3"/>
      <c r="R39" s="3"/>
      <c r="S39" s="3"/>
      <c r="T39" s="3"/>
      <c r="U39" s="3"/>
      <c r="V39" s="3"/>
      <c r="W39" s="6"/>
    </row>
    <row r="40" spans="1:27" x14ac:dyDescent="0.2">
      <c r="A40" s="7" t="s">
        <v>27</v>
      </c>
      <c r="B40">
        <v>0</v>
      </c>
      <c r="C40">
        <v>2</v>
      </c>
      <c r="D40">
        <v>6</v>
      </c>
      <c r="E40">
        <v>19</v>
      </c>
      <c r="F40">
        <v>34</v>
      </c>
      <c r="G40">
        <v>60</v>
      </c>
      <c r="I40" s="3">
        <f t="shared" si="15"/>
        <v>0</v>
      </c>
      <c r="J40" s="3">
        <f t="shared" si="16"/>
        <v>5.1282051282051277</v>
      </c>
      <c r="K40" s="3">
        <f t="shared" si="17"/>
        <v>2.5423728813559325</v>
      </c>
      <c r="L40" s="3">
        <f t="shared" si="18"/>
        <v>9.7435897435897445</v>
      </c>
      <c r="M40" s="3">
        <f t="shared" si="19"/>
        <v>27.64227642276423</v>
      </c>
      <c r="N40" s="3">
        <f t="shared" si="20"/>
        <v>9.7244732576985413</v>
      </c>
      <c r="P40" s="3"/>
      <c r="Q40" s="3"/>
      <c r="R40" s="3"/>
      <c r="S40" s="3"/>
      <c r="T40" s="3"/>
      <c r="U40" s="3"/>
      <c r="V40" s="3"/>
      <c r="W40" s="6"/>
    </row>
    <row r="41" spans="1:27" x14ac:dyDescent="0.2">
      <c r="A41" s="7" t="s">
        <v>66</v>
      </c>
      <c r="B41">
        <v>1</v>
      </c>
      <c r="C41">
        <v>13</v>
      </c>
      <c r="D41">
        <v>67</v>
      </c>
      <c r="E41">
        <v>49</v>
      </c>
      <c r="F41">
        <v>25</v>
      </c>
      <c r="G41">
        <v>155</v>
      </c>
      <c r="I41" s="3">
        <f t="shared" si="15"/>
        <v>4.1666666666666661</v>
      </c>
      <c r="J41" s="3">
        <f t="shared" si="16"/>
        <v>33.333333333333329</v>
      </c>
      <c r="K41" s="3">
        <f t="shared" si="17"/>
        <v>28.389830508474578</v>
      </c>
      <c r="L41" s="3">
        <f t="shared" si="18"/>
        <v>25.128205128205128</v>
      </c>
      <c r="M41" s="3">
        <f t="shared" si="19"/>
        <v>20.325203252032519</v>
      </c>
      <c r="N41" s="3">
        <f t="shared" si="20"/>
        <v>25.121555915721235</v>
      </c>
      <c r="P41" s="3"/>
      <c r="Q41" s="3"/>
      <c r="R41" s="3"/>
      <c r="S41" s="3"/>
      <c r="T41" s="3"/>
      <c r="U41" s="3"/>
      <c r="V41" s="3"/>
      <c r="W41" s="6"/>
    </row>
    <row r="42" spans="1:27" x14ac:dyDescent="0.2">
      <c r="A42" s="7" t="s">
        <v>28</v>
      </c>
      <c r="B42">
        <v>0</v>
      </c>
      <c r="C42">
        <v>3</v>
      </c>
      <c r="D42">
        <v>30</v>
      </c>
      <c r="E42">
        <v>14</v>
      </c>
      <c r="F42">
        <v>0</v>
      </c>
      <c r="G42">
        <v>47</v>
      </c>
      <c r="I42" s="3">
        <f t="shared" si="15"/>
        <v>0</v>
      </c>
      <c r="J42" s="3">
        <f t="shared" si="16"/>
        <v>7.6923076923076925</v>
      </c>
      <c r="K42" s="3">
        <f t="shared" si="17"/>
        <v>12.711864406779661</v>
      </c>
      <c r="L42" s="3">
        <f t="shared" si="18"/>
        <v>7.1794871794871788</v>
      </c>
      <c r="M42" s="3">
        <f t="shared" si="19"/>
        <v>0</v>
      </c>
      <c r="N42" s="3">
        <f t="shared" si="20"/>
        <v>7.6175040518638575</v>
      </c>
      <c r="P42" s="3"/>
      <c r="Q42" s="3"/>
      <c r="R42" s="3"/>
      <c r="S42" s="3"/>
      <c r="T42" s="3"/>
      <c r="U42" s="3"/>
      <c r="V42" s="3"/>
      <c r="W42" s="6"/>
    </row>
    <row r="43" spans="1:27" x14ac:dyDescent="0.2">
      <c r="A43" s="7" t="s">
        <v>32</v>
      </c>
      <c r="B43">
        <v>1</v>
      </c>
      <c r="C43">
        <v>8</v>
      </c>
      <c r="D43">
        <v>24</v>
      </c>
      <c r="E43">
        <v>24</v>
      </c>
      <c r="F43">
        <v>26</v>
      </c>
      <c r="G43">
        <v>83</v>
      </c>
      <c r="I43" s="3">
        <f t="shared" si="15"/>
        <v>4.1666666666666661</v>
      </c>
      <c r="J43" s="3">
        <f t="shared" si="16"/>
        <v>20.512820512820511</v>
      </c>
      <c r="K43" s="3">
        <f t="shared" si="17"/>
        <v>10.16949152542373</v>
      </c>
      <c r="L43" s="3">
        <f t="shared" si="18"/>
        <v>12.307692307692308</v>
      </c>
      <c r="M43" s="3">
        <f t="shared" si="19"/>
        <v>21.138211382113823</v>
      </c>
      <c r="N43" s="3">
        <f t="shared" si="20"/>
        <v>13.452188006482983</v>
      </c>
      <c r="P43" s="3"/>
      <c r="Q43" s="3"/>
      <c r="R43" s="3"/>
      <c r="S43" s="3"/>
      <c r="T43" s="3"/>
      <c r="U43" s="3"/>
      <c r="V43" s="3"/>
      <c r="W43" s="6"/>
    </row>
    <row r="44" spans="1:27" x14ac:dyDescent="0.2">
      <c r="A44" s="7" t="s">
        <v>29</v>
      </c>
      <c r="B44">
        <v>0</v>
      </c>
      <c r="C44">
        <v>5</v>
      </c>
      <c r="D44">
        <v>27</v>
      </c>
      <c r="E44">
        <v>22</v>
      </c>
      <c r="F44">
        <v>5</v>
      </c>
      <c r="G44">
        <v>59</v>
      </c>
      <c r="I44" s="3">
        <f t="shared" si="15"/>
        <v>0</v>
      </c>
      <c r="J44" s="3">
        <f t="shared" si="16"/>
        <v>12.820512820512819</v>
      </c>
      <c r="K44" s="3">
        <f t="shared" si="17"/>
        <v>11.440677966101696</v>
      </c>
      <c r="L44" s="3">
        <f t="shared" si="18"/>
        <v>11.282051282051283</v>
      </c>
      <c r="M44" s="3">
        <f t="shared" si="19"/>
        <v>4.0650406504065035</v>
      </c>
      <c r="N44" s="3">
        <f t="shared" si="20"/>
        <v>9.5623987034035665</v>
      </c>
      <c r="P44" s="3"/>
      <c r="Q44" s="3"/>
      <c r="R44" s="3"/>
      <c r="S44" s="3"/>
      <c r="T44" s="3"/>
      <c r="U44" s="3"/>
      <c r="V44" s="3"/>
      <c r="W44" s="6"/>
    </row>
    <row r="45" spans="1:27" x14ac:dyDescent="0.2">
      <c r="A45" s="7" t="s">
        <v>60</v>
      </c>
      <c r="B45">
        <v>2</v>
      </c>
      <c r="C45">
        <v>2</v>
      </c>
      <c r="D45">
        <v>25</v>
      </c>
      <c r="E45">
        <v>26</v>
      </c>
      <c r="F45">
        <v>10</v>
      </c>
      <c r="G45">
        <v>65</v>
      </c>
      <c r="I45" s="3">
        <f t="shared" si="15"/>
        <v>8.3333333333333321</v>
      </c>
      <c r="J45" s="3">
        <f t="shared" si="16"/>
        <v>5.1282051282051277</v>
      </c>
      <c r="K45" s="3">
        <f t="shared" si="17"/>
        <v>10.59322033898305</v>
      </c>
      <c r="L45" s="3">
        <f t="shared" si="18"/>
        <v>13.333333333333334</v>
      </c>
      <c r="M45" s="3">
        <f t="shared" si="19"/>
        <v>8.1300813008130071</v>
      </c>
      <c r="N45" s="3">
        <f t="shared" si="20"/>
        <v>10.534846029173419</v>
      </c>
      <c r="P45" s="3"/>
      <c r="Q45" s="3"/>
      <c r="R45" s="3"/>
      <c r="S45" s="3"/>
      <c r="T45" s="3"/>
      <c r="U45" s="3"/>
      <c r="V45" s="3"/>
      <c r="W45" s="6"/>
      <c r="X45" s="6"/>
      <c r="Y45" s="6"/>
      <c r="Z45" s="6"/>
      <c r="AA45" s="6"/>
    </row>
    <row r="46" spans="1:27" x14ac:dyDescent="0.2">
      <c r="A46" s="13"/>
      <c r="B46" s="13"/>
      <c r="C46" s="13"/>
      <c r="D46" s="13"/>
      <c r="E46" s="13"/>
      <c r="F46" s="13"/>
      <c r="G46" s="13"/>
      <c r="H46" s="13"/>
      <c r="I46" s="13"/>
      <c r="J46" s="13"/>
      <c r="K46" s="13"/>
      <c r="L46" s="13"/>
      <c r="M46" s="13"/>
      <c r="N46" s="13"/>
      <c r="U46" s="3"/>
      <c r="V46" s="6"/>
      <c r="W46" s="6"/>
    </row>
    <row r="47" spans="1:27" x14ac:dyDescent="0.2">
      <c r="U47" s="3"/>
      <c r="V47" s="6"/>
      <c r="W47" s="6"/>
    </row>
    <row r="48" spans="1:27" x14ac:dyDescent="0.2">
      <c r="A48" t="s">
        <v>23</v>
      </c>
      <c r="U48" s="6"/>
      <c r="V48" s="6"/>
      <c r="W48" s="6"/>
    </row>
    <row r="49" spans="9:27" x14ac:dyDescent="0.2">
      <c r="U49" s="3"/>
      <c r="V49" s="6"/>
      <c r="W49" s="6"/>
    </row>
    <row r="50" spans="9:27" x14ac:dyDescent="0.2">
      <c r="U50" s="6"/>
      <c r="V50" s="6"/>
      <c r="W50" s="6"/>
    </row>
    <row r="52" spans="9:27" x14ac:dyDescent="0.2">
      <c r="T52" s="3"/>
      <c r="U52" s="3"/>
      <c r="V52" s="6"/>
      <c r="W52" s="6"/>
    </row>
    <row r="54" spans="9:27" x14ac:dyDescent="0.2">
      <c r="I54" s="3"/>
      <c r="J54" s="3"/>
      <c r="K54" s="3"/>
      <c r="L54" s="3"/>
      <c r="M54" s="3"/>
      <c r="N54" s="3"/>
      <c r="U54" s="3"/>
      <c r="V54" s="6"/>
      <c r="W54" s="6"/>
    </row>
    <row r="55" spans="9:27" x14ac:dyDescent="0.2">
      <c r="I55" s="3"/>
      <c r="J55" s="3"/>
      <c r="K55" s="3"/>
      <c r="L55" s="3"/>
      <c r="M55" s="3"/>
      <c r="N55" s="3"/>
      <c r="U55" s="3"/>
      <c r="V55" s="6"/>
      <c r="W55" s="6"/>
    </row>
    <row r="56" spans="9:27" x14ac:dyDescent="0.2">
      <c r="I56" s="3"/>
      <c r="J56" s="3"/>
      <c r="K56" s="3"/>
      <c r="L56" s="3"/>
      <c r="M56" s="3"/>
      <c r="N56" s="3"/>
      <c r="V56" s="6"/>
      <c r="W56" s="6"/>
      <c r="X56" s="6"/>
      <c r="Y56" s="6"/>
      <c r="Z56" s="6"/>
      <c r="AA56" s="6"/>
    </row>
    <row r="57" spans="9:27" x14ac:dyDescent="0.2">
      <c r="I57" s="3"/>
      <c r="J57" s="3"/>
      <c r="K57" s="3"/>
      <c r="L57" s="3"/>
      <c r="M57" s="3"/>
      <c r="N57" s="3"/>
      <c r="U57" s="3"/>
      <c r="V57" s="6"/>
      <c r="W57" s="6"/>
    </row>
    <row r="58" spans="9:27" x14ac:dyDescent="0.2">
      <c r="I58" s="3"/>
      <c r="J58" s="3"/>
      <c r="K58" s="3"/>
      <c r="L58" s="3"/>
      <c r="M58" s="3"/>
      <c r="N58" s="3"/>
      <c r="U58" s="3"/>
      <c r="V58" s="6"/>
      <c r="W58" s="6"/>
    </row>
    <row r="59" spans="9:27" x14ac:dyDescent="0.2">
      <c r="I59" s="3"/>
      <c r="J59" s="3"/>
      <c r="K59" s="3"/>
      <c r="L59" s="3"/>
      <c r="M59" s="3"/>
      <c r="N59" s="3"/>
      <c r="U59" s="3"/>
      <c r="V59" s="6"/>
      <c r="W59" s="6"/>
    </row>
    <row r="60" spans="9:27" x14ac:dyDescent="0.2">
      <c r="I60" s="3"/>
      <c r="J60" s="3"/>
      <c r="K60" s="3"/>
      <c r="L60" s="3"/>
      <c r="M60" s="3"/>
      <c r="N60" s="3"/>
      <c r="U60" s="3"/>
      <c r="V60" s="6"/>
      <c r="W60" s="6"/>
    </row>
    <row r="61" spans="9:27" x14ac:dyDescent="0.2">
      <c r="I61" s="3"/>
      <c r="J61" s="3"/>
      <c r="K61" s="3"/>
      <c r="L61" s="3"/>
      <c r="M61" s="3"/>
      <c r="N61" s="3"/>
      <c r="U61" s="3"/>
      <c r="V61" s="6"/>
      <c r="W61" s="6"/>
    </row>
    <row r="63" spans="9:27" x14ac:dyDescent="0.2">
      <c r="V63" s="6"/>
      <c r="W63" s="6"/>
      <c r="X63" s="6"/>
      <c r="Y63" s="6"/>
      <c r="Z63" s="6"/>
      <c r="AA63" s="6"/>
    </row>
    <row r="64" spans="9:27" x14ac:dyDescent="0.2">
      <c r="V64" s="6"/>
      <c r="W64" s="6"/>
      <c r="X64" s="6"/>
      <c r="Y64" s="6"/>
      <c r="Z64" s="6"/>
      <c r="AA64" s="6"/>
    </row>
    <row r="65" spans="9:27" x14ac:dyDescent="0.2">
      <c r="V65" s="6"/>
      <c r="W65" s="6"/>
      <c r="X65" s="6"/>
      <c r="Y65" s="6"/>
      <c r="Z65" s="6"/>
      <c r="AA65" s="6"/>
    </row>
    <row r="66" spans="9:27" x14ac:dyDescent="0.2">
      <c r="V66" s="6"/>
      <c r="W66" s="6"/>
      <c r="X66" s="6"/>
      <c r="Y66" s="6"/>
      <c r="Z66" s="6"/>
      <c r="AA66" s="6"/>
    </row>
    <row r="67" spans="9:27" x14ac:dyDescent="0.2">
      <c r="V67" s="6"/>
      <c r="W67" s="6"/>
      <c r="X67" s="6"/>
      <c r="Y67" s="6"/>
      <c r="Z67" s="6"/>
      <c r="AA67" s="6"/>
    </row>
    <row r="68" spans="9:27" x14ac:dyDescent="0.2">
      <c r="I68" s="3"/>
      <c r="J68" s="3"/>
      <c r="K68" s="3"/>
      <c r="L68" s="3"/>
      <c r="M68" s="3"/>
      <c r="N68" s="3"/>
      <c r="V68" s="6"/>
      <c r="W68" s="6"/>
      <c r="X68" s="6"/>
      <c r="Y68" s="6"/>
      <c r="Z68" s="6"/>
      <c r="AA68" s="6"/>
    </row>
    <row r="69" spans="9:27" x14ac:dyDescent="0.2">
      <c r="I69" s="3"/>
      <c r="J69" s="3"/>
      <c r="K69" s="3"/>
      <c r="L69" s="3"/>
      <c r="M69" s="3"/>
      <c r="N69" s="3"/>
      <c r="V69" s="6"/>
      <c r="W69" s="6"/>
      <c r="X69" s="6"/>
      <c r="Y69" s="6"/>
      <c r="Z69" s="6"/>
      <c r="AA69" s="6"/>
    </row>
    <row r="70" spans="9:27" x14ac:dyDescent="0.2">
      <c r="I70" s="3"/>
      <c r="J70" s="3"/>
      <c r="K70" s="3"/>
      <c r="L70" s="3"/>
      <c r="M70" s="3"/>
      <c r="N70" s="3"/>
      <c r="V70" s="6"/>
      <c r="W70" s="6"/>
      <c r="X70" s="6"/>
      <c r="Y70" s="6"/>
      <c r="Z70" s="6"/>
      <c r="AA70" s="6"/>
    </row>
    <row r="71" spans="9:27" x14ac:dyDescent="0.2">
      <c r="I71" s="3"/>
      <c r="J71" s="3"/>
      <c r="K71" s="3"/>
      <c r="L71" s="3"/>
      <c r="M71" s="3"/>
      <c r="N71" s="3"/>
      <c r="V71" s="6"/>
      <c r="W71" s="6"/>
      <c r="X71" s="6"/>
      <c r="Y71" s="6"/>
      <c r="Z71" s="6"/>
      <c r="AA71" s="6"/>
    </row>
    <row r="72" spans="9:27" x14ac:dyDescent="0.2">
      <c r="I72" s="3"/>
      <c r="J72" s="3"/>
      <c r="K72" s="3"/>
      <c r="L72" s="3"/>
      <c r="M72" s="3"/>
      <c r="N72" s="3"/>
      <c r="V72" s="6"/>
      <c r="W72" s="6"/>
      <c r="X72" s="6"/>
      <c r="Y72" s="6"/>
      <c r="Z72" s="6"/>
      <c r="AA72" s="6"/>
    </row>
    <row r="73" spans="9:27" x14ac:dyDescent="0.2">
      <c r="I73" s="3"/>
      <c r="J73" s="3"/>
      <c r="K73" s="3"/>
      <c r="L73" s="3"/>
      <c r="M73" s="3"/>
      <c r="N73" s="3"/>
    </row>
    <row r="74" spans="9:27" x14ac:dyDescent="0.2">
      <c r="I74" s="3"/>
      <c r="J74" s="3"/>
      <c r="K74" s="3"/>
      <c r="L74" s="3"/>
      <c r="M74" s="3"/>
      <c r="N74" s="3"/>
    </row>
    <row r="75" spans="9:27" x14ac:dyDescent="0.2">
      <c r="I75" s="3"/>
      <c r="J75" s="3"/>
      <c r="K75" s="3"/>
      <c r="L75" s="3"/>
      <c r="M75" s="3"/>
      <c r="N75" s="3"/>
    </row>
    <row r="82" spans="9:14" x14ac:dyDescent="0.2">
      <c r="I82" s="3"/>
      <c r="J82" s="3"/>
      <c r="K82" s="3"/>
      <c r="L82" s="3"/>
      <c r="M82" s="3"/>
      <c r="N82" s="3"/>
    </row>
    <row r="83" spans="9:14" x14ac:dyDescent="0.2">
      <c r="I83" s="3"/>
      <c r="J83" s="3"/>
      <c r="K83" s="3"/>
      <c r="L83" s="3"/>
      <c r="M83" s="3"/>
      <c r="N83" s="3"/>
    </row>
    <row r="84" spans="9:14" x14ac:dyDescent="0.2">
      <c r="I84" s="3"/>
      <c r="J84" s="3"/>
      <c r="K84" s="3"/>
      <c r="L84" s="3"/>
      <c r="M84" s="3"/>
      <c r="N84" s="3"/>
    </row>
    <row r="85" spans="9:14" x14ac:dyDescent="0.2">
      <c r="I85" s="3"/>
      <c r="J85" s="3"/>
      <c r="K85" s="3"/>
      <c r="L85" s="3"/>
      <c r="M85" s="3"/>
      <c r="N85" s="3"/>
    </row>
    <row r="86" spans="9:14" x14ac:dyDescent="0.2">
      <c r="I86" s="3"/>
      <c r="J86" s="3"/>
      <c r="K86" s="3"/>
      <c r="L86" s="3"/>
      <c r="M86" s="3"/>
      <c r="N86" s="3"/>
    </row>
    <row r="87" spans="9:14" x14ac:dyDescent="0.2">
      <c r="I87" s="3"/>
      <c r="J87" s="3"/>
      <c r="K87" s="3"/>
      <c r="L87" s="3"/>
      <c r="M87" s="3"/>
      <c r="N87" s="3"/>
    </row>
    <row r="88" spans="9:14" x14ac:dyDescent="0.2">
      <c r="I88" s="3"/>
      <c r="J88" s="3"/>
      <c r="K88" s="3"/>
      <c r="L88" s="3"/>
      <c r="M88" s="3"/>
      <c r="N88" s="3"/>
    </row>
    <row r="89" spans="9:14" x14ac:dyDescent="0.2">
      <c r="I89" s="3"/>
      <c r="J89" s="3"/>
      <c r="K89" s="3"/>
      <c r="L89" s="3"/>
      <c r="M89" s="3"/>
      <c r="N89" s="3"/>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O91"/>
  <sheetViews>
    <sheetView workbookViewId="0"/>
  </sheetViews>
  <sheetFormatPr defaultRowHeight="12.75" x14ac:dyDescent="0.2"/>
  <cols>
    <col min="1" max="1" width="32" customWidth="1"/>
    <col min="8" max="8" width="3" customWidth="1"/>
    <col min="10" max="12" width="9.5703125" bestFit="1" customWidth="1"/>
    <col min="14" max="14" width="10.140625" customWidth="1"/>
  </cols>
  <sheetData>
    <row r="1" spans="1:15" x14ac:dyDescent="0.2">
      <c r="A1" s="14" t="s">
        <v>116</v>
      </c>
      <c r="B1" s="13"/>
      <c r="C1" s="13"/>
      <c r="D1" s="13"/>
      <c r="E1" s="13"/>
      <c r="F1" s="13"/>
      <c r="G1" s="13"/>
      <c r="H1" s="13"/>
      <c r="I1" s="13"/>
      <c r="J1" s="13"/>
      <c r="K1" s="13"/>
      <c r="L1" s="13"/>
      <c r="M1" s="13"/>
      <c r="N1" s="13"/>
    </row>
    <row r="2" spans="1:15" x14ac:dyDescent="0.2">
      <c r="A2" s="21"/>
      <c r="B2" s="15" t="s">
        <v>46</v>
      </c>
      <c r="C2" s="15" t="s">
        <v>47</v>
      </c>
      <c r="D2" s="15" t="s">
        <v>55</v>
      </c>
      <c r="E2" s="15" t="s">
        <v>56</v>
      </c>
      <c r="F2" s="15" t="s">
        <v>57</v>
      </c>
      <c r="G2" s="15" t="s">
        <v>5</v>
      </c>
      <c r="H2" s="1"/>
      <c r="I2" s="13" t="s">
        <v>46</v>
      </c>
      <c r="J2" s="13" t="s">
        <v>47</v>
      </c>
      <c r="K2" s="13" t="s">
        <v>55</v>
      </c>
      <c r="L2" s="13" t="s">
        <v>56</v>
      </c>
      <c r="M2" s="13" t="s">
        <v>57</v>
      </c>
      <c r="N2" s="13" t="s">
        <v>5</v>
      </c>
    </row>
    <row r="3" spans="1:15" x14ac:dyDescent="0.2">
      <c r="A3" s="1"/>
      <c r="B3" s="1"/>
      <c r="C3" s="1"/>
      <c r="D3" s="1"/>
      <c r="E3" s="1"/>
      <c r="F3" s="1"/>
      <c r="G3" s="1"/>
      <c r="H3" s="1"/>
    </row>
    <row r="4" spans="1:15" x14ac:dyDescent="0.2">
      <c r="A4" s="13"/>
      <c r="B4" s="25" t="s">
        <v>15</v>
      </c>
      <c r="C4" s="13"/>
      <c r="D4" s="25"/>
      <c r="E4" s="25"/>
      <c r="F4" s="13"/>
      <c r="G4" s="13"/>
      <c r="H4" s="25"/>
      <c r="I4" s="25" t="s">
        <v>16</v>
      </c>
      <c r="J4" s="13"/>
      <c r="K4" s="13"/>
      <c r="L4" s="13"/>
      <c r="M4" s="13"/>
      <c r="N4" s="13"/>
    </row>
    <row r="5" spans="1:15" x14ac:dyDescent="0.2">
      <c r="A5" s="19"/>
      <c r="F5" s="6"/>
      <c r="G5" s="6"/>
      <c r="H5" s="6"/>
      <c r="J5" s="6"/>
      <c r="K5" s="6"/>
      <c r="L5" s="6"/>
    </row>
    <row r="6" spans="1:15" x14ac:dyDescent="0.2">
      <c r="A6" s="16" t="s">
        <v>0</v>
      </c>
      <c r="B6" s="6"/>
      <c r="C6" s="6"/>
      <c r="D6" s="6"/>
      <c r="J6" s="6"/>
      <c r="K6" s="6"/>
      <c r="L6" s="6"/>
    </row>
    <row r="7" spans="1:15" x14ac:dyDescent="0.2">
      <c r="B7" s="6"/>
      <c r="C7" s="6"/>
      <c r="D7" s="6"/>
      <c r="J7" s="6"/>
      <c r="K7" s="6"/>
      <c r="L7" s="6"/>
    </row>
    <row r="8" spans="1:15" x14ac:dyDescent="0.2">
      <c r="A8" s="16" t="s">
        <v>14</v>
      </c>
      <c r="B8">
        <v>13</v>
      </c>
      <c r="C8">
        <v>29</v>
      </c>
      <c r="D8">
        <v>162</v>
      </c>
      <c r="E8">
        <v>138</v>
      </c>
      <c r="F8">
        <v>66</v>
      </c>
      <c r="G8">
        <v>408</v>
      </c>
      <c r="I8">
        <v>100</v>
      </c>
      <c r="J8" s="6">
        <v>100</v>
      </c>
      <c r="K8" s="6">
        <v>100</v>
      </c>
      <c r="L8" s="6">
        <v>100</v>
      </c>
      <c r="M8" s="6">
        <v>100</v>
      </c>
      <c r="N8" s="6">
        <v>100</v>
      </c>
    </row>
    <row r="9" spans="1:15" x14ac:dyDescent="0.2">
      <c r="J9" s="6"/>
      <c r="K9" s="6"/>
      <c r="L9" s="6"/>
    </row>
    <row r="10" spans="1:15" x14ac:dyDescent="0.2">
      <c r="A10" t="s">
        <v>18</v>
      </c>
      <c r="B10">
        <v>2</v>
      </c>
      <c r="C10">
        <v>0</v>
      </c>
      <c r="D10">
        <v>3</v>
      </c>
      <c r="E10">
        <v>4</v>
      </c>
      <c r="F10">
        <v>5</v>
      </c>
      <c r="G10">
        <v>14</v>
      </c>
      <c r="H10" s="3"/>
      <c r="I10" s="3">
        <f>B10/B$8*100</f>
        <v>15.384615384615385</v>
      </c>
      <c r="J10" s="3">
        <f t="shared" ref="J10:J15" si="0">C10/C$8*100</f>
        <v>0</v>
      </c>
      <c r="K10" s="3">
        <f t="shared" ref="K10:K15" si="1">D10/D$8*100</f>
        <v>1.8518518518518516</v>
      </c>
      <c r="L10" s="3">
        <f t="shared" ref="L10:L15" si="2">E10/E$8*100</f>
        <v>2.8985507246376812</v>
      </c>
      <c r="M10" s="3">
        <f t="shared" ref="M10:M15" si="3">F10/F$8*100</f>
        <v>7.5757575757575761</v>
      </c>
      <c r="N10" s="3">
        <f t="shared" ref="N10:N15" si="4">G10/G$8*100</f>
        <v>3.4313725490196081</v>
      </c>
      <c r="O10" s="3"/>
    </row>
    <row r="11" spans="1:15" x14ac:dyDescent="0.2">
      <c r="A11" t="s">
        <v>19</v>
      </c>
      <c r="B11">
        <v>9</v>
      </c>
      <c r="C11">
        <v>0</v>
      </c>
      <c r="D11">
        <v>7</v>
      </c>
      <c r="E11">
        <v>30</v>
      </c>
      <c r="F11">
        <v>10</v>
      </c>
      <c r="G11">
        <v>56</v>
      </c>
      <c r="H11" s="3"/>
      <c r="I11" s="3">
        <f t="shared" ref="I11:I15" si="5">B11/B$8*100</f>
        <v>69.230769230769226</v>
      </c>
      <c r="J11" s="3">
        <f t="shared" si="0"/>
        <v>0</v>
      </c>
      <c r="K11" s="3">
        <f t="shared" si="1"/>
        <v>4.3209876543209873</v>
      </c>
      <c r="L11" s="3">
        <f t="shared" si="2"/>
        <v>21.739130434782609</v>
      </c>
      <c r="M11" s="3">
        <f t="shared" si="3"/>
        <v>15.151515151515152</v>
      </c>
      <c r="N11" s="3">
        <f t="shared" si="4"/>
        <v>13.725490196078432</v>
      </c>
      <c r="O11" s="3"/>
    </row>
    <row r="12" spans="1:15" x14ac:dyDescent="0.2">
      <c r="A12" t="s">
        <v>20</v>
      </c>
      <c r="B12">
        <v>0</v>
      </c>
      <c r="C12">
        <v>9</v>
      </c>
      <c r="D12">
        <v>71</v>
      </c>
      <c r="E12">
        <v>38</v>
      </c>
      <c r="F12">
        <v>10</v>
      </c>
      <c r="G12">
        <v>128</v>
      </c>
      <c r="H12" s="3"/>
      <c r="I12" s="3">
        <f t="shared" si="5"/>
        <v>0</v>
      </c>
      <c r="J12" s="3">
        <f t="shared" si="0"/>
        <v>31.03448275862069</v>
      </c>
      <c r="K12" s="3">
        <f t="shared" si="1"/>
        <v>43.827160493827158</v>
      </c>
      <c r="L12" s="3">
        <f t="shared" si="2"/>
        <v>27.536231884057973</v>
      </c>
      <c r="M12" s="3">
        <f t="shared" si="3"/>
        <v>15.151515151515152</v>
      </c>
      <c r="N12" s="3">
        <f t="shared" si="4"/>
        <v>31.372549019607842</v>
      </c>
      <c r="O12" s="3"/>
    </row>
    <row r="13" spans="1:15" x14ac:dyDescent="0.2">
      <c r="A13" t="s">
        <v>21</v>
      </c>
      <c r="B13">
        <v>1</v>
      </c>
      <c r="C13">
        <v>16</v>
      </c>
      <c r="D13">
        <v>74</v>
      </c>
      <c r="E13">
        <v>46</v>
      </c>
      <c r="F13">
        <v>26</v>
      </c>
      <c r="G13">
        <v>163</v>
      </c>
      <c r="H13" s="3"/>
      <c r="I13" s="3">
        <f t="shared" si="5"/>
        <v>7.6923076923076925</v>
      </c>
      <c r="J13" s="3">
        <f t="shared" si="0"/>
        <v>55.172413793103445</v>
      </c>
      <c r="K13" s="3">
        <f t="shared" si="1"/>
        <v>45.679012345679013</v>
      </c>
      <c r="L13" s="3">
        <f t="shared" si="2"/>
        <v>33.333333333333329</v>
      </c>
      <c r="M13" s="3">
        <f t="shared" si="3"/>
        <v>39.393939393939391</v>
      </c>
      <c r="N13" s="3">
        <f t="shared" si="4"/>
        <v>39.950980392156865</v>
      </c>
      <c r="O13" s="3"/>
    </row>
    <row r="14" spans="1:15" x14ac:dyDescent="0.2">
      <c r="A14" t="s">
        <v>22</v>
      </c>
      <c r="B14">
        <v>0</v>
      </c>
      <c r="C14">
        <v>0</v>
      </c>
      <c r="D14">
        <v>1</v>
      </c>
      <c r="E14">
        <v>10</v>
      </c>
      <c r="F14">
        <v>9</v>
      </c>
      <c r="G14">
        <v>20</v>
      </c>
      <c r="H14" s="3"/>
      <c r="I14" s="3">
        <f t="shared" si="5"/>
        <v>0</v>
      </c>
      <c r="J14" s="3">
        <f t="shared" si="0"/>
        <v>0</v>
      </c>
      <c r="K14" s="3">
        <f t="shared" si="1"/>
        <v>0.61728395061728392</v>
      </c>
      <c r="L14" s="3">
        <f t="shared" si="2"/>
        <v>7.2463768115942031</v>
      </c>
      <c r="M14" s="3">
        <f t="shared" si="3"/>
        <v>13.636363636363635</v>
      </c>
      <c r="N14" s="3">
        <f t="shared" si="4"/>
        <v>4.9019607843137258</v>
      </c>
      <c r="O14" s="3"/>
    </row>
    <row r="15" spans="1:15" x14ac:dyDescent="0.2">
      <c r="A15" t="s">
        <v>17</v>
      </c>
      <c r="B15">
        <v>1</v>
      </c>
      <c r="C15">
        <v>4</v>
      </c>
      <c r="D15">
        <v>6</v>
      </c>
      <c r="E15">
        <v>10</v>
      </c>
      <c r="F15">
        <v>6</v>
      </c>
      <c r="G15">
        <v>27</v>
      </c>
      <c r="H15" s="3"/>
      <c r="I15" s="3">
        <f t="shared" si="5"/>
        <v>7.6923076923076925</v>
      </c>
      <c r="J15" s="3">
        <f t="shared" si="0"/>
        <v>13.793103448275861</v>
      </c>
      <c r="K15" s="3">
        <f t="shared" si="1"/>
        <v>3.7037037037037033</v>
      </c>
      <c r="L15" s="3">
        <f t="shared" si="2"/>
        <v>7.2463768115942031</v>
      </c>
      <c r="M15" s="3">
        <f t="shared" si="3"/>
        <v>9.0909090909090917</v>
      </c>
      <c r="N15" s="3">
        <f t="shared" si="4"/>
        <v>6.6176470588235299</v>
      </c>
      <c r="O15" s="3"/>
    </row>
    <row r="16" spans="1:15" x14ac:dyDescent="0.2">
      <c r="H16" s="6"/>
      <c r="J16" s="6"/>
      <c r="K16" s="6"/>
      <c r="L16" s="6"/>
      <c r="N16" s="3"/>
      <c r="O16" s="3"/>
    </row>
    <row r="17" spans="1:15" x14ac:dyDescent="0.2">
      <c r="H17" s="6"/>
      <c r="J17" s="6"/>
      <c r="K17" s="6"/>
      <c r="L17" s="6"/>
      <c r="N17" s="3"/>
      <c r="O17" s="3"/>
    </row>
    <row r="18" spans="1:15" x14ac:dyDescent="0.2">
      <c r="A18" s="16" t="s">
        <v>1</v>
      </c>
      <c r="H18" s="6"/>
      <c r="J18" s="6"/>
      <c r="K18" s="6"/>
      <c r="L18" s="6"/>
      <c r="N18" s="3"/>
      <c r="O18" s="3"/>
    </row>
    <row r="19" spans="1:15" x14ac:dyDescent="0.2">
      <c r="H19" s="6"/>
      <c r="J19" s="6"/>
      <c r="K19" s="6"/>
      <c r="L19" s="6"/>
      <c r="N19" s="3"/>
      <c r="O19" s="3"/>
    </row>
    <row r="20" spans="1:15" x14ac:dyDescent="0.2">
      <c r="A20" t="s">
        <v>14</v>
      </c>
      <c r="B20">
        <v>11</v>
      </c>
      <c r="C20">
        <v>10</v>
      </c>
      <c r="D20">
        <v>74</v>
      </c>
      <c r="E20">
        <v>57</v>
      </c>
      <c r="F20">
        <v>57</v>
      </c>
      <c r="G20">
        <v>209</v>
      </c>
      <c r="H20" s="6"/>
      <c r="I20">
        <v>100</v>
      </c>
      <c r="J20" s="6">
        <v>100</v>
      </c>
      <c r="K20" s="6">
        <v>100</v>
      </c>
      <c r="L20" s="6">
        <v>100</v>
      </c>
      <c r="M20">
        <v>100</v>
      </c>
      <c r="N20" s="6">
        <v>100</v>
      </c>
      <c r="O20" s="3"/>
    </row>
    <row r="21" spans="1:15" x14ac:dyDescent="0.2">
      <c r="H21" s="3"/>
      <c r="I21" s="3"/>
      <c r="J21" s="3"/>
      <c r="K21" s="3"/>
      <c r="L21" s="3"/>
      <c r="M21" s="3"/>
      <c r="N21" s="3"/>
      <c r="O21" s="3"/>
    </row>
    <row r="22" spans="1:15" x14ac:dyDescent="0.2">
      <c r="A22" t="s">
        <v>18</v>
      </c>
      <c r="B22">
        <v>1</v>
      </c>
      <c r="C22">
        <v>1</v>
      </c>
      <c r="D22">
        <v>14</v>
      </c>
      <c r="E22">
        <v>13</v>
      </c>
      <c r="F22">
        <v>16</v>
      </c>
      <c r="G22">
        <v>45</v>
      </c>
      <c r="H22" s="3"/>
      <c r="I22" s="3">
        <f>B22/B$20*100</f>
        <v>9.0909090909090917</v>
      </c>
      <c r="J22" s="3">
        <f t="shared" ref="J22:J27" si="6">C22/C$20*100</f>
        <v>10</v>
      </c>
      <c r="K22" s="3">
        <f t="shared" ref="K22:K27" si="7">D22/D$20*100</f>
        <v>18.918918918918919</v>
      </c>
      <c r="L22" s="3">
        <f t="shared" ref="L22:L27" si="8">E22/E$20*100</f>
        <v>22.807017543859647</v>
      </c>
      <c r="M22" s="3">
        <f t="shared" ref="M22:M27" si="9">F22/F$20*100</f>
        <v>28.07017543859649</v>
      </c>
      <c r="N22" s="3">
        <f t="shared" ref="N22:N27" si="10">G22/G$20*100</f>
        <v>21.5311004784689</v>
      </c>
      <c r="O22" s="3"/>
    </row>
    <row r="23" spans="1:15" x14ac:dyDescent="0.2">
      <c r="A23" t="s">
        <v>19</v>
      </c>
      <c r="B23">
        <v>5</v>
      </c>
      <c r="C23">
        <v>1</v>
      </c>
      <c r="D23">
        <v>5</v>
      </c>
      <c r="E23">
        <v>4</v>
      </c>
      <c r="F23">
        <v>11</v>
      </c>
      <c r="G23">
        <v>26</v>
      </c>
      <c r="H23" s="3"/>
      <c r="I23" s="3">
        <f t="shared" ref="I23:I27" si="11">B23/B$20*100</f>
        <v>45.454545454545453</v>
      </c>
      <c r="J23" s="3">
        <f t="shared" si="6"/>
        <v>10</v>
      </c>
      <c r="K23" s="3">
        <f t="shared" si="7"/>
        <v>6.756756756756757</v>
      </c>
      <c r="L23" s="3">
        <f t="shared" si="8"/>
        <v>7.0175438596491224</v>
      </c>
      <c r="M23" s="3">
        <f t="shared" si="9"/>
        <v>19.298245614035086</v>
      </c>
      <c r="N23" s="3">
        <f t="shared" si="10"/>
        <v>12.440191387559809</v>
      </c>
      <c r="O23" s="3"/>
    </row>
    <row r="24" spans="1:15" x14ac:dyDescent="0.2">
      <c r="A24" t="s">
        <v>20</v>
      </c>
      <c r="B24">
        <v>1</v>
      </c>
      <c r="C24">
        <v>3</v>
      </c>
      <c r="D24">
        <v>10</v>
      </c>
      <c r="E24">
        <v>7</v>
      </c>
      <c r="F24">
        <v>1</v>
      </c>
      <c r="G24">
        <v>22</v>
      </c>
      <c r="H24" s="3"/>
      <c r="I24" s="3">
        <f t="shared" si="11"/>
        <v>9.0909090909090917</v>
      </c>
      <c r="J24" s="3">
        <f t="shared" si="6"/>
        <v>30</v>
      </c>
      <c r="K24" s="3">
        <f t="shared" si="7"/>
        <v>13.513513513513514</v>
      </c>
      <c r="L24" s="3">
        <f t="shared" si="8"/>
        <v>12.280701754385964</v>
      </c>
      <c r="M24" s="3">
        <f t="shared" si="9"/>
        <v>1.7543859649122806</v>
      </c>
      <c r="N24" s="3">
        <f t="shared" si="10"/>
        <v>10.526315789473683</v>
      </c>
      <c r="O24" s="3"/>
    </row>
    <row r="25" spans="1:15" x14ac:dyDescent="0.2">
      <c r="A25" t="s">
        <v>21</v>
      </c>
      <c r="B25">
        <v>2</v>
      </c>
      <c r="C25">
        <v>3</v>
      </c>
      <c r="D25">
        <v>38</v>
      </c>
      <c r="E25">
        <v>23</v>
      </c>
      <c r="F25">
        <v>21</v>
      </c>
      <c r="G25">
        <v>87</v>
      </c>
      <c r="H25" s="3"/>
      <c r="I25" s="3">
        <f t="shared" si="11"/>
        <v>18.181818181818183</v>
      </c>
      <c r="J25" s="3">
        <f t="shared" si="6"/>
        <v>30</v>
      </c>
      <c r="K25" s="3">
        <f t="shared" si="7"/>
        <v>51.351351351351347</v>
      </c>
      <c r="L25" s="3">
        <f t="shared" si="8"/>
        <v>40.350877192982452</v>
      </c>
      <c r="M25" s="3">
        <f t="shared" si="9"/>
        <v>36.84210526315789</v>
      </c>
      <c r="N25" s="3">
        <f t="shared" si="10"/>
        <v>41.626794258373209</v>
      </c>
      <c r="O25" s="3"/>
    </row>
    <row r="26" spans="1:15" x14ac:dyDescent="0.2">
      <c r="A26" t="s">
        <v>22</v>
      </c>
      <c r="B26">
        <v>0</v>
      </c>
      <c r="C26">
        <v>0</v>
      </c>
      <c r="D26">
        <v>3</v>
      </c>
      <c r="E26">
        <v>4</v>
      </c>
      <c r="F26">
        <v>2</v>
      </c>
      <c r="G26">
        <v>9</v>
      </c>
      <c r="H26" s="3"/>
      <c r="I26" s="3">
        <f t="shared" si="11"/>
        <v>0</v>
      </c>
      <c r="J26" s="3">
        <f t="shared" si="6"/>
        <v>0</v>
      </c>
      <c r="K26" s="3">
        <f t="shared" si="7"/>
        <v>4.0540540540540544</v>
      </c>
      <c r="L26" s="3">
        <f t="shared" si="8"/>
        <v>7.0175438596491224</v>
      </c>
      <c r="M26" s="3">
        <f t="shared" si="9"/>
        <v>3.5087719298245612</v>
      </c>
      <c r="N26" s="3">
        <f t="shared" si="10"/>
        <v>4.3062200956937797</v>
      </c>
      <c r="O26" s="3"/>
    </row>
    <row r="27" spans="1:15" x14ac:dyDescent="0.2">
      <c r="A27" t="s">
        <v>17</v>
      </c>
      <c r="B27">
        <v>2</v>
      </c>
      <c r="C27">
        <v>2</v>
      </c>
      <c r="D27">
        <v>4</v>
      </c>
      <c r="E27">
        <v>6</v>
      </c>
      <c r="F27">
        <v>6</v>
      </c>
      <c r="G27">
        <v>20</v>
      </c>
      <c r="H27" s="6"/>
      <c r="I27" s="3">
        <f t="shared" si="11"/>
        <v>18.181818181818183</v>
      </c>
      <c r="J27" s="3">
        <f t="shared" si="6"/>
        <v>20</v>
      </c>
      <c r="K27" s="3">
        <f t="shared" si="7"/>
        <v>5.4054054054054053</v>
      </c>
      <c r="L27" s="3">
        <f t="shared" si="8"/>
        <v>10.526315789473683</v>
      </c>
      <c r="M27" s="3">
        <f t="shared" si="9"/>
        <v>10.526315789473683</v>
      </c>
      <c r="N27" s="3">
        <f t="shared" si="10"/>
        <v>9.5693779904306222</v>
      </c>
      <c r="O27" s="3"/>
    </row>
    <row r="28" spans="1:15" x14ac:dyDescent="0.2">
      <c r="H28" s="6"/>
      <c r="J28" s="6"/>
      <c r="K28" s="6"/>
      <c r="L28" s="6"/>
      <c r="N28" s="3"/>
      <c r="O28" s="3"/>
    </row>
    <row r="29" spans="1:15" x14ac:dyDescent="0.2">
      <c r="H29" s="6"/>
      <c r="J29" s="6"/>
      <c r="K29" s="6"/>
      <c r="L29" s="6"/>
      <c r="N29" s="3"/>
      <c r="O29" s="3"/>
    </row>
    <row r="30" spans="1:15" x14ac:dyDescent="0.2">
      <c r="A30" s="16" t="s">
        <v>62</v>
      </c>
      <c r="H30" s="6"/>
      <c r="J30" s="6"/>
      <c r="K30" s="6"/>
      <c r="L30" s="6"/>
      <c r="N30" s="3"/>
      <c r="O30" s="3"/>
    </row>
    <row r="31" spans="1:15" x14ac:dyDescent="0.2">
      <c r="A31" s="19"/>
      <c r="H31" s="6"/>
      <c r="J31" s="6"/>
      <c r="K31" s="6"/>
      <c r="L31" s="6"/>
      <c r="N31" s="3"/>
      <c r="O31" s="3"/>
    </row>
    <row r="32" spans="1:15" x14ac:dyDescent="0.2">
      <c r="A32" t="s">
        <v>14</v>
      </c>
      <c r="B32">
        <v>24</v>
      </c>
      <c r="C32">
        <v>39</v>
      </c>
      <c r="D32">
        <v>236</v>
      </c>
      <c r="E32">
        <v>195</v>
      </c>
      <c r="F32">
        <v>123</v>
      </c>
      <c r="G32">
        <v>617</v>
      </c>
      <c r="I32">
        <v>100</v>
      </c>
      <c r="J32" s="6">
        <v>100</v>
      </c>
      <c r="K32" s="6">
        <v>100</v>
      </c>
      <c r="L32" s="6">
        <v>100</v>
      </c>
      <c r="M32">
        <v>100</v>
      </c>
      <c r="N32" s="6">
        <v>100</v>
      </c>
      <c r="O32" s="3"/>
    </row>
    <row r="33" spans="1:15" x14ac:dyDescent="0.2">
      <c r="J33" s="6"/>
      <c r="K33" s="6"/>
      <c r="L33" s="6"/>
      <c r="N33" s="3"/>
      <c r="O33" s="3"/>
    </row>
    <row r="34" spans="1:15" x14ac:dyDescent="0.2">
      <c r="A34" t="s">
        <v>18</v>
      </c>
      <c r="B34">
        <v>3</v>
      </c>
      <c r="C34">
        <v>1</v>
      </c>
      <c r="D34">
        <v>17</v>
      </c>
      <c r="E34">
        <v>17</v>
      </c>
      <c r="F34">
        <v>21</v>
      </c>
      <c r="G34">
        <v>59</v>
      </c>
      <c r="I34" s="3">
        <f>B34/B$32*100</f>
        <v>12.5</v>
      </c>
      <c r="J34" s="3">
        <f t="shared" ref="J34:J39" si="12">C34/C$32*100</f>
        <v>2.5641025641025639</v>
      </c>
      <c r="K34" s="3">
        <f t="shared" ref="K34:K39" si="13">D34/D$32*100</f>
        <v>7.2033898305084749</v>
      </c>
      <c r="L34" s="3">
        <f t="shared" ref="L34:L39" si="14">E34/E$32*100</f>
        <v>8.7179487179487172</v>
      </c>
      <c r="M34" s="3">
        <f t="shared" ref="M34:M39" si="15">F34/F$32*100</f>
        <v>17.073170731707318</v>
      </c>
      <c r="N34" s="3">
        <f t="shared" ref="N34:N39" si="16">G34/G$32*100</f>
        <v>9.5623987034035665</v>
      </c>
      <c r="O34" s="3"/>
    </row>
    <row r="35" spans="1:15" x14ac:dyDescent="0.2">
      <c r="A35" t="s">
        <v>19</v>
      </c>
      <c r="B35">
        <v>14</v>
      </c>
      <c r="C35">
        <v>1</v>
      </c>
      <c r="D35">
        <v>12</v>
      </c>
      <c r="E35">
        <v>34</v>
      </c>
      <c r="F35">
        <v>21</v>
      </c>
      <c r="G35">
        <v>82</v>
      </c>
      <c r="I35" s="3">
        <f t="shared" ref="I35:I39" si="17">B35/B$32*100</f>
        <v>58.333333333333336</v>
      </c>
      <c r="J35" s="3">
        <f t="shared" si="12"/>
        <v>2.5641025641025639</v>
      </c>
      <c r="K35" s="3">
        <f t="shared" si="13"/>
        <v>5.0847457627118651</v>
      </c>
      <c r="L35" s="3">
        <f t="shared" si="14"/>
        <v>17.435897435897434</v>
      </c>
      <c r="M35" s="3">
        <f t="shared" si="15"/>
        <v>17.073170731707318</v>
      </c>
      <c r="N35" s="3">
        <f t="shared" si="16"/>
        <v>13.290113452188008</v>
      </c>
      <c r="O35" s="3"/>
    </row>
    <row r="36" spans="1:15" x14ac:dyDescent="0.2">
      <c r="A36" t="s">
        <v>20</v>
      </c>
      <c r="B36">
        <v>1</v>
      </c>
      <c r="C36">
        <v>12</v>
      </c>
      <c r="D36">
        <v>81</v>
      </c>
      <c r="E36">
        <v>45</v>
      </c>
      <c r="F36">
        <v>11</v>
      </c>
      <c r="G36">
        <v>150</v>
      </c>
      <c r="I36" s="3">
        <f t="shared" si="17"/>
        <v>4.1666666666666661</v>
      </c>
      <c r="J36" s="3">
        <f t="shared" si="12"/>
        <v>30.76923076923077</v>
      </c>
      <c r="K36" s="3">
        <f t="shared" si="13"/>
        <v>34.322033898305079</v>
      </c>
      <c r="L36" s="3">
        <f t="shared" si="14"/>
        <v>23.076923076923077</v>
      </c>
      <c r="M36" s="3">
        <f t="shared" si="15"/>
        <v>8.9430894308943092</v>
      </c>
      <c r="N36" s="3">
        <f t="shared" si="16"/>
        <v>24.311183144246353</v>
      </c>
      <c r="O36" s="3"/>
    </row>
    <row r="37" spans="1:15" x14ac:dyDescent="0.2">
      <c r="A37" t="s">
        <v>21</v>
      </c>
      <c r="B37">
        <v>3</v>
      </c>
      <c r="C37">
        <v>19</v>
      </c>
      <c r="D37">
        <v>112</v>
      </c>
      <c r="E37">
        <v>69</v>
      </c>
      <c r="F37">
        <v>47</v>
      </c>
      <c r="G37">
        <v>250</v>
      </c>
      <c r="I37" s="3">
        <f t="shared" si="17"/>
        <v>12.5</v>
      </c>
      <c r="J37" s="3">
        <f t="shared" si="12"/>
        <v>48.717948717948715</v>
      </c>
      <c r="K37" s="3">
        <f t="shared" si="13"/>
        <v>47.457627118644069</v>
      </c>
      <c r="L37" s="3">
        <f t="shared" si="14"/>
        <v>35.384615384615387</v>
      </c>
      <c r="M37" s="3">
        <f t="shared" si="15"/>
        <v>38.211382113821138</v>
      </c>
      <c r="N37" s="3">
        <f t="shared" si="16"/>
        <v>40.518638573743921</v>
      </c>
      <c r="O37" s="3"/>
    </row>
    <row r="38" spans="1:15" x14ac:dyDescent="0.2">
      <c r="A38" t="s">
        <v>22</v>
      </c>
      <c r="B38">
        <v>0</v>
      </c>
      <c r="C38">
        <v>0</v>
      </c>
      <c r="D38">
        <v>4</v>
      </c>
      <c r="E38">
        <v>14</v>
      </c>
      <c r="F38">
        <v>11</v>
      </c>
      <c r="G38">
        <v>29</v>
      </c>
      <c r="I38" s="3">
        <f t="shared" si="17"/>
        <v>0</v>
      </c>
      <c r="J38" s="3">
        <f t="shared" si="12"/>
        <v>0</v>
      </c>
      <c r="K38" s="3">
        <f t="shared" si="13"/>
        <v>1.6949152542372881</v>
      </c>
      <c r="L38" s="3">
        <f t="shared" si="14"/>
        <v>7.1794871794871788</v>
      </c>
      <c r="M38" s="3">
        <f t="shared" si="15"/>
        <v>8.9430894308943092</v>
      </c>
      <c r="N38" s="3">
        <f t="shared" si="16"/>
        <v>4.7001620745542949</v>
      </c>
      <c r="O38" s="3"/>
    </row>
    <row r="39" spans="1:15" x14ac:dyDescent="0.2">
      <c r="A39" t="s">
        <v>17</v>
      </c>
      <c r="B39">
        <v>3</v>
      </c>
      <c r="C39">
        <v>6</v>
      </c>
      <c r="D39">
        <v>10</v>
      </c>
      <c r="E39">
        <v>16</v>
      </c>
      <c r="F39">
        <v>12</v>
      </c>
      <c r="G39">
        <v>47</v>
      </c>
      <c r="I39" s="3">
        <f t="shared" si="17"/>
        <v>12.5</v>
      </c>
      <c r="J39" s="3">
        <f t="shared" si="12"/>
        <v>15.384615384615385</v>
      </c>
      <c r="K39" s="3">
        <f t="shared" si="13"/>
        <v>4.2372881355932197</v>
      </c>
      <c r="L39" s="3">
        <f t="shared" si="14"/>
        <v>8.2051282051282044</v>
      </c>
      <c r="M39" s="3">
        <f t="shared" si="15"/>
        <v>9.7560975609756095</v>
      </c>
      <c r="N39" s="3">
        <f t="shared" si="16"/>
        <v>7.6175040518638575</v>
      </c>
      <c r="O39" s="3"/>
    </row>
    <row r="40" spans="1:15" ht="14.25" customHeight="1" x14ac:dyDescent="0.2">
      <c r="J40" s="6"/>
      <c r="K40" s="6"/>
      <c r="L40" s="6"/>
      <c r="N40" s="3"/>
      <c r="O40" s="3"/>
    </row>
    <row r="41" spans="1:15" x14ac:dyDescent="0.2">
      <c r="A41" s="13"/>
      <c r="B41" s="13"/>
      <c r="C41" s="13"/>
      <c r="D41" s="13"/>
      <c r="E41" s="13"/>
      <c r="F41" s="13"/>
      <c r="G41" s="13"/>
      <c r="H41" s="13"/>
      <c r="I41" s="13"/>
      <c r="J41" s="30"/>
      <c r="K41" s="30"/>
      <c r="L41" s="30"/>
      <c r="M41" s="13"/>
      <c r="N41" s="31"/>
      <c r="O41" s="3"/>
    </row>
    <row r="42" spans="1:15" x14ac:dyDescent="0.2">
      <c r="J42" s="6"/>
      <c r="K42" s="6"/>
      <c r="L42" s="6"/>
      <c r="N42" s="3"/>
      <c r="O42" s="3"/>
    </row>
    <row r="43" spans="1:15" x14ac:dyDescent="0.2">
      <c r="A43" t="s">
        <v>23</v>
      </c>
      <c r="J43" s="6"/>
      <c r="K43" s="6"/>
      <c r="L43" s="6"/>
      <c r="N43" s="3"/>
      <c r="O43" s="3"/>
    </row>
    <row r="44" spans="1:15" x14ac:dyDescent="0.2">
      <c r="J44" s="6"/>
      <c r="K44" s="6"/>
      <c r="L44" s="6"/>
      <c r="N44" s="3"/>
      <c r="O44" s="3"/>
    </row>
    <row r="45" spans="1:15" x14ac:dyDescent="0.2">
      <c r="J45" s="3"/>
      <c r="K45" s="3"/>
      <c r="L45" s="3"/>
      <c r="M45" s="3"/>
      <c r="N45" s="3"/>
      <c r="O45" s="3"/>
    </row>
    <row r="46" spans="1:15" x14ac:dyDescent="0.2">
      <c r="J46" s="3"/>
      <c r="K46" s="3"/>
      <c r="L46" s="3"/>
      <c r="M46" s="3"/>
      <c r="N46" s="3"/>
      <c r="O46" s="3"/>
    </row>
    <row r="47" spans="1:15" x14ac:dyDescent="0.2">
      <c r="J47" s="3"/>
      <c r="K47" s="3"/>
      <c r="L47" s="3"/>
      <c r="M47" s="3"/>
      <c r="N47" s="3"/>
      <c r="O47" s="3"/>
    </row>
    <row r="48" spans="1:15" x14ac:dyDescent="0.2">
      <c r="E48" s="10"/>
      <c r="J48" s="3"/>
      <c r="K48" s="3"/>
      <c r="L48" s="3"/>
      <c r="M48" s="3"/>
      <c r="N48" s="3"/>
      <c r="O48" s="3"/>
    </row>
    <row r="49" spans="10:15" x14ac:dyDescent="0.2">
      <c r="J49" s="3"/>
      <c r="K49" s="3"/>
      <c r="L49" s="3"/>
      <c r="M49" s="3"/>
      <c r="N49" s="3"/>
      <c r="O49" s="3"/>
    </row>
    <row r="50" spans="10:15" x14ac:dyDescent="0.2">
      <c r="J50" s="3"/>
      <c r="K50" s="3"/>
      <c r="L50" s="3"/>
      <c r="M50" s="3"/>
      <c r="N50" s="3"/>
      <c r="O50" s="3"/>
    </row>
    <row r="51" spans="10:15" x14ac:dyDescent="0.2">
      <c r="J51" s="3"/>
      <c r="K51" s="3"/>
      <c r="L51" s="3"/>
      <c r="N51" s="3"/>
      <c r="O51" s="3"/>
    </row>
    <row r="52" spans="10:15" x14ac:dyDescent="0.2">
      <c r="J52" s="3"/>
      <c r="K52" s="3"/>
      <c r="L52" s="3"/>
      <c r="N52" s="3"/>
      <c r="O52" s="3"/>
    </row>
    <row r="53" spans="10:15" x14ac:dyDescent="0.2">
      <c r="J53" s="3"/>
      <c r="K53" s="3"/>
      <c r="L53" s="3"/>
      <c r="N53" s="3"/>
      <c r="O53" s="3"/>
    </row>
    <row r="54" spans="10:15" x14ac:dyDescent="0.2">
      <c r="J54" s="3"/>
      <c r="K54" s="3"/>
      <c r="L54" s="3"/>
      <c r="N54" s="3"/>
      <c r="O54" s="3"/>
    </row>
    <row r="55" spans="10:15" x14ac:dyDescent="0.2">
      <c r="J55" s="3"/>
      <c r="K55" s="3"/>
      <c r="L55" s="3"/>
      <c r="N55" s="3"/>
      <c r="O55" s="3"/>
    </row>
    <row r="56" spans="10:15" x14ac:dyDescent="0.2">
      <c r="J56" s="3"/>
      <c r="K56" s="3"/>
      <c r="L56" s="3"/>
      <c r="N56" s="3"/>
      <c r="O56" s="3"/>
    </row>
    <row r="57" spans="10:15" x14ac:dyDescent="0.2">
      <c r="J57" s="3"/>
      <c r="K57" s="3"/>
      <c r="L57" s="3"/>
      <c r="M57" s="3"/>
      <c r="N57" s="3"/>
      <c r="O57" s="3"/>
    </row>
    <row r="58" spans="10:15" x14ac:dyDescent="0.2">
      <c r="J58" s="3"/>
      <c r="K58" s="3"/>
      <c r="L58" s="3"/>
      <c r="M58" s="3"/>
      <c r="N58" s="3"/>
      <c r="O58" s="3"/>
    </row>
    <row r="59" spans="10:15" x14ac:dyDescent="0.2">
      <c r="J59" s="3"/>
      <c r="K59" s="3"/>
      <c r="L59" s="3"/>
      <c r="M59" s="3"/>
      <c r="N59" s="3"/>
      <c r="O59" s="3"/>
    </row>
    <row r="60" spans="10:15" x14ac:dyDescent="0.2">
      <c r="J60" s="3"/>
      <c r="K60" s="3"/>
      <c r="L60" s="3"/>
      <c r="M60" s="3"/>
      <c r="N60" s="3"/>
      <c r="O60" s="3"/>
    </row>
    <row r="61" spans="10:15" x14ac:dyDescent="0.2">
      <c r="J61" s="3"/>
      <c r="K61" s="3"/>
      <c r="L61" s="3"/>
      <c r="M61" s="3"/>
      <c r="N61" s="3"/>
      <c r="O61" s="3"/>
    </row>
    <row r="62" spans="10:15" x14ac:dyDescent="0.2">
      <c r="J62" s="3"/>
      <c r="K62" s="3"/>
      <c r="L62" s="3"/>
      <c r="M62" s="3"/>
      <c r="N62" s="3"/>
      <c r="O62" s="3"/>
    </row>
    <row r="63" spans="10:15" x14ac:dyDescent="0.2">
      <c r="J63" s="6"/>
      <c r="K63" s="6"/>
      <c r="L63" s="6"/>
      <c r="N63" s="3"/>
      <c r="O63" s="3"/>
    </row>
    <row r="64" spans="10:15" x14ac:dyDescent="0.2">
      <c r="J64" s="6"/>
      <c r="K64" s="6"/>
      <c r="L64" s="6"/>
      <c r="N64" s="3"/>
      <c r="O64" s="3"/>
    </row>
    <row r="65" spans="10:15" x14ac:dyDescent="0.2">
      <c r="J65" s="6"/>
      <c r="K65" s="6"/>
      <c r="L65" s="6"/>
      <c r="N65" s="3"/>
      <c r="O65" s="3"/>
    </row>
    <row r="66" spans="10:15" x14ac:dyDescent="0.2">
      <c r="J66" s="6"/>
      <c r="K66" s="6"/>
      <c r="L66" s="6"/>
      <c r="N66" s="3"/>
      <c r="O66" s="3"/>
    </row>
    <row r="67" spans="10:15" x14ac:dyDescent="0.2">
      <c r="J67" s="6"/>
      <c r="K67" s="6"/>
      <c r="L67" s="6"/>
      <c r="N67" s="3"/>
      <c r="O67" s="3"/>
    </row>
    <row r="68" spans="10:15" x14ac:dyDescent="0.2">
      <c r="J68" s="6"/>
      <c r="K68" s="6"/>
      <c r="L68" s="6"/>
      <c r="N68" s="3"/>
      <c r="O68" s="3"/>
    </row>
    <row r="69" spans="10:15" x14ac:dyDescent="0.2">
      <c r="J69" s="6"/>
      <c r="K69" s="6"/>
      <c r="L69" s="6"/>
      <c r="N69" s="3"/>
      <c r="O69" s="3"/>
    </row>
    <row r="70" spans="10:15" x14ac:dyDescent="0.2">
      <c r="J70" s="6"/>
      <c r="K70" s="6"/>
      <c r="L70" s="6"/>
      <c r="N70" s="3"/>
      <c r="O70" s="3"/>
    </row>
    <row r="71" spans="10:15" x14ac:dyDescent="0.2">
      <c r="J71" s="3"/>
      <c r="K71" s="3"/>
      <c r="L71" s="3"/>
      <c r="M71" s="3"/>
      <c r="N71" s="3"/>
      <c r="O71" s="3"/>
    </row>
    <row r="72" spans="10:15" x14ac:dyDescent="0.2">
      <c r="J72" s="3"/>
      <c r="K72" s="3"/>
      <c r="L72" s="3"/>
      <c r="M72" s="3"/>
      <c r="N72" s="3"/>
      <c r="O72" s="3"/>
    </row>
    <row r="73" spans="10:15" x14ac:dyDescent="0.2">
      <c r="J73" s="3"/>
      <c r="K73" s="3"/>
      <c r="L73" s="3"/>
      <c r="M73" s="3"/>
      <c r="N73" s="3"/>
      <c r="O73" s="3"/>
    </row>
    <row r="74" spans="10:15" x14ac:dyDescent="0.2">
      <c r="J74" s="3"/>
      <c r="K74" s="3"/>
      <c r="L74" s="3"/>
      <c r="M74" s="3"/>
      <c r="N74" s="3"/>
      <c r="O74" s="3"/>
    </row>
    <row r="75" spans="10:15" x14ac:dyDescent="0.2">
      <c r="J75" s="3"/>
      <c r="K75" s="3"/>
      <c r="L75" s="3"/>
      <c r="M75" s="3"/>
      <c r="N75" s="3"/>
      <c r="O75" s="3"/>
    </row>
    <row r="76" spans="10:15" x14ac:dyDescent="0.2">
      <c r="J76" s="3"/>
      <c r="K76" s="3"/>
      <c r="L76" s="3"/>
      <c r="M76" s="3"/>
      <c r="N76" s="3"/>
      <c r="O76" s="3"/>
    </row>
    <row r="77" spans="10:15" x14ac:dyDescent="0.2">
      <c r="J77" s="6"/>
      <c r="K77" s="6"/>
      <c r="L77" s="6"/>
    </row>
    <row r="78" spans="10:15" x14ac:dyDescent="0.2">
      <c r="J78" s="6"/>
      <c r="K78" s="6"/>
      <c r="L78" s="6"/>
    </row>
    <row r="79" spans="10:15" x14ac:dyDescent="0.2">
      <c r="J79" s="6"/>
      <c r="K79" s="6"/>
      <c r="L79" s="6"/>
      <c r="O79" s="2"/>
    </row>
    <row r="80" spans="10:15" x14ac:dyDescent="0.2">
      <c r="J80" s="6"/>
      <c r="K80" s="6"/>
      <c r="L80" s="6"/>
      <c r="O80" s="2"/>
    </row>
    <row r="81" spans="10:15" x14ac:dyDescent="0.2">
      <c r="J81" s="6"/>
      <c r="K81" s="6"/>
      <c r="L81" s="6"/>
      <c r="O81" s="2"/>
    </row>
    <row r="82" spans="10:15" x14ac:dyDescent="0.2">
      <c r="J82" s="6"/>
      <c r="K82" s="6"/>
      <c r="L82" s="6"/>
      <c r="O82" s="2"/>
    </row>
    <row r="83" spans="10:15" x14ac:dyDescent="0.2">
      <c r="J83" s="6"/>
      <c r="K83" s="6"/>
      <c r="L83" s="6"/>
      <c r="O83" s="2"/>
    </row>
    <row r="84" spans="10:15" x14ac:dyDescent="0.2">
      <c r="J84" s="6"/>
      <c r="K84" s="6"/>
      <c r="L84" s="6"/>
      <c r="O84" s="2"/>
    </row>
    <row r="85" spans="10:15" x14ac:dyDescent="0.2">
      <c r="J85" s="6"/>
      <c r="K85" s="6"/>
      <c r="L85" s="6"/>
      <c r="O85" s="2"/>
    </row>
    <row r="86" spans="10:15" x14ac:dyDescent="0.2">
      <c r="J86" s="6"/>
      <c r="K86" s="6"/>
      <c r="L86" s="6"/>
      <c r="O86" s="2"/>
    </row>
    <row r="87" spans="10:15" x14ac:dyDescent="0.2">
      <c r="J87" s="6"/>
      <c r="K87" s="6"/>
      <c r="L87" s="6"/>
      <c r="O87" s="2"/>
    </row>
    <row r="88" spans="10:15" x14ac:dyDescent="0.2">
      <c r="J88" s="6"/>
      <c r="K88" s="6"/>
      <c r="L88" s="6"/>
      <c r="O88" s="2"/>
    </row>
    <row r="89" spans="10:15" x14ac:dyDescent="0.2">
      <c r="O89" s="2"/>
    </row>
    <row r="90" spans="10:15" x14ac:dyDescent="0.2">
      <c r="O90" s="2"/>
    </row>
    <row r="91" spans="10:15" x14ac:dyDescent="0.2">
      <c r="O91" s="2"/>
    </row>
  </sheetData>
  <pageMargins left="0.7" right="0.7" top="0.75" bottom="0.75" header="0.3" footer="0.3"/>
  <pageSetup paperSize="9" scale="97" fitToHeight="0"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11</vt:i4>
      </vt:variant>
      <vt:variant>
        <vt:lpstr>Benoemde bereiken</vt:lpstr>
      </vt:variant>
      <vt:variant>
        <vt:i4>2</vt:i4>
      </vt:variant>
    </vt:vector>
  </HeadingPairs>
  <TitlesOfParts>
    <vt:vector size="13" baseType="lpstr">
      <vt:lpstr>Voorblad</vt:lpstr>
      <vt:lpstr>Inhoud</vt:lpstr>
      <vt:lpstr>Toelichting</vt:lpstr>
      <vt:lpstr>Bronbestanden</vt:lpstr>
      <vt:lpstr>Tabel 1. Aantal 1996-2025</vt:lpstr>
      <vt:lpstr>Tabel 2. Leeftijden</vt:lpstr>
      <vt:lpstr>Tabel 3. Relatie met dader</vt:lpstr>
      <vt:lpstr>Tabel 4. Relatie en leeftijd</vt:lpstr>
      <vt:lpstr>Tabel 5. Pleegwijze en leeftijd</vt:lpstr>
      <vt:lpstr>Tabel 6. Pleegwijze en plaats</vt:lpstr>
      <vt:lpstr>Tabel 7. Regio</vt:lpstr>
      <vt:lpstr>Bronbestanden!Afdrukbereik</vt:lpstr>
      <vt:lpstr>Voorblad!Afdrukbereik</vt:lpstr>
    </vt:vector>
  </TitlesOfParts>
  <Company>CBS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Jan Hoogenboezem</dc:creator>
  <cp:lastModifiedBy>Schoot, L.J.M. (Lianne, secundair Productie)</cp:lastModifiedBy>
  <cp:lastPrinted>2018-07-12T07:18:57Z</cp:lastPrinted>
  <dcterms:created xsi:type="dcterms:W3CDTF">2009-07-15T12:50:19Z</dcterms:created>
  <dcterms:modified xsi:type="dcterms:W3CDTF">2026-07-29T14:30:03Z</dcterms:modified>
</cp:coreProperties>
</file>