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LAMA\Werk\Extern\Diversen\ZuivelNL\verslagjaar 2025\"/>
    </mc:Choice>
  </mc:AlternateContent>
  <xr:revisionPtr revIDLastSave="0" documentId="13_ncr:1_{41E18F28-4660-48BE-9DB6-2C513577289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nhoud" sheetId="9" r:id="rId1"/>
    <sheet name="Tabel 1" sheetId="6" r:id="rId2"/>
    <sheet name="Tabel 2" sheetId="5" r:id="rId3"/>
    <sheet name="Tabel 3" sheetId="1" r:id="rId4"/>
    <sheet name="Tabel 4" sheetId="2" r:id="rId5"/>
    <sheet name="Tabel 5" sheetId="3" r:id="rId6"/>
    <sheet name="Tabel 6" sheetId="4" r:id="rId7"/>
    <sheet name="Tabel 7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3" l="1"/>
  <c r="U37" i="2"/>
  <c r="U12" i="4"/>
  <c r="J28" i="6"/>
  <c r="J22" i="6"/>
  <c r="J23" i="6"/>
  <c r="J24" i="6"/>
  <c r="J25" i="6"/>
  <c r="J21" i="6"/>
  <c r="J28" i="5"/>
  <c r="J22" i="5"/>
  <c r="J23" i="5"/>
  <c r="J24" i="5"/>
  <c r="J25" i="5"/>
  <c r="J21" i="5"/>
  <c r="U48" i="1"/>
  <c r="U32" i="1"/>
  <c r="U33" i="1"/>
  <c r="U34" i="1"/>
  <c r="U36" i="1"/>
  <c r="U37" i="1"/>
  <c r="U38" i="1"/>
  <c r="U39" i="1"/>
  <c r="U40" i="1"/>
  <c r="U41" i="1"/>
  <c r="U43" i="1"/>
  <c r="U44" i="1"/>
  <c r="U45" i="1"/>
  <c r="U31" i="1"/>
  <c r="U49" i="2"/>
  <c r="U33" i="2"/>
  <c r="U34" i="2"/>
  <c r="U35" i="2"/>
  <c r="U38" i="2"/>
  <c r="U39" i="2"/>
  <c r="U40" i="2"/>
  <c r="U41" i="2"/>
  <c r="U42" i="2"/>
  <c r="U44" i="2"/>
  <c r="U45" i="2"/>
  <c r="U46" i="2"/>
  <c r="U32" i="2"/>
  <c r="U30" i="4"/>
  <c r="U34" i="4"/>
  <c r="U19" i="4"/>
  <c r="U27" i="4" s="1"/>
  <c r="U27" i="3"/>
  <c r="U28" i="3"/>
  <c r="U29" i="3"/>
  <c r="U30" i="3"/>
  <c r="U32" i="3"/>
  <c r="U33" i="3"/>
  <c r="U34" i="3"/>
  <c r="U26" i="3"/>
  <c r="U19" i="3"/>
  <c r="U12" i="3"/>
  <c r="I14" i="5"/>
  <c r="I21" i="5" s="1"/>
  <c r="I14" i="6"/>
  <c r="I22" i="6" s="1"/>
  <c r="T26" i="4"/>
  <c r="T27" i="4"/>
  <c r="T28" i="4"/>
  <c r="T37" i="4" s="1"/>
  <c r="T29" i="4"/>
  <c r="T30" i="4"/>
  <c r="T32" i="4"/>
  <c r="T33" i="4"/>
  <c r="T34" i="4"/>
  <c r="T25" i="2"/>
  <c r="T32" i="2" s="1"/>
  <c r="T44" i="2"/>
  <c r="T45" i="2"/>
  <c r="T24" i="1"/>
  <c r="T44" i="1" s="1"/>
  <c r="T19" i="3"/>
  <c r="T33" i="3" s="1"/>
  <c r="S19" i="3"/>
  <c r="S26" i="3" s="1"/>
  <c r="U33" i="4" l="1"/>
  <c r="U29" i="4"/>
  <c r="U26" i="4"/>
  <c r="U37" i="4" s="1"/>
  <c r="U32" i="4"/>
  <c r="U28" i="4"/>
  <c r="I24" i="5"/>
  <c r="I23" i="5"/>
  <c r="T27" i="3"/>
  <c r="T30" i="3"/>
  <c r="T40" i="2"/>
  <c r="T38" i="2"/>
  <c r="T41" i="2"/>
  <c r="T34" i="2"/>
  <c r="T31" i="1"/>
  <c r="T34" i="1"/>
  <c r="T38" i="1"/>
  <c r="T39" i="1"/>
  <c r="T43" i="1"/>
  <c r="T32" i="1"/>
  <c r="T36" i="1"/>
  <c r="T41" i="1"/>
  <c r="T45" i="1"/>
  <c r="T48" i="1"/>
  <c r="T33" i="1"/>
  <c r="T37" i="1"/>
  <c r="T40" i="1"/>
  <c r="I25" i="5"/>
  <c r="I22" i="5"/>
  <c r="I23" i="6"/>
  <c r="I24" i="6"/>
  <c r="I21" i="6"/>
  <c r="I25" i="6"/>
  <c r="T34" i="3"/>
  <c r="T28" i="3"/>
  <c r="T32" i="3"/>
  <c r="T26" i="3"/>
  <c r="T29" i="3"/>
  <c r="I28" i="5"/>
  <c r="T37" i="2"/>
  <c r="T33" i="2"/>
  <c r="T46" i="2"/>
  <c r="T42" i="2"/>
  <c r="T39" i="2"/>
  <c r="T35" i="2"/>
  <c r="S24" i="1"/>
  <c r="I28" i="6" l="1"/>
  <c r="T37" i="3"/>
  <c r="T49" i="2"/>
  <c r="H14" i="5"/>
  <c r="H23" i="5" s="1"/>
  <c r="H14" i="6"/>
  <c r="H23" i="6" s="1"/>
  <c r="S34" i="4"/>
  <c r="S33" i="4"/>
  <c r="S32" i="4"/>
  <c r="S30" i="4"/>
  <c r="S29" i="4"/>
  <c r="S28" i="4"/>
  <c r="S27" i="4"/>
  <c r="S26" i="4"/>
  <c r="S32" i="3"/>
  <c r="S25" i="2"/>
  <c r="S44" i="2" s="1"/>
  <c r="S48" i="1"/>
  <c r="H21" i="5" l="1"/>
  <c r="H22" i="5"/>
  <c r="H25" i="5"/>
  <c r="H24" i="5"/>
  <c r="H21" i="6"/>
  <c r="H24" i="6"/>
  <c r="H22" i="6"/>
  <c r="H25" i="6"/>
  <c r="S37" i="4"/>
  <c r="S29" i="3"/>
  <c r="S33" i="3"/>
  <c r="S27" i="3"/>
  <c r="S30" i="3"/>
  <c r="S34" i="3"/>
  <c r="S28" i="3"/>
  <c r="S34" i="2"/>
  <c r="S38" i="2"/>
  <c r="S41" i="2"/>
  <c r="S45" i="2"/>
  <c r="S32" i="2"/>
  <c r="S35" i="2"/>
  <c r="S39" i="2"/>
  <c r="S42" i="2"/>
  <c r="S46" i="2"/>
  <c r="S33" i="2"/>
  <c r="S37" i="2"/>
  <c r="S40" i="2"/>
  <c r="S33" i="1"/>
  <c r="S40" i="1"/>
  <c r="S34" i="1"/>
  <c r="S45" i="1"/>
  <c r="S37" i="1"/>
  <c r="S44" i="1"/>
  <c r="S31" i="1"/>
  <c r="S38" i="1"/>
  <c r="S41" i="1"/>
  <c r="S32" i="1"/>
  <c r="S36" i="1"/>
  <c r="S39" i="1"/>
  <c r="S43" i="1"/>
  <c r="G14" i="6"/>
  <c r="G23" i="6" s="1"/>
  <c r="F14" i="6"/>
  <c r="F25" i="6" s="1"/>
  <c r="E14" i="6"/>
  <c r="E24" i="6" s="1"/>
  <c r="D14" i="6"/>
  <c r="D23" i="6" s="1"/>
  <c r="C14" i="6"/>
  <c r="C25" i="6" s="1"/>
  <c r="G14" i="5"/>
  <c r="G23" i="5" s="1"/>
  <c r="F14" i="5"/>
  <c r="F25" i="5" s="1"/>
  <c r="E14" i="5"/>
  <c r="E24" i="5" s="1"/>
  <c r="D14" i="5"/>
  <c r="D23" i="5" s="1"/>
  <c r="C14" i="5"/>
  <c r="C25" i="5" s="1"/>
  <c r="D21" i="5" l="1"/>
  <c r="D25" i="5"/>
  <c r="C24" i="5"/>
  <c r="G21" i="5"/>
  <c r="D24" i="5"/>
  <c r="D28" i="5" s="1"/>
  <c r="C21" i="5"/>
  <c r="D22" i="5"/>
  <c r="G24" i="5"/>
  <c r="G25" i="6"/>
  <c r="F21" i="6"/>
  <c r="C24" i="6"/>
  <c r="D22" i="6"/>
  <c r="F24" i="6"/>
  <c r="F21" i="5"/>
  <c r="G22" i="5"/>
  <c r="F24" i="5"/>
  <c r="G25" i="5"/>
  <c r="C21" i="6"/>
  <c r="G22" i="6"/>
  <c r="D25" i="6"/>
  <c r="H28" i="6"/>
  <c r="H28" i="5"/>
  <c r="S37" i="3"/>
  <c r="S49" i="2"/>
  <c r="D21" i="6"/>
  <c r="G21" i="6"/>
  <c r="E22" i="6"/>
  <c r="C23" i="6"/>
  <c r="F23" i="6"/>
  <c r="D24" i="6"/>
  <c r="G24" i="6"/>
  <c r="E25" i="6"/>
  <c r="E23" i="6"/>
  <c r="E21" i="6"/>
  <c r="C22" i="6"/>
  <c r="F22" i="6"/>
  <c r="E23" i="5"/>
  <c r="E22" i="5"/>
  <c r="C23" i="5"/>
  <c r="F23" i="5"/>
  <c r="E25" i="5"/>
  <c r="E21" i="5"/>
  <c r="C22" i="5"/>
  <c r="F22" i="5"/>
  <c r="F28" i="5" s="1"/>
  <c r="C28" i="6" l="1"/>
  <c r="G28" i="5"/>
  <c r="E28" i="5"/>
  <c r="E28" i="6"/>
  <c r="D28" i="6"/>
  <c r="C28" i="5"/>
  <c r="F28" i="6"/>
  <c r="G28" i="6"/>
  <c r="G32" i="4" l="1"/>
  <c r="H32" i="4"/>
  <c r="P32" i="4"/>
  <c r="Q32" i="4"/>
  <c r="R32" i="4"/>
  <c r="G33" i="4"/>
  <c r="H33" i="4"/>
  <c r="P33" i="4"/>
  <c r="Q33" i="4"/>
  <c r="R33" i="4"/>
  <c r="G34" i="4"/>
  <c r="H34" i="4"/>
  <c r="P34" i="4"/>
  <c r="Q34" i="4"/>
  <c r="R34" i="4"/>
  <c r="F33" i="4"/>
  <c r="F34" i="4"/>
  <c r="F32" i="4"/>
  <c r="D37" i="4"/>
  <c r="E37" i="4"/>
  <c r="F37" i="4"/>
  <c r="G37" i="4"/>
  <c r="H37" i="4"/>
  <c r="C37" i="4"/>
  <c r="M19" i="4"/>
  <c r="M32" i="4" s="1"/>
  <c r="J19" i="4"/>
  <c r="J32" i="4" s="1"/>
  <c r="K19" i="4"/>
  <c r="K32" i="4" s="1"/>
  <c r="L19" i="4"/>
  <c r="L32" i="4" s="1"/>
  <c r="N19" i="4"/>
  <c r="N32" i="4" s="1"/>
  <c r="O19" i="4"/>
  <c r="O33" i="4" s="1"/>
  <c r="I19" i="4"/>
  <c r="I32" i="4" s="1"/>
  <c r="Q30" i="4"/>
  <c r="Q29" i="4"/>
  <c r="Q28" i="4"/>
  <c r="Q27" i="4"/>
  <c r="Q26" i="4"/>
  <c r="G34" i="3"/>
  <c r="G33" i="3"/>
  <c r="G32" i="3"/>
  <c r="F32" i="3"/>
  <c r="H32" i="3"/>
  <c r="H33" i="3"/>
  <c r="H34" i="3"/>
  <c r="F33" i="3"/>
  <c r="F34" i="3"/>
  <c r="J19" i="3"/>
  <c r="J33" i="3" s="1"/>
  <c r="K19" i="3"/>
  <c r="K34" i="3" s="1"/>
  <c r="L19" i="3"/>
  <c r="L32" i="3" s="1"/>
  <c r="M19" i="3"/>
  <c r="M33" i="3" s="1"/>
  <c r="N19" i="3"/>
  <c r="N34" i="3" s="1"/>
  <c r="O19" i="3"/>
  <c r="O32" i="3" s="1"/>
  <c r="P19" i="3"/>
  <c r="P33" i="3" s="1"/>
  <c r="Q19" i="3"/>
  <c r="Q34" i="3" s="1"/>
  <c r="R19" i="3"/>
  <c r="R27" i="3" s="1"/>
  <c r="I19" i="3"/>
  <c r="I32" i="3" s="1"/>
  <c r="D37" i="3"/>
  <c r="E37" i="3"/>
  <c r="F37" i="3"/>
  <c r="G37" i="3"/>
  <c r="H37" i="3"/>
  <c r="C37" i="3"/>
  <c r="R29" i="3" l="1"/>
  <c r="R26" i="3"/>
  <c r="I34" i="4"/>
  <c r="I33" i="4"/>
  <c r="J34" i="3"/>
  <c r="Q26" i="3"/>
  <c r="O34" i="3"/>
  <c r="O33" i="3"/>
  <c r="O32" i="4"/>
  <c r="Q37" i="4"/>
  <c r="L34" i="4"/>
  <c r="L33" i="4"/>
  <c r="O34" i="4"/>
  <c r="K34" i="4"/>
  <c r="K33" i="4"/>
  <c r="R34" i="3"/>
  <c r="M34" i="3"/>
  <c r="L33" i="3"/>
  <c r="Q29" i="3"/>
  <c r="P34" i="3"/>
  <c r="L34" i="3"/>
  <c r="R33" i="3"/>
  <c r="I33" i="3"/>
  <c r="Q32" i="3"/>
  <c r="N32" i="3"/>
  <c r="K32" i="3"/>
  <c r="Q27" i="3"/>
  <c r="Q30" i="3"/>
  <c r="I34" i="3"/>
  <c r="Q33" i="3"/>
  <c r="N33" i="3"/>
  <c r="K33" i="3"/>
  <c r="P32" i="3"/>
  <c r="M32" i="3"/>
  <c r="J32" i="3"/>
  <c r="N34" i="4"/>
  <c r="N33" i="4"/>
  <c r="Q28" i="3"/>
  <c r="R32" i="3"/>
  <c r="M34" i="4"/>
  <c r="J34" i="4"/>
  <c r="M33" i="4"/>
  <c r="J33" i="4"/>
  <c r="R28" i="3"/>
  <c r="R30" i="3"/>
  <c r="C24" i="1"/>
  <c r="C48" i="1" s="1"/>
  <c r="D24" i="1"/>
  <c r="D48" i="1" s="1"/>
  <c r="E24" i="1"/>
  <c r="E48" i="1" s="1"/>
  <c r="F24" i="1"/>
  <c r="F48" i="1" s="1"/>
  <c r="G24" i="1"/>
  <c r="G48" i="1" s="1"/>
  <c r="H24" i="1"/>
  <c r="H48" i="1" s="1"/>
  <c r="I24" i="1"/>
  <c r="I48" i="1" s="1"/>
  <c r="J24" i="1"/>
  <c r="J43" i="1" s="1"/>
  <c r="K24" i="1"/>
  <c r="K43" i="1" s="1"/>
  <c r="L24" i="1"/>
  <c r="L43" i="1" s="1"/>
  <c r="M24" i="1"/>
  <c r="M43" i="1" s="1"/>
  <c r="N24" i="1"/>
  <c r="N44" i="1" s="1"/>
  <c r="O24" i="1"/>
  <c r="O43" i="1" s="1"/>
  <c r="P24" i="1"/>
  <c r="P44" i="1" s="1"/>
  <c r="Q24" i="1"/>
  <c r="Q48" i="1" s="1"/>
  <c r="R24" i="1"/>
  <c r="Q37" i="3" l="1"/>
  <c r="R37" i="3"/>
  <c r="R43" i="1"/>
  <c r="R31" i="1"/>
  <c r="P45" i="1"/>
  <c r="P43" i="1"/>
  <c r="G43" i="1"/>
  <c r="R44" i="1"/>
  <c r="C31" i="1"/>
  <c r="O44" i="1"/>
  <c r="R45" i="1"/>
  <c r="O45" i="1"/>
  <c r="Q44" i="1"/>
  <c r="I43" i="1"/>
  <c r="F43" i="1"/>
  <c r="Q45" i="1"/>
  <c r="N45" i="1"/>
  <c r="Q43" i="1"/>
  <c r="N43" i="1"/>
  <c r="H43" i="1"/>
  <c r="Q33" i="1"/>
  <c r="Q37" i="1"/>
  <c r="Q40" i="1"/>
  <c r="Q31" i="1"/>
  <c r="Q34" i="1"/>
  <c r="Q38" i="1"/>
  <c r="Q41" i="1"/>
  <c r="Q32" i="1"/>
  <c r="Q36" i="1"/>
  <c r="Q39" i="1"/>
  <c r="Q25" i="2" l="1"/>
  <c r="P25" i="2"/>
  <c r="O25" i="2"/>
  <c r="N25" i="2"/>
  <c r="M25" i="2"/>
  <c r="L25" i="2"/>
  <c r="K25" i="2"/>
  <c r="J25" i="2"/>
  <c r="I25" i="2"/>
  <c r="H25" i="2"/>
  <c r="G25" i="2"/>
  <c r="F25" i="2"/>
  <c r="E25" i="2"/>
  <c r="E42" i="2" s="1"/>
  <c r="D25" i="2"/>
  <c r="D42" i="2" s="1"/>
  <c r="C25" i="2"/>
  <c r="R25" i="2"/>
  <c r="Q40" i="2"/>
  <c r="F42" i="2" l="1"/>
  <c r="F44" i="2"/>
  <c r="I42" i="2"/>
  <c r="I44" i="2"/>
  <c r="L42" i="2"/>
  <c r="L44" i="2"/>
  <c r="O42" i="2"/>
  <c r="O44" i="2"/>
  <c r="O46" i="2"/>
  <c r="O45" i="2"/>
  <c r="G42" i="2"/>
  <c r="G44" i="2"/>
  <c r="J42" i="2"/>
  <c r="J44" i="2"/>
  <c r="M42" i="2"/>
  <c r="M44" i="2"/>
  <c r="P42" i="2"/>
  <c r="P45" i="2"/>
  <c r="P44" i="2"/>
  <c r="P46" i="2"/>
  <c r="R42" i="2"/>
  <c r="R44" i="2"/>
  <c r="R46" i="2"/>
  <c r="R45" i="2"/>
  <c r="H42" i="2"/>
  <c r="H44" i="2"/>
  <c r="K42" i="2"/>
  <c r="K44" i="2"/>
  <c r="N42" i="2"/>
  <c r="N46" i="2"/>
  <c r="N45" i="2"/>
  <c r="N44" i="2"/>
  <c r="Q42" i="2"/>
  <c r="Q46" i="2"/>
  <c r="Q45" i="2"/>
  <c r="Q44" i="2"/>
  <c r="C42" i="2"/>
  <c r="C37" i="2"/>
  <c r="Q34" i="2"/>
  <c r="Q38" i="2"/>
  <c r="Q41" i="2"/>
  <c r="Q32" i="2"/>
  <c r="Q35" i="2"/>
  <c r="Q39" i="2"/>
  <c r="Q33" i="2"/>
  <c r="Q37" i="2"/>
  <c r="P30" i="4"/>
  <c r="P29" i="4"/>
  <c r="P28" i="4"/>
  <c r="P27" i="4"/>
  <c r="P26" i="4"/>
  <c r="P30" i="3"/>
  <c r="P29" i="3"/>
  <c r="P28" i="3"/>
  <c r="P27" i="3"/>
  <c r="P26" i="3"/>
  <c r="P41" i="2"/>
  <c r="P48" i="1"/>
  <c r="P37" i="4" l="1"/>
  <c r="P37" i="3"/>
  <c r="Q49" i="2"/>
  <c r="P31" i="1"/>
  <c r="P33" i="2"/>
  <c r="P35" i="2"/>
  <c r="P38" i="2"/>
  <c r="P40" i="2"/>
  <c r="P32" i="2"/>
  <c r="P34" i="2"/>
  <c r="P37" i="2"/>
  <c r="P39" i="2"/>
  <c r="P32" i="1"/>
  <c r="P34" i="1"/>
  <c r="P37" i="1"/>
  <c r="P39" i="1"/>
  <c r="P41" i="1"/>
  <c r="P33" i="1"/>
  <c r="P36" i="1"/>
  <c r="P38" i="1"/>
  <c r="P40" i="1"/>
  <c r="O41" i="2"/>
  <c r="O41" i="1"/>
  <c r="O30" i="3"/>
  <c r="O29" i="3"/>
  <c r="O28" i="3"/>
  <c r="O27" i="3"/>
  <c r="O26" i="3"/>
  <c r="O31" i="1"/>
  <c r="O37" i="3" l="1"/>
  <c r="P49" i="2"/>
  <c r="O30" i="4"/>
  <c r="O26" i="4"/>
  <c r="O40" i="1"/>
  <c r="O33" i="2"/>
  <c r="O40" i="2"/>
  <c r="O35" i="2"/>
  <c r="O38" i="2"/>
  <c r="O36" i="1"/>
  <c r="O32" i="2"/>
  <c r="O34" i="2"/>
  <c r="O37" i="2"/>
  <c r="O39" i="2"/>
  <c r="O33" i="1"/>
  <c r="O38" i="1"/>
  <c r="O48" i="1"/>
  <c r="O28" i="4"/>
  <c r="O32" i="1"/>
  <c r="O34" i="1"/>
  <c r="O37" i="1"/>
  <c r="O39" i="1"/>
  <c r="O27" i="4"/>
  <c r="O29" i="4"/>
  <c r="N30" i="3"/>
  <c r="N28" i="3"/>
  <c r="N26" i="3"/>
  <c r="R41" i="2"/>
  <c r="N41" i="2"/>
  <c r="N48" i="1"/>
  <c r="N37" i="1"/>
  <c r="N38" i="1"/>
  <c r="N39" i="1"/>
  <c r="N40" i="1"/>
  <c r="N41" i="1"/>
  <c r="N36" i="1"/>
  <c r="N32" i="1"/>
  <c r="N33" i="1"/>
  <c r="N34" i="1"/>
  <c r="N31" i="1"/>
  <c r="O49" i="2" l="1"/>
  <c r="O37" i="4"/>
  <c r="M28" i="4"/>
  <c r="M26" i="4"/>
  <c r="M30" i="4"/>
  <c r="N28" i="4"/>
  <c r="N26" i="4"/>
  <c r="N30" i="4"/>
  <c r="N27" i="4"/>
  <c r="N29" i="4"/>
  <c r="M27" i="4"/>
  <c r="M29" i="4"/>
  <c r="N27" i="3"/>
  <c r="N29" i="3"/>
  <c r="N37" i="3" s="1"/>
  <c r="R33" i="2"/>
  <c r="R35" i="2"/>
  <c r="R38" i="2"/>
  <c r="R40" i="2"/>
  <c r="R32" i="2"/>
  <c r="R34" i="2"/>
  <c r="R37" i="2"/>
  <c r="R39" i="2"/>
  <c r="N33" i="2"/>
  <c r="N35" i="2"/>
  <c r="N38" i="2"/>
  <c r="N40" i="2"/>
  <c r="N32" i="2"/>
  <c r="N34" i="2"/>
  <c r="N37" i="2"/>
  <c r="N39" i="2"/>
  <c r="N37" i="4" l="1"/>
  <c r="M37" i="4"/>
  <c r="R49" i="2"/>
  <c r="N49" i="2"/>
  <c r="J37" i="2"/>
  <c r="J32" i="2"/>
  <c r="J34" i="2"/>
  <c r="J33" i="2"/>
  <c r="J35" i="2"/>
  <c r="H37" i="2"/>
  <c r="H32" i="2"/>
  <c r="H34" i="2"/>
  <c r="H33" i="2"/>
  <c r="H35" i="2"/>
  <c r="F37" i="2"/>
  <c r="F32" i="2"/>
  <c r="F34" i="2"/>
  <c r="F33" i="2"/>
  <c r="F35" i="2"/>
  <c r="D37" i="2"/>
  <c r="D32" i="2"/>
  <c r="D34" i="2"/>
  <c r="D33" i="2"/>
  <c r="D35" i="2"/>
  <c r="M33" i="2"/>
  <c r="M35" i="2"/>
  <c r="M32" i="2"/>
  <c r="M34" i="2"/>
  <c r="K37" i="2"/>
  <c r="K33" i="2"/>
  <c r="K35" i="2"/>
  <c r="K32" i="2"/>
  <c r="K34" i="2"/>
  <c r="I37" i="2"/>
  <c r="I33" i="2"/>
  <c r="I35" i="2"/>
  <c r="I32" i="2"/>
  <c r="I34" i="2"/>
  <c r="G37" i="2"/>
  <c r="G33" i="2"/>
  <c r="G35" i="2"/>
  <c r="G32" i="2"/>
  <c r="G34" i="2"/>
  <c r="E37" i="2"/>
  <c r="E33" i="2"/>
  <c r="E35" i="2"/>
  <c r="E32" i="2"/>
  <c r="E34" i="2"/>
  <c r="C38" i="2"/>
  <c r="C33" i="2"/>
  <c r="C35" i="2"/>
  <c r="C32" i="2"/>
  <c r="C34" i="2"/>
  <c r="M41" i="1"/>
  <c r="M31" i="1"/>
  <c r="M33" i="1"/>
  <c r="M32" i="1"/>
  <c r="M34" i="1"/>
  <c r="K36" i="1"/>
  <c r="K31" i="1"/>
  <c r="K33" i="1"/>
  <c r="K32" i="1"/>
  <c r="K34" i="1"/>
  <c r="I36" i="1"/>
  <c r="I31" i="1"/>
  <c r="I33" i="1"/>
  <c r="I32" i="1"/>
  <c r="I34" i="1"/>
  <c r="G36" i="1"/>
  <c r="G31" i="1"/>
  <c r="G33" i="1"/>
  <c r="G32" i="1"/>
  <c r="G34" i="1"/>
  <c r="E36" i="1"/>
  <c r="E31" i="1"/>
  <c r="E33" i="1"/>
  <c r="E32" i="1"/>
  <c r="E34" i="1"/>
  <c r="C36" i="1"/>
  <c r="C33" i="1"/>
  <c r="C32" i="1"/>
  <c r="C34" i="1"/>
  <c r="J36" i="1"/>
  <c r="J32" i="1"/>
  <c r="J34" i="1"/>
  <c r="J31" i="1"/>
  <c r="J33" i="1"/>
  <c r="H36" i="1"/>
  <c r="H32" i="1"/>
  <c r="H34" i="1"/>
  <c r="H31" i="1"/>
  <c r="H33" i="1"/>
  <c r="F36" i="1"/>
  <c r="F32" i="1"/>
  <c r="F34" i="1"/>
  <c r="F31" i="1"/>
  <c r="F33" i="1"/>
  <c r="D36" i="1"/>
  <c r="D32" i="1"/>
  <c r="D34" i="1"/>
  <c r="D31" i="1"/>
  <c r="D33" i="1"/>
  <c r="L35" i="2"/>
  <c r="L33" i="2"/>
  <c r="L34" i="2"/>
  <c r="L32" i="2"/>
  <c r="L37" i="2"/>
  <c r="L36" i="1"/>
  <c r="L32" i="1"/>
  <c r="L34" i="1"/>
  <c r="L33" i="1"/>
  <c r="L31" i="1"/>
  <c r="L41" i="2"/>
  <c r="J41" i="2"/>
  <c r="H41" i="2"/>
  <c r="F41" i="2"/>
  <c r="D41" i="2"/>
  <c r="L40" i="2"/>
  <c r="J40" i="2"/>
  <c r="H40" i="2"/>
  <c r="F40" i="2"/>
  <c r="D40" i="2"/>
  <c r="L39" i="2"/>
  <c r="J39" i="2"/>
  <c r="H39" i="2"/>
  <c r="F39" i="2"/>
  <c r="D39" i="2"/>
  <c r="L38" i="2"/>
  <c r="J38" i="2"/>
  <c r="H38" i="2"/>
  <c r="F38" i="2"/>
  <c r="D38" i="2"/>
  <c r="K41" i="2"/>
  <c r="I41" i="2"/>
  <c r="G41" i="2"/>
  <c r="E41" i="2"/>
  <c r="C41" i="2"/>
  <c r="K40" i="2"/>
  <c r="I40" i="2"/>
  <c r="G40" i="2"/>
  <c r="E40" i="2"/>
  <c r="C40" i="2"/>
  <c r="K39" i="2"/>
  <c r="I39" i="2"/>
  <c r="G39" i="2"/>
  <c r="E39" i="2"/>
  <c r="C39" i="2"/>
  <c r="K38" i="2"/>
  <c r="I38" i="2"/>
  <c r="G38" i="2"/>
  <c r="E38" i="2"/>
  <c r="L41" i="1"/>
  <c r="K41" i="1"/>
  <c r="J41" i="1"/>
  <c r="I41" i="1"/>
  <c r="H41" i="1"/>
  <c r="G41" i="1"/>
  <c r="F41" i="1"/>
  <c r="E41" i="1"/>
  <c r="D41" i="1"/>
  <c r="C41" i="1"/>
  <c r="L40" i="1"/>
  <c r="K40" i="1"/>
  <c r="J40" i="1"/>
  <c r="I40" i="1"/>
  <c r="H40" i="1"/>
  <c r="G40" i="1"/>
  <c r="F40" i="1"/>
  <c r="E40" i="1"/>
  <c r="D40" i="1"/>
  <c r="C40" i="1"/>
  <c r="L39" i="1"/>
  <c r="K39" i="1"/>
  <c r="J39" i="1"/>
  <c r="I39" i="1"/>
  <c r="H39" i="1"/>
  <c r="G39" i="1"/>
  <c r="F39" i="1"/>
  <c r="E39" i="1"/>
  <c r="D39" i="1"/>
  <c r="C39" i="1"/>
  <c r="L38" i="1"/>
  <c r="K38" i="1"/>
  <c r="J38" i="1"/>
  <c r="I38" i="1"/>
  <c r="H38" i="1"/>
  <c r="G38" i="1"/>
  <c r="F38" i="1"/>
  <c r="E38" i="1"/>
  <c r="D38" i="1"/>
  <c r="C38" i="1"/>
  <c r="L37" i="1"/>
  <c r="K37" i="1"/>
  <c r="J37" i="1"/>
  <c r="I37" i="1"/>
  <c r="H37" i="1"/>
  <c r="G37" i="1"/>
  <c r="F37" i="1"/>
  <c r="E37" i="1"/>
  <c r="D37" i="1"/>
  <c r="C37" i="1"/>
  <c r="R26" i="4"/>
  <c r="M26" i="3"/>
  <c r="M37" i="2"/>
  <c r="M36" i="1"/>
  <c r="K49" i="2" l="1"/>
  <c r="F49" i="2"/>
  <c r="L49" i="2"/>
  <c r="E49" i="2"/>
  <c r="D49" i="2"/>
  <c r="J49" i="2"/>
  <c r="G49" i="2"/>
  <c r="C49" i="2"/>
  <c r="I49" i="2"/>
  <c r="H49" i="2"/>
  <c r="R30" i="4"/>
  <c r="R29" i="4"/>
  <c r="R28" i="4"/>
  <c r="R27" i="4"/>
  <c r="M30" i="3"/>
  <c r="M29" i="3"/>
  <c r="M28" i="3"/>
  <c r="M27" i="3"/>
  <c r="M41" i="2"/>
  <c r="M40" i="2"/>
  <c r="M39" i="2"/>
  <c r="M38" i="2"/>
  <c r="M48" i="1"/>
  <c r="M40" i="1"/>
  <c r="M39" i="1"/>
  <c r="M38" i="1"/>
  <c r="M37" i="1"/>
  <c r="L30" i="4"/>
  <c r="L30" i="3"/>
  <c r="K48" i="1"/>
  <c r="R37" i="4" l="1"/>
  <c r="M49" i="2"/>
  <c r="M37" i="3"/>
  <c r="L27" i="4"/>
  <c r="L26" i="3"/>
  <c r="L28" i="3"/>
  <c r="L27" i="3"/>
  <c r="L29" i="3"/>
  <c r="L29" i="4"/>
  <c r="L26" i="4"/>
  <c r="L28" i="4"/>
  <c r="K26" i="4"/>
  <c r="K26" i="3"/>
  <c r="L48" i="1"/>
  <c r="L37" i="4" l="1"/>
  <c r="L37" i="3"/>
  <c r="K30" i="4"/>
  <c r="K29" i="4"/>
  <c r="K28" i="4"/>
  <c r="K27" i="4"/>
  <c r="K30" i="3"/>
  <c r="K29" i="3"/>
  <c r="K28" i="3"/>
  <c r="K27" i="3"/>
  <c r="J48" i="1"/>
  <c r="K37" i="4" l="1"/>
  <c r="K37" i="3"/>
  <c r="J26" i="4"/>
  <c r="J27" i="4"/>
  <c r="J28" i="4"/>
  <c r="J29" i="4"/>
  <c r="J30" i="4"/>
  <c r="J26" i="3"/>
  <c r="J27" i="3"/>
  <c r="J28" i="3"/>
  <c r="J29" i="3"/>
  <c r="J30" i="3"/>
  <c r="I30" i="4"/>
  <c r="J37" i="4" l="1"/>
  <c r="J37" i="3"/>
  <c r="I27" i="4"/>
  <c r="I29" i="4"/>
  <c r="I26" i="4"/>
  <c r="I28" i="4"/>
  <c r="I26" i="3"/>
  <c r="I27" i="3"/>
  <c r="I28" i="3"/>
  <c r="I29" i="3"/>
  <c r="I30" i="3"/>
  <c r="I37" i="4" l="1"/>
  <c r="I37" i="3"/>
  <c r="R38" i="1"/>
  <c r="R48" i="1"/>
  <c r="R33" i="1"/>
  <c r="R40" i="1"/>
  <c r="R32" i="1"/>
  <c r="R41" i="1"/>
  <c r="R39" i="1"/>
  <c r="R37" i="1"/>
  <c r="R34" i="1"/>
  <c r="R36" i="1"/>
</calcChain>
</file>

<file path=xl/sharedStrings.xml><?xml version="1.0" encoding="utf-8"?>
<sst xmlns="http://schemas.openxmlformats.org/spreadsheetml/2006/main" count="266" uniqueCount="76">
  <si>
    <t>Terug naar inhoudsopgave</t>
  </si>
  <si>
    <t>Back to table of contents</t>
  </si>
  <si>
    <t>Breakdown</t>
  </si>
  <si>
    <t>Klassenindeling</t>
  </si>
  <si>
    <t>by classes</t>
  </si>
  <si>
    <t>1 - &lt; 30</t>
  </si>
  <si>
    <t>30 - &lt; 70</t>
  </si>
  <si>
    <t>70 - &lt; 100</t>
  </si>
  <si>
    <t>100 - &lt; 150</t>
  </si>
  <si>
    <t>150 en meer</t>
  </si>
  <si>
    <t>Totaal</t>
  </si>
  <si>
    <t>Total</t>
  </si>
  <si>
    <t>% van totaal</t>
  </si>
  <si>
    <t>% of total</t>
  </si>
  <si>
    <t xml:space="preserve">bron: CBS </t>
  </si>
  <si>
    <t>1) voorlopig</t>
  </si>
  <si>
    <t>AANTAL MELK- EN KALFKOEIEN: INDELING NAAR AANTAL MELK- EN KALFKOEIEN PER BEDRIJF</t>
  </si>
  <si>
    <t xml:space="preserve"> More than 150</t>
  </si>
  <si>
    <t>AANTAL MELKGEITENBEDRIJVEN: INDELING NAAR AANTAL MELKGEITEN PER BEDRIJF</t>
  </si>
  <si>
    <t>1 - &lt; 4</t>
  </si>
  <si>
    <t>4 - &lt; 20</t>
  </si>
  <si>
    <t>20 - &lt; 100</t>
  </si>
  <si>
    <t>bron: CBS</t>
  </si>
  <si>
    <t>AANTAL MELKGEITEN: INDELING NAAR AANTAL MELKGEITEN PER BEDRIJF</t>
  </si>
  <si>
    <t>150 - &lt; 200</t>
  </si>
  <si>
    <t>200 en meer</t>
  </si>
  <si>
    <t>200 and more</t>
  </si>
  <si>
    <t xml:space="preserve">1 - &lt; 5 </t>
  </si>
  <si>
    <t>5 - &lt; 10</t>
  </si>
  <si>
    <t>10 - &lt; 20</t>
  </si>
  <si>
    <t xml:space="preserve">20 - &lt; 30 </t>
  </si>
  <si>
    <t>AANTAL MELKVEEBEDRIJVEN: NAAR AANTAL MELK- EN KALFKOEIEN PER BEDRIJF</t>
  </si>
  <si>
    <t>BRON CBS</t>
  </si>
  <si>
    <t>200 -&lt; 500</t>
  </si>
  <si>
    <t>500 -&lt; 1000</t>
  </si>
  <si>
    <t>1000 en meer</t>
  </si>
  <si>
    <t>1000 and more</t>
  </si>
  <si>
    <t xml:space="preserve"> </t>
  </si>
  <si>
    <t>150 -&lt; 250</t>
  </si>
  <si>
    <t>250 -&lt; 500</t>
  </si>
  <si>
    <t>500 en meer</t>
  </si>
  <si>
    <t>More than 500</t>
  </si>
  <si>
    <t xml:space="preserve">1 - &lt; 20 </t>
  </si>
  <si>
    <t>20 - &lt; 50</t>
  </si>
  <si>
    <t>50 - &lt; 100</t>
  </si>
  <si>
    <t xml:space="preserve">100 - &lt; 200 </t>
  </si>
  <si>
    <t>Aantal bedrijven</t>
  </si>
  <si>
    <t>Waterbuffels, koeien</t>
  </si>
  <si>
    <t>Bron: CBS</t>
  </si>
  <si>
    <t>Tabel 7</t>
  </si>
  <si>
    <t>Tabel 1</t>
  </si>
  <si>
    <t>Inhoud</t>
  </si>
  <si>
    <t>Inhoudsopgave</t>
  </si>
  <si>
    <t>Tabel 2</t>
  </si>
  <si>
    <t>Tabel 3</t>
  </si>
  <si>
    <t>Contact</t>
  </si>
  <si>
    <t>Ons e-mailadres is asd@cbs.nl.</t>
  </si>
  <si>
    <t>Verklaring van tekens</t>
  </si>
  <si>
    <t>niets (blanco) = het cijfer is onbekend, onvoldoende betrouwbaar, geheim, of kan op logische gronden niet voorkomen</t>
  </si>
  <si>
    <t>2020-2022 = 2020 tot en met 2022</t>
  </si>
  <si>
    <t>2019/2022 = het gemiddelde over de jaren 2019 tot en met 2022</t>
  </si>
  <si>
    <t>2019/’22 = oogstjaar, boekjaar, schooljaar enz., beginnend in 2019 en eindigend in 2022</t>
  </si>
  <si>
    <t>2019/’20–2021/’22 = oogstjaar, boekjaar enz., 2019/’20 tot en met 2021/’22</t>
  </si>
  <si>
    <t>Nota bene: in geval van afronding kan het voorkomen dat het weergegeven totaal niet overeenstemt met de som van de getallen.</t>
  </si>
  <si>
    <t>Tabel 4</t>
  </si>
  <si>
    <t>Tabel 5</t>
  </si>
  <si>
    <t>Tabel 6</t>
  </si>
  <si>
    <t>Aantal melkgeiten: indeling naar aantal melkgeiten per bedrijf</t>
  </si>
  <si>
    <t>Aantal melk- en kalfkoeien: indeling naar aantal melk- en kalfkoeien per bedrijf</t>
  </si>
  <si>
    <t>Aantal melkgeitenbedrijven: indeling naar aantal melkgeiten per bedrijf</t>
  </si>
  <si>
    <t xml:space="preserve">Aantal melkveebedrijven: naar aantal melk- en kalfkoeien per bedrijf </t>
  </si>
  <si>
    <t>Aantal melkschapen: naar aantal melkschapen per bedrijf</t>
  </si>
  <si>
    <t>Aantal bedrijven met melkschapen: naar aantal melkschapen per bedrijf</t>
  </si>
  <si>
    <t>Aantal bedrijven met waterbuffels, 2019 -2025</t>
  </si>
  <si>
    <t>Aantal bedrijven met waterbuffels, 2019-2025</t>
  </si>
  <si>
    <r>
      <t xml:space="preserve">Vragen over deze publicatie kunnen gestuurd worden aan team Landbouw onder vermelding van het projectnummer: </t>
    </r>
    <r>
      <rPr>
        <sz val="10"/>
        <color theme="6"/>
        <rFont val="Calibri"/>
        <family val="2"/>
      </rPr>
      <t>PR001063</t>
    </r>
    <r>
      <rPr>
        <sz val="10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</si>
</sst>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"/>
    <numFmt numFmtId="165" formatCode="#,##0.0"/>
    <numFmt numFmtId="166" formatCode="_-* #,##0.00_-;\-* #,##0.00_-;_-* &quot;-&quot;??_-;_-@_-"/>
    <numFmt numFmtId="167" formatCode="_ * #,##0_ ;_ * \-#,##0_ ;_ * &quot;-&quot;??_ ;_ @_ "/>
    <numFmt numFmtId="168" formatCode="###0"/>
    <numFmt numFmtId="169" formatCode="###0.00"/>
  </numFmts>
  <fonts count="71">
    <font>
      <sz val="7"/>
      <color theme="1"/>
      <name val="Calibri"/>
      <family val="2"/>
      <scheme val="minor"/>
    </font>
    <font>
      <sz val="8"/>
      <color indexed="8"/>
      <name val="Calibri"/>
      <family val="2"/>
    </font>
    <font>
      <b/>
      <u/>
      <sz val="8"/>
      <color indexed="17"/>
      <name val="Arial"/>
      <family val="2"/>
    </font>
    <font>
      <u/>
      <sz val="8"/>
      <color indexed="17"/>
      <name val="Arial"/>
      <family val="2"/>
    </font>
    <font>
      <b/>
      <sz val="8"/>
      <color indexed="17"/>
      <name val="Calibri"/>
      <family val="2"/>
    </font>
    <font>
      <sz val="8"/>
      <color indexed="8"/>
      <name val="Arial"/>
      <family val="2"/>
    </font>
    <font>
      <b/>
      <sz val="11"/>
      <color indexed="17"/>
      <name val="Calibri"/>
      <family val="2"/>
    </font>
    <font>
      <sz val="11"/>
      <color indexed="26"/>
      <name val="Calibri"/>
      <family val="2"/>
    </font>
    <font>
      <b/>
      <sz val="8"/>
      <color indexed="26"/>
      <name val="Calibri"/>
      <family val="2"/>
    </font>
    <font>
      <sz val="8"/>
      <name val="Cambria"/>
      <family val="2"/>
    </font>
    <font>
      <sz val="8"/>
      <name val="Calibri"/>
      <family val="2"/>
    </font>
    <font>
      <sz val="8"/>
      <name val="Calibri"/>
      <family val="2"/>
    </font>
    <font>
      <b/>
      <sz val="8"/>
      <color indexed="8"/>
      <name val="Calibri"/>
      <family val="2"/>
    </font>
    <font>
      <sz val="6"/>
      <color indexed="62"/>
      <name val="Cambria"/>
      <family val="2"/>
    </font>
    <font>
      <sz val="7"/>
      <color indexed="8"/>
      <name val="Calibri"/>
      <family val="2"/>
    </font>
    <font>
      <sz val="6"/>
      <color indexed="62"/>
      <name val="Arial"/>
      <family val="2"/>
    </font>
    <font>
      <sz val="7"/>
      <color indexed="8"/>
      <name val="Arial"/>
      <family val="2"/>
    </font>
    <font>
      <sz val="10"/>
      <name val="Arial"/>
      <family val="2"/>
    </font>
    <font>
      <sz val="10"/>
      <name val="Agrofont"/>
    </font>
    <font>
      <sz val="11"/>
      <color theme="1"/>
      <name val="Calibri"/>
      <family val="2"/>
      <scheme val="minor"/>
    </font>
    <font>
      <u/>
      <sz val="7"/>
      <color theme="10"/>
      <name val="Arial"/>
      <family val="2"/>
    </font>
    <font>
      <b/>
      <sz val="11"/>
      <color theme="2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7"/>
      <color theme="4"/>
      <name val="Calibri"/>
      <family val="2"/>
      <scheme val="minor"/>
    </font>
    <font>
      <sz val="7"/>
      <color theme="2"/>
      <name val="Calibri"/>
      <family val="2"/>
      <scheme val="minor"/>
    </font>
    <font>
      <sz val="6"/>
      <color theme="2"/>
      <name val="Calibri"/>
      <family val="2"/>
      <scheme val="minor"/>
    </font>
    <font>
      <sz val="5"/>
      <color theme="1"/>
      <name val="Arial Black"/>
      <family val="2"/>
    </font>
    <font>
      <sz val="18"/>
      <color theme="2"/>
      <name val="Arial Black"/>
      <family val="2"/>
    </font>
    <font>
      <b/>
      <sz val="11"/>
      <color theme="1"/>
      <name val="Calibri"/>
      <family val="2"/>
      <scheme val="minor"/>
    </font>
    <font>
      <sz val="6"/>
      <color theme="4"/>
      <name val="Arial Black"/>
      <family val="2"/>
    </font>
    <font>
      <sz val="6"/>
      <color theme="4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Calibri"/>
      <family val="2"/>
    </font>
    <font>
      <sz val="7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7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  <font>
      <sz val="8"/>
      <color rgb="FFFF0000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11"/>
      <color indexed="60"/>
      <name val="Arial Bold"/>
    </font>
    <font>
      <sz val="9"/>
      <color indexed="60"/>
      <name val="Arial"/>
      <family val="2"/>
    </font>
    <font>
      <sz val="9"/>
      <color indexed="62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6"/>
      <name val="Calibri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rgb="FF0070C0"/>
      <name val="Arial"/>
      <family val="2"/>
    </font>
    <font>
      <u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17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5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3" borderId="0">
      <alignment horizontal="center"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3" borderId="0">
      <alignment vertical="center"/>
    </xf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25" fillId="3" borderId="0">
      <alignment horizontal="right" vertical="top"/>
    </xf>
    <xf numFmtId="0" fontId="26" fillId="3" borderId="0">
      <alignment horizontal="right"/>
    </xf>
    <xf numFmtId="0" fontId="27" fillId="3" borderId="0">
      <alignment horizontal="center" vertical="center"/>
    </xf>
    <xf numFmtId="0" fontId="17" fillId="0" borderId="0"/>
    <xf numFmtId="0" fontId="17" fillId="0" borderId="0"/>
    <xf numFmtId="0" fontId="18" fillId="0" borderId="0"/>
    <xf numFmtId="0" fontId="2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9" fillId="0" borderId="0">
      <alignment vertical="center"/>
    </xf>
    <xf numFmtId="0" fontId="30" fillId="0" borderId="0">
      <alignment horizontal="right" vertical="center"/>
    </xf>
    <xf numFmtId="43" fontId="34" fillId="0" borderId="0" applyFont="0" applyFill="0" applyBorder="0" applyAlignment="0" applyProtection="0"/>
    <xf numFmtId="0" fontId="54" fillId="0" borderId="0"/>
    <xf numFmtId="0" fontId="17" fillId="0" borderId="0"/>
    <xf numFmtId="0" fontId="17" fillId="0" borderId="0"/>
    <xf numFmtId="0" fontId="17" fillId="0" borderId="0"/>
    <xf numFmtId="0" fontId="63" fillId="4" borderId="0" applyNumberFormat="0" applyFill="0" applyBorder="0" applyProtection="0"/>
    <xf numFmtId="0" fontId="64" fillId="4" borderId="0" applyNumberFormat="0" applyFill="0" applyBorder="0" applyProtection="0"/>
  </cellStyleXfs>
  <cellXfs count="27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1" applyFont="1" applyAlignment="1" applyProtection="1">
      <alignment horizontal="right" vertical="center"/>
    </xf>
    <xf numFmtId="0" fontId="3" fillId="0" borderId="0" xfId="1" applyFont="1" applyAlignment="1" applyProtection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4" fillId="0" borderId="0" xfId="2" applyFont="1" applyFill="1" applyAlignment="1">
      <alignment vertical="center"/>
    </xf>
    <xf numFmtId="0" fontId="6" fillId="0" borderId="0" xfId="2" applyFont="1" applyFill="1" applyBorder="1" applyAlignment="1">
      <alignment horizontal="right" vertical="center"/>
    </xf>
    <xf numFmtId="0" fontId="7" fillId="0" borderId="0" xfId="2" applyFont="1" applyFill="1" applyAlignment="1">
      <alignment vertical="center"/>
    </xf>
    <xf numFmtId="0" fontId="8" fillId="0" borderId="0" xfId="2" applyFont="1" applyFill="1" applyAlignment="1">
      <alignment vertical="center"/>
    </xf>
    <xf numFmtId="0" fontId="21" fillId="0" borderId="0" xfId="2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22" fillId="0" borderId="0" xfId="3">
      <alignment vertical="center"/>
    </xf>
    <xf numFmtId="164" fontId="9" fillId="0" borderId="0" xfId="46" applyNumberFormat="1" applyFont="1" applyBorder="1" applyAlignment="1">
      <alignment horizontal="right" vertical="center"/>
    </xf>
    <xf numFmtId="164" fontId="10" fillId="0" borderId="0" xfId="2" applyNumberFormat="1" applyFont="1" applyFill="1" applyBorder="1" applyAlignment="1">
      <alignment horizontal="right" vertical="center"/>
    </xf>
    <xf numFmtId="164" fontId="11" fillId="0" borderId="0" xfId="2" applyNumberFormat="1" applyFont="1" applyFill="1" applyBorder="1" applyAlignment="1">
      <alignment horizontal="right" vertical="center"/>
    </xf>
    <xf numFmtId="164" fontId="10" fillId="0" borderId="0" xfId="5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65" fontId="12" fillId="0" borderId="0" xfId="0" applyNumberFormat="1" applyFont="1" applyBorder="1">
      <alignment vertical="center"/>
    </xf>
    <xf numFmtId="0" fontId="27" fillId="3" borderId="0" xfId="10" applyAlignment="1">
      <alignment horizontal="center" vertical="center"/>
    </xf>
    <xf numFmtId="0" fontId="0" fillId="2" borderId="0" xfId="0" applyFill="1">
      <alignment vertical="center"/>
    </xf>
    <xf numFmtId="0" fontId="23" fillId="0" borderId="0" xfId="4">
      <alignment vertical="center"/>
    </xf>
    <xf numFmtId="0" fontId="4" fillId="0" borderId="0" xfId="0" applyFont="1">
      <alignment vertical="center"/>
    </xf>
    <xf numFmtId="3" fontId="1" fillId="0" borderId="0" xfId="0" applyNumberFormat="1" applyFont="1" applyBorder="1">
      <alignment vertical="center"/>
    </xf>
    <xf numFmtId="3" fontId="1" fillId="0" borderId="0" xfId="0" applyNumberFormat="1" applyFo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3" fontId="12" fillId="0" borderId="0" xfId="0" applyNumberFormat="1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164" fontId="1" fillId="0" borderId="0" xfId="0" applyNumberFormat="1" applyFont="1">
      <alignment vertical="center"/>
    </xf>
    <xf numFmtId="0" fontId="1" fillId="0" borderId="0" xfId="0" applyFont="1" applyFill="1" applyBorder="1">
      <alignment vertical="center"/>
    </xf>
    <xf numFmtId="17" fontId="1" fillId="0" borderId="0" xfId="0" applyNumberFormat="1" applyFont="1" applyAlignment="1">
      <alignment horizontal="right" vertical="center"/>
    </xf>
    <xf numFmtId="1" fontId="1" fillId="0" borderId="0" xfId="0" applyNumberFormat="1" applyFont="1" applyBorder="1">
      <alignment vertical="center"/>
    </xf>
    <xf numFmtId="0" fontId="1" fillId="0" borderId="1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2" fillId="0" borderId="0" xfId="0" applyFont="1">
      <alignment vertical="center"/>
    </xf>
    <xf numFmtId="0" fontId="0" fillId="0" borderId="0" xfId="0" applyFill="1" applyBorder="1">
      <alignment vertical="center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right" vertical="center"/>
    </xf>
    <xf numFmtId="164" fontId="9" fillId="0" borderId="0" xfId="46" applyNumberFormat="1" applyFont="1" applyFill="1" applyBorder="1" applyAlignment="1">
      <alignment horizontal="right" vertical="center"/>
    </xf>
    <xf numFmtId="164" fontId="12" fillId="0" borderId="0" xfId="0" applyNumberFormat="1" applyFont="1" applyFill="1" applyBorder="1">
      <alignment vertical="center"/>
    </xf>
    <xf numFmtId="0" fontId="29" fillId="0" borderId="0" xfId="46" applyFill="1" applyBorder="1" applyAlignment="1">
      <alignment horizontal="center" vertical="center"/>
    </xf>
    <xf numFmtId="3" fontId="10" fillId="0" borderId="0" xfId="0" applyNumberFormat="1" applyFont="1" applyFill="1" applyBorder="1">
      <alignment vertical="center"/>
    </xf>
    <xf numFmtId="164" fontId="0" fillId="0" borderId="0" xfId="0" applyNumberFormat="1" applyBorder="1">
      <alignment vertical="center"/>
    </xf>
    <xf numFmtId="0" fontId="15" fillId="0" borderId="0" xfId="46" applyFont="1">
      <alignment vertical="center"/>
    </xf>
    <xf numFmtId="0" fontId="16" fillId="0" borderId="0" xfId="0" applyFont="1">
      <alignment vertical="center"/>
    </xf>
    <xf numFmtId="3" fontId="12" fillId="0" borderId="0" xfId="0" applyNumberFormat="1" applyFont="1">
      <alignment vertical="center"/>
    </xf>
    <xf numFmtId="164" fontId="10" fillId="0" borderId="0" xfId="2" applyNumberFormat="1" applyFont="1" applyFill="1" applyBorder="1" applyAlignment="1">
      <alignment horizontal="center" vertical="center"/>
    </xf>
    <xf numFmtId="164" fontId="10" fillId="0" borderId="0" xfId="5" applyNumberFormat="1" applyFont="1" applyFill="1" applyBorder="1" applyAlignment="1">
      <alignment horizontal="center" vertical="center"/>
    </xf>
    <xf numFmtId="0" fontId="29" fillId="0" borderId="0" xfId="46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22" fillId="0" borderId="0" xfId="3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165" fontId="1" fillId="0" borderId="0" xfId="0" applyNumberFormat="1" applyFont="1" applyBorder="1">
      <alignment vertical="center"/>
    </xf>
    <xf numFmtId="0" fontId="1" fillId="0" borderId="1" xfId="0" applyFont="1" applyBorder="1">
      <alignment vertical="center"/>
    </xf>
    <xf numFmtId="3" fontId="0" fillId="0" borderId="0" xfId="0" applyNumberFormat="1" applyBorder="1">
      <alignment vertical="center"/>
    </xf>
    <xf numFmtId="165" fontId="0" fillId="0" borderId="0" xfId="0" applyNumberFormat="1">
      <alignment vertical="center"/>
    </xf>
    <xf numFmtId="0" fontId="1" fillId="0" borderId="0" xfId="0" applyFont="1" applyBorder="1">
      <alignment vertical="center"/>
    </xf>
    <xf numFmtId="3" fontId="31" fillId="0" borderId="0" xfId="0" applyNumberFormat="1" applyFont="1">
      <alignment vertical="center"/>
    </xf>
    <xf numFmtId="0" fontId="31" fillId="0" borderId="1" xfId="0" applyFont="1" applyBorder="1">
      <alignment vertical="center"/>
    </xf>
    <xf numFmtId="3" fontId="31" fillId="0" borderId="0" xfId="0" applyNumberFormat="1" applyFont="1" applyBorder="1">
      <alignment vertical="center"/>
    </xf>
    <xf numFmtId="3" fontId="32" fillId="0" borderId="0" xfId="0" applyNumberFormat="1" applyFont="1">
      <alignment vertical="center"/>
    </xf>
    <xf numFmtId="165" fontId="32" fillId="0" borderId="0" xfId="0" applyNumberFormat="1" applyFont="1">
      <alignment vertical="center"/>
    </xf>
    <xf numFmtId="3" fontId="33" fillId="0" borderId="0" xfId="0" applyNumberFormat="1" applyFont="1">
      <alignment vertical="center"/>
    </xf>
    <xf numFmtId="0" fontId="32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0" fontId="22" fillId="0" borderId="0" xfId="3" applyAlignment="1">
      <alignment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67" fontId="1" fillId="0" borderId="0" xfId="48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>
      <alignment vertical="center"/>
    </xf>
    <xf numFmtId="0" fontId="35" fillId="0" borderId="0" xfId="0" applyFont="1" applyAlignment="1">
      <alignment vertical="center"/>
    </xf>
    <xf numFmtId="0" fontId="36" fillId="0" borderId="0" xfId="0" applyFont="1">
      <alignment vertical="center"/>
    </xf>
    <xf numFmtId="0" fontId="35" fillId="0" borderId="0" xfId="0" applyFont="1" applyAlignment="1">
      <alignment horizontal="right" vertical="center"/>
    </xf>
    <xf numFmtId="165" fontId="37" fillId="0" borderId="0" xfId="0" applyNumberFormat="1" applyFont="1">
      <alignment vertical="center"/>
    </xf>
    <xf numFmtId="3" fontId="35" fillId="0" borderId="0" xfId="0" applyNumberFormat="1" applyFont="1" applyBorder="1">
      <alignment vertical="center"/>
    </xf>
    <xf numFmtId="3" fontId="35" fillId="0" borderId="0" xfId="0" applyNumberFormat="1" applyFont="1">
      <alignment vertical="center"/>
    </xf>
    <xf numFmtId="3" fontId="37" fillId="0" borderId="0" xfId="0" applyNumberFormat="1" applyFont="1">
      <alignment vertical="center"/>
    </xf>
    <xf numFmtId="0" fontId="38" fillId="0" borderId="0" xfId="0" applyFont="1">
      <alignment vertical="center"/>
    </xf>
    <xf numFmtId="0" fontId="39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7" fontId="10" fillId="0" borderId="0" xfId="48" applyNumberFormat="1" applyFont="1" applyFill="1" applyBorder="1" applyAlignment="1">
      <alignment vertical="center"/>
    </xf>
    <xf numFmtId="3" fontId="42" fillId="0" borderId="0" xfId="0" applyNumberFormat="1" applyFont="1" applyBorder="1">
      <alignment vertical="center"/>
    </xf>
    <xf numFmtId="0" fontId="10" fillId="0" borderId="1" xfId="0" applyFont="1" applyBorder="1" applyAlignment="1">
      <alignment vertical="center"/>
    </xf>
    <xf numFmtId="164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0" fontId="42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3" fontId="44" fillId="0" borderId="0" xfId="0" applyNumberFormat="1" applyFont="1">
      <alignment vertical="center"/>
    </xf>
    <xf numFmtId="3" fontId="43" fillId="0" borderId="0" xfId="0" applyNumberFormat="1" applyFont="1" applyBorder="1">
      <alignment vertical="center"/>
    </xf>
    <xf numFmtId="0" fontId="38" fillId="0" borderId="0" xfId="0" applyFont="1" applyAlignment="1">
      <alignment vertical="center"/>
    </xf>
    <xf numFmtId="0" fontId="41" fillId="0" borderId="0" xfId="2" applyFont="1" applyFill="1" applyAlignment="1">
      <alignment vertical="center"/>
    </xf>
    <xf numFmtId="0" fontId="39" fillId="0" borderId="0" xfId="2" applyFont="1" applyFill="1" applyAlignment="1">
      <alignment vertical="center"/>
    </xf>
    <xf numFmtId="0" fontId="40" fillId="0" borderId="0" xfId="2" applyFont="1" applyFill="1" applyBorder="1" applyAlignment="1">
      <alignment horizontal="right" vertical="center"/>
    </xf>
    <xf numFmtId="0" fontId="40" fillId="0" borderId="0" xfId="3" applyFont="1">
      <alignment vertical="center"/>
    </xf>
    <xf numFmtId="165" fontId="46" fillId="0" borderId="0" xfId="0" applyNumberFormat="1" applyFont="1">
      <alignment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0" fontId="4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4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>
      <alignment vertical="center"/>
    </xf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horizontal="right" vertical="center"/>
    </xf>
    <xf numFmtId="3" fontId="10" fillId="0" borderId="0" xfId="0" applyNumberFormat="1" applyFont="1" applyBorder="1">
      <alignment vertical="center"/>
    </xf>
    <xf numFmtId="3" fontId="10" fillId="0" borderId="0" xfId="0" applyNumberFormat="1" applyFont="1">
      <alignment vertical="center"/>
    </xf>
    <xf numFmtId="3" fontId="46" fillId="0" borderId="0" xfId="0" applyNumberFormat="1" applyFont="1">
      <alignment vertical="center"/>
    </xf>
    <xf numFmtId="165" fontId="10" fillId="0" borderId="0" xfId="0" applyNumberFormat="1" applyFont="1" applyBorder="1">
      <alignment vertical="center"/>
    </xf>
    <xf numFmtId="165" fontId="35" fillId="0" borderId="0" xfId="0" applyNumberFormat="1" applyFont="1" applyBorder="1">
      <alignment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1" fontId="35" fillId="0" borderId="0" xfId="0" applyNumberFormat="1" applyFont="1" applyBorder="1">
      <alignment vertical="center"/>
    </xf>
    <xf numFmtId="0" fontId="35" fillId="0" borderId="0" xfId="0" applyFont="1" applyFill="1" applyBorder="1">
      <alignment vertical="center"/>
    </xf>
    <xf numFmtId="164" fontId="35" fillId="0" borderId="0" xfId="0" applyNumberFormat="1" applyFont="1" applyFill="1" applyBorder="1">
      <alignment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0" fontId="50" fillId="0" borderId="0" xfId="0" applyFont="1" applyAlignment="1">
      <alignment vertical="center"/>
    </xf>
    <xf numFmtId="0" fontId="51" fillId="0" borderId="0" xfId="3" applyFont="1" applyAlignment="1">
      <alignment horizontal="right" vertical="center"/>
    </xf>
    <xf numFmtId="0" fontId="42" fillId="0" borderId="0" xfId="0" applyFont="1" applyAlignment="1">
      <alignment vertical="center"/>
    </xf>
    <xf numFmtId="167" fontId="42" fillId="0" borderId="0" xfId="48" applyNumberFormat="1" applyFont="1" applyFill="1" applyBorder="1" applyAlignment="1">
      <alignment vertical="center"/>
    </xf>
    <xf numFmtId="0" fontId="52" fillId="0" borderId="0" xfId="0" applyFont="1">
      <alignment vertical="center"/>
    </xf>
    <xf numFmtId="0" fontId="42" fillId="0" borderId="1" xfId="0" applyFont="1" applyBorder="1" applyAlignment="1">
      <alignment vertical="center"/>
    </xf>
    <xf numFmtId="0" fontId="42" fillId="0" borderId="1" xfId="0" applyFont="1" applyBorder="1">
      <alignment vertical="center"/>
    </xf>
    <xf numFmtId="164" fontId="42" fillId="0" borderId="1" xfId="0" applyNumberFormat="1" applyFont="1" applyBorder="1">
      <alignment vertical="center"/>
    </xf>
    <xf numFmtId="3" fontId="43" fillId="0" borderId="0" xfId="0" applyNumberFormat="1" applyFont="1">
      <alignment vertical="center"/>
    </xf>
    <xf numFmtId="0" fontId="49" fillId="0" borderId="0" xfId="0" applyFont="1" applyAlignment="1">
      <alignment vertical="center"/>
    </xf>
    <xf numFmtId="3" fontId="49" fillId="0" borderId="0" xfId="0" applyNumberFormat="1" applyFont="1" applyBorder="1">
      <alignment vertical="center"/>
    </xf>
    <xf numFmtId="0" fontId="49" fillId="0" borderId="0" xfId="0" applyFont="1" applyBorder="1">
      <alignment vertical="center"/>
    </xf>
    <xf numFmtId="0" fontId="43" fillId="0" borderId="0" xfId="2" applyFont="1" applyFill="1" applyAlignment="1">
      <alignment vertical="center"/>
    </xf>
    <xf numFmtId="0" fontId="51" fillId="0" borderId="0" xfId="2" applyFont="1" applyFill="1" applyBorder="1" applyAlignment="1">
      <alignment horizontal="right" vertical="center"/>
    </xf>
    <xf numFmtId="0" fontId="50" fillId="0" borderId="0" xfId="2" applyFont="1" applyFill="1" applyAlignment="1">
      <alignment vertical="center"/>
    </xf>
    <xf numFmtId="0" fontId="51" fillId="0" borderId="0" xfId="3" applyFont="1">
      <alignment vertical="center"/>
    </xf>
    <xf numFmtId="165" fontId="42" fillId="0" borderId="0" xfId="0" applyNumberFormat="1" applyFo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>
      <alignment vertical="center"/>
    </xf>
    <xf numFmtId="164" fontId="5" fillId="0" borderId="1" xfId="0" applyNumberFormat="1" applyFont="1" applyBorder="1">
      <alignment vertical="center"/>
    </xf>
    <xf numFmtId="0" fontId="53" fillId="0" borderId="0" xfId="0" applyFont="1" applyAlignment="1">
      <alignment vertical="center"/>
    </xf>
    <xf numFmtId="165" fontId="53" fillId="0" borderId="0" xfId="0" applyNumberFormat="1" applyFont="1" applyBorder="1">
      <alignment vertical="center"/>
    </xf>
    <xf numFmtId="165" fontId="48" fillId="0" borderId="0" xfId="0" applyNumberFormat="1" applyFont="1">
      <alignment vertical="center"/>
    </xf>
    <xf numFmtId="167" fontId="38" fillId="0" borderId="0" xfId="0" applyNumberFormat="1" applyFont="1" applyBorder="1">
      <alignment vertical="center"/>
    </xf>
    <xf numFmtId="167" fontId="45" fillId="0" borderId="0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3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0" fontId="54" fillId="0" borderId="0" xfId="49"/>
    <xf numFmtId="0" fontId="56" fillId="0" borderId="0" xfId="49" applyFont="1" applyFill="1" applyBorder="1"/>
    <xf numFmtId="0" fontId="54" fillId="0" borderId="0" xfId="49" applyFill="1" applyBorder="1"/>
    <xf numFmtId="0" fontId="57" fillId="0" borderId="0" xfId="49" applyFont="1" applyFill="1" applyBorder="1" applyAlignment="1">
      <alignment horizontal="left" wrapText="1"/>
    </xf>
    <xf numFmtId="0" fontId="57" fillId="0" borderId="0" xfId="49" applyFont="1" applyFill="1" applyBorder="1" applyAlignment="1">
      <alignment horizontal="center" wrapText="1"/>
    </xf>
    <xf numFmtId="0" fontId="57" fillId="0" borderId="0" xfId="49" applyFont="1" applyFill="1" applyBorder="1" applyAlignment="1">
      <alignment horizontal="left" vertical="top" wrapText="1"/>
    </xf>
    <xf numFmtId="168" fontId="56" fillId="0" borderId="0" xfId="49" applyNumberFormat="1" applyFont="1" applyFill="1" applyBorder="1" applyAlignment="1">
      <alignment horizontal="right" vertical="top"/>
    </xf>
    <xf numFmtId="169" fontId="56" fillId="0" borderId="0" xfId="49" applyNumberFormat="1" applyFont="1" applyFill="1" applyBorder="1" applyAlignment="1">
      <alignment horizontal="right" vertical="top"/>
    </xf>
    <xf numFmtId="0" fontId="32" fillId="0" borderId="0" xfId="0" applyFont="1" applyBorder="1">
      <alignment vertical="center"/>
    </xf>
    <xf numFmtId="167" fontId="46" fillId="0" borderId="0" xfId="48" applyNumberFormat="1" applyFont="1" applyFill="1" applyBorder="1" applyAlignment="1">
      <alignment vertical="center"/>
    </xf>
    <xf numFmtId="0" fontId="17" fillId="0" borderId="0" xfId="50" applyFill="1" applyBorder="1"/>
    <xf numFmtId="0" fontId="58" fillId="0" borderId="0" xfId="50" applyFont="1" applyFill="1" applyBorder="1"/>
    <xf numFmtId="0" fontId="59" fillId="0" borderId="0" xfId="50" applyFont="1" applyFill="1" applyBorder="1" applyAlignment="1">
      <alignment horizontal="left" wrapText="1"/>
    </xf>
    <xf numFmtId="0" fontId="59" fillId="0" borderId="0" xfId="50" applyFont="1" applyFill="1" applyBorder="1" applyAlignment="1">
      <alignment horizontal="center" wrapText="1"/>
    </xf>
    <xf numFmtId="0" fontId="59" fillId="0" borderId="0" xfId="50" applyFont="1" applyFill="1" applyBorder="1" applyAlignment="1">
      <alignment horizontal="left" vertical="top" wrapText="1"/>
    </xf>
    <xf numFmtId="168" fontId="58" fillId="0" borderId="0" xfId="50" applyNumberFormat="1" applyFont="1" applyFill="1" applyBorder="1" applyAlignment="1">
      <alignment horizontal="right" vertical="top"/>
    </xf>
    <xf numFmtId="169" fontId="58" fillId="0" borderId="0" xfId="50" applyNumberFormat="1" applyFont="1" applyFill="1" applyBorder="1" applyAlignment="1">
      <alignment horizontal="right" vertical="top"/>
    </xf>
    <xf numFmtId="0" fontId="55" fillId="0" borderId="0" xfId="50" applyFont="1" applyFill="1" applyBorder="1" applyAlignment="1">
      <alignment vertical="center" wrapText="1"/>
    </xf>
    <xf numFmtId="0" fontId="17" fillId="0" borderId="0" xfId="51" applyFill="1" applyBorder="1"/>
    <xf numFmtId="0" fontId="58" fillId="0" borderId="0" xfId="51" applyFont="1" applyFill="1" applyBorder="1"/>
    <xf numFmtId="0" fontId="59" fillId="0" borderId="0" xfId="51" applyFont="1" applyFill="1" applyBorder="1" applyAlignment="1">
      <alignment horizontal="left" wrapText="1"/>
    </xf>
    <xf numFmtId="0" fontId="59" fillId="0" borderId="0" xfId="51" applyFont="1" applyFill="1" applyBorder="1" applyAlignment="1">
      <alignment horizontal="center" wrapText="1"/>
    </xf>
    <xf numFmtId="0" fontId="59" fillId="0" borderId="0" xfId="51" applyFont="1" applyFill="1" applyBorder="1" applyAlignment="1">
      <alignment horizontal="left" vertical="top" wrapText="1"/>
    </xf>
    <xf numFmtId="168" fontId="58" fillId="0" borderId="0" xfId="51" applyNumberFormat="1" applyFont="1" applyFill="1" applyBorder="1" applyAlignment="1">
      <alignment horizontal="right" vertical="top"/>
    </xf>
    <xf numFmtId="169" fontId="58" fillId="0" borderId="0" xfId="51" applyNumberFormat="1" applyFont="1" applyFill="1" applyBorder="1" applyAlignment="1">
      <alignment horizontal="right" vertical="top"/>
    </xf>
    <xf numFmtId="0" fontId="55" fillId="0" borderId="0" xfId="51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27" fillId="0" borderId="0" xfId="10" applyFill="1" applyBorder="1" applyAlignment="1">
      <alignment horizontal="center" vertical="center"/>
    </xf>
    <xf numFmtId="0" fontId="15" fillId="0" borderId="0" xfId="46" applyFont="1" applyFill="1" applyBorder="1">
      <alignment vertical="center"/>
    </xf>
    <xf numFmtId="0" fontId="13" fillId="0" borderId="0" xfId="46" applyFont="1" applyFill="1" applyBorder="1" applyAlignment="1">
      <alignment vertical="center"/>
    </xf>
    <xf numFmtId="0" fontId="48" fillId="0" borderId="0" xfId="0" applyFont="1" applyFill="1" applyBorder="1">
      <alignment vertical="center"/>
    </xf>
    <xf numFmtId="0" fontId="17" fillId="0" borderId="0" xfId="52" applyFill="1" applyBorder="1"/>
    <xf numFmtId="0" fontId="58" fillId="0" borderId="0" xfId="52" applyFont="1" applyFill="1" applyBorder="1"/>
    <xf numFmtId="0" fontId="59" fillId="0" borderId="0" xfId="52" applyFont="1" applyFill="1" applyBorder="1" applyAlignment="1">
      <alignment horizontal="left" wrapText="1"/>
    </xf>
    <xf numFmtId="0" fontId="59" fillId="0" borderId="0" xfId="52" applyFont="1" applyFill="1" applyBorder="1" applyAlignment="1">
      <alignment horizontal="center" wrapText="1"/>
    </xf>
    <xf numFmtId="0" fontId="59" fillId="0" borderId="0" xfId="52" applyFont="1" applyFill="1" applyBorder="1" applyAlignment="1">
      <alignment horizontal="left" vertical="top" wrapText="1"/>
    </xf>
    <xf numFmtId="168" fontId="58" fillId="0" borderId="0" xfId="52" applyNumberFormat="1" applyFont="1" applyFill="1" applyBorder="1" applyAlignment="1">
      <alignment horizontal="right" vertical="top"/>
    </xf>
    <xf numFmtId="169" fontId="58" fillId="0" borderId="0" xfId="52" applyNumberFormat="1" applyFont="1" applyFill="1" applyBorder="1" applyAlignment="1">
      <alignment horizontal="right" vertical="top"/>
    </xf>
    <xf numFmtId="0" fontId="55" fillId="0" borderId="0" xfId="52" applyFont="1" applyFill="1" applyBorder="1" applyAlignment="1">
      <alignment vertical="center" wrapText="1"/>
    </xf>
    <xf numFmtId="0" fontId="60" fillId="0" borderId="0" xfId="0" applyFont="1">
      <alignment vertical="center"/>
    </xf>
    <xf numFmtId="0" fontId="61" fillId="0" borderId="0" xfId="0" applyFont="1">
      <alignment vertical="center"/>
    </xf>
    <xf numFmtId="0" fontId="62" fillId="0" borderId="2" xfId="0" applyFont="1" applyBorder="1">
      <alignment vertical="center"/>
    </xf>
    <xf numFmtId="0" fontId="62" fillId="0" borderId="4" xfId="0" applyFont="1" applyBorder="1" applyAlignment="1">
      <alignment horizontal="right" vertical="center"/>
    </xf>
    <xf numFmtId="0" fontId="62" fillId="0" borderId="3" xfId="0" applyFont="1" applyBorder="1" applyAlignment="1">
      <alignment horizontal="right" vertical="center"/>
    </xf>
    <xf numFmtId="0" fontId="62" fillId="0" borderId="4" xfId="0" applyFont="1" applyBorder="1">
      <alignment vertical="center"/>
    </xf>
    <xf numFmtId="0" fontId="64" fillId="4" borderId="0" xfId="53" applyFont="1" applyFill="1"/>
    <xf numFmtId="0" fontId="64" fillId="4" borderId="0" xfId="54" applyFont="1" applyFill="1"/>
    <xf numFmtId="0" fontId="60" fillId="4" borderId="0" xfId="0" applyFont="1" applyFill="1" applyAlignment="1"/>
    <xf numFmtId="0" fontId="27" fillId="3" borderId="0" xfId="10" applyAlignment="1">
      <alignment horizontal="center" vertical="center"/>
    </xf>
    <xf numFmtId="0" fontId="66" fillId="0" borderId="0" xfId="14" applyFont="1" applyAlignment="1">
      <alignment horizontal="left" vertical="center"/>
    </xf>
    <xf numFmtId="0" fontId="27" fillId="0" borderId="0" xfId="10" applyFill="1" applyAlignment="1">
      <alignment vertical="center"/>
    </xf>
    <xf numFmtId="0" fontId="28" fillId="0" borderId="0" xfId="14" applyAlignment="1">
      <alignment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0" fontId="28" fillId="0" borderId="0" xfId="14" applyAlignment="1">
      <alignment horizontal="left" vertical="center"/>
    </xf>
    <xf numFmtId="0" fontId="66" fillId="0" borderId="0" xfId="0" applyFont="1">
      <alignment vertical="center"/>
    </xf>
    <xf numFmtId="0" fontId="67" fillId="4" borderId="0" xfId="1" applyFont="1" applyFill="1" applyAlignment="1" applyProtection="1"/>
    <xf numFmtId="0" fontId="68" fillId="0" borderId="0" xfId="0" applyFont="1">
      <alignment vertical="center"/>
    </xf>
    <xf numFmtId="0" fontId="28" fillId="0" borderId="0" xfId="0" applyFont="1">
      <alignment vertical="center"/>
    </xf>
    <xf numFmtId="0" fontId="69" fillId="4" borderId="0" xfId="1" applyFont="1" applyFill="1" applyAlignment="1" applyProtection="1"/>
    <xf numFmtId="0" fontId="69" fillId="4" borderId="0" xfId="1" applyFont="1" applyFill="1" applyAlignment="1" applyProtection="1">
      <alignment vertical="center"/>
    </xf>
    <xf numFmtId="0" fontId="70" fillId="4" borderId="0" xfId="0" applyFont="1" applyFill="1" applyAlignment="1"/>
    <xf numFmtId="0" fontId="0" fillId="0" borderId="0" xfId="0" applyAlignment="1">
      <alignment vertical="center"/>
    </xf>
    <xf numFmtId="0" fontId="0" fillId="0" borderId="0" xfId="0">
      <alignment vertical="center"/>
    </xf>
    <xf numFmtId="0" fontId="60" fillId="0" borderId="5" xfId="0" applyFont="1" applyBorder="1">
      <alignment vertical="center"/>
    </xf>
    <xf numFmtId="0" fontId="60" fillId="0" borderId="6" xfId="0" applyFont="1" applyBorder="1">
      <alignment vertical="center"/>
    </xf>
    <xf numFmtId="168" fontId="46" fillId="0" borderId="0" xfId="49" applyNumberFormat="1" applyFont="1" applyBorder="1" applyAlignment="1">
      <alignment horizontal="right" vertical="top"/>
    </xf>
    <xf numFmtId="0" fontId="1" fillId="0" borderId="7" xfId="0" applyFont="1" applyBorder="1">
      <alignment vertical="center"/>
    </xf>
    <xf numFmtId="0" fontId="10" fillId="0" borderId="7" xfId="0" applyFont="1" applyBorder="1">
      <alignment vertical="center"/>
    </xf>
    <xf numFmtId="0" fontId="69" fillId="4" borderId="0" xfId="1" applyFont="1" applyFill="1" applyAlignment="1" applyProtection="1">
      <alignment horizontal="left" vertical="center" wrapText="1"/>
    </xf>
    <xf numFmtId="0" fontId="69" fillId="4" borderId="0" xfId="1" applyFont="1" applyFill="1" applyAlignment="1" applyProtection="1">
      <alignment vertical="center"/>
    </xf>
    <xf numFmtId="0" fontId="51" fillId="0" borderId="0" xfId="3" applyFont="1" applyAlignment="1">
      <alignment horizontal="right" vertical="center"/>
    </xf>
    <xf numFmtId="0" fontId="51" fillId="0" borderId="0" xfId="3" applyFont="1" applyAlignment="1">
      <alignment horizontal="center" vertical="center"/>
    </xf>
    <xf numFmtId="0" fontId="48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0" fillId="0" borderId="0" xfId="3" applyFont="1" applyAlignment="1">
      <alignment horizontal="right" vertical="center"/>
    </xf>
    <xf numFmtId="0" fontId="55" fillId="0" borderId="0" xfId="49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40" fillId="0" borderId="0" xfId="3" applyFont="1" applyAlignment="1">
      <alignment horizontal="center" vertical="center"/>
    </xf>
    <xf numFmtId="0" fontId="28" fillId="0" borderId="0" xfId="14" applyAlignment="1">
      <alignment horizontal="left" vertical="center" wrapText="1"/>
    </xf>
    <xf numFmtId="0" fontId="22" fillId="0" borderId="0" xfId="3" applyAlignment="1">
      <alignment horizontal="right" vertical="center"/>
    </xf>
    <xf numFmtId="0" fontId="13" fillId="0" borderId="0" xfId="46" applyFont="1">
      <alignment vertical="center"/>
    </xf>
    <xf numFmtId="0" fontId="13" fillId="0" borderId="0" xfId="46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22" fillId="0" borderId="0" xfId="3" applyBorder="1" applyAlignment="1">
      <alignment horizontal="right" vertical="center"/>
    </xf>
    <xf numFmtId="0" fontId="22" fillId="0" borderId="0" xfId="3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17" fontId="1" fillId="0" borderId="0" xfId="0" applyNumberFormat="1" applyFont="1" applyAlignment="1">
      <alignment vertical="center"/>
    </xf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</cellXfs>
  <cellStyles count="55">
    <cellStyle name="Hyperlink" xfId="1" builtinId="8"/>
    <cellStyle name="Kolomkop groen" xfId="2" xr:uid="{00000000-0005-0000-0000-000001000000}"/>
    <cellStyle name="Kolomkop groot" xfId="3" xr:uid="{00000000-0005-0000-0000-000002000000}"/>
    <cellStyle name="Kolomkop klein" xfId="4" xr:uid="{00000000-0005-0000-0000-000003000000}"/>
    <cellStyle name="Kolomstijl groen" xfId="5" xr:uid="{00000000-0005-0000-0000-000004000000}"/>
    <cellStyle name="Komma" xfId="48" builtinId="3"/>
    <cellStyle name="Komma 2" xfId="6" xr:uid="{00000000-0005-0000-0000-000006000000}"/>
    <cellStyle name="Komma 2 2" xfId="7" xr:uid="{00000000-0005-0000-0000-000007000000}"/>
    <cellStyle name="Kopekst wit" xfId="8" xr:uid="{00000000-0005-0000-0000-000008000000}"/>
    <cellStyle name="Koptekst zwart" xfId="9" xr:uid="{00000000-0005-0000-0000-000009000000}"/>
    <cellStyle name="Nummer" xfId="10" xr:uid="{00000000-0005-0000-0000-00000A000000}"/>
    <cellStyle name="Standaard" xfId="0" builtinId="0"/>
    <cellStyle name="Standaard 2" xfId="11" xr:uid="{00000000-0005-0000-0000-00000C000000}"/>
    <cellStyle name="Standaard 2 2" xfId="12" xr:uid="{00000000-0005-0000-0000-00000D000000}"/>
    <cellStyle name="Standaard 3" xfId="13" xr:uid="{00000000-0005-0000-0000-00000E000000}"/>
    <cellStyle name="Standaard_Melkschapen_tabel1" xfId="52" xr:uid="{7CA6CE10-56B5-4C7D-A976-67E5A43B21A1}"/>
    <cellStyle name="Standaard_tabel 14" xfId="51" xr:uid="{F0568F9A-7360-44A8-A245-81280815FF0D}"/>
    <cellStyle name="Standaard_tabel 3" xfId="49" xr:uid="{5C0B2620-D37E-40A1-AF21-34D08DE7599B}"/>
    <cellStyle name="Standaard_tabel 4" xfId="50" xr:uid="{698D5B9F-C858-41E1-9852-704EBEA8929D}"/>
    <cellStyle name="Tabelkop" xfId="53" xr:uid="{787F8FEF-8194-4F93-9F46-59A21767810B}"/>
    <cellStyle name="Tabelsubkop" xfId="54" xr:uid="{59525478-EEF2-45C8-B71B-9B2263C7F1F6}"/>
    <cellStyle name="Titel NL" xfId="14" xr:uid="{00000000-0005-0000-0000-00000F000000}"/>
    <cellStyle name="Titel UK" xfId="15" xr:uid="{00000000-0005-0000-0000-000010000000}"/>
    <cellStyle name="Titel UK 2" xfId="16" xr:uid="{00000000-0005-0000-0000-000011000000}"/>
    <cellStyle name="Titel UK 2 2" xfId="17" xr:uid="{00000000-0005-0000-0000-000012000000}"/>
    <cellStyle name="Titel UK 2 2 2" xfId="18" xr:uid="{00000000-0005-0000-0000-000013000000}"/>
    <cellStyle name="Titel UK 2 2 2 2" xfId="19" xr:uid="{00000000-0005-0000-0000-000014000000}"/>
    <cellStyle name="Titel UK 2 2 2 3" xfId="20" xr:uid="{00000000-0005-0000-0000-000015000000}"/>
    <cellStyle name="Titel UK 2 2 2 3 2" xfId="21" xr:uid="{00000000-0005-0000-0000-000016000000}"/>
    <cellStyle name="Titel UK 2 3" xfId="22" xr:uid="{00000000-0005-0000-0000-000017000000}"/>
    <cellStyle name="Titel UK 2 3 2" xfId="23" xr:uid="{00000000-0005-0000-0000-000018000000}"/>
    <cellStyle name="Titel UK 2 3 3" xfId="24" xr:uid="{00000000-0005-0000-0000-000019000000}"/>
    <cellStyle name="Titel UK 2 3 4" xfId="25" xr:uid="{00000000-0005-0000-0000-00001A000000}"/>
    <cellStyle name="Titel UK 3" xfId="26" xr:uid="{00000000-0005-0000-0000-00001B000000}"/>
    <cellStyle name="Titel UK 3 2" xfId="27" xr:uid="{00000000-0005-0000-0000-00001C000000}"/>
    <cellStyle name="Titel UK 3 2 2" xfId="28" xr:uid="{00000000-0005-0000-0000-00001D000000}"/>
    <cellStyle name="Titel UK 4" xfId="29" xr:uid="{00000000-0005-0000-0000-00001E000000}"/>
    <cellStyle name="Titel UK 4 2" xfId="30" xr:uid="{00000000-0005-0000-0000-00001F000000}"/>
    <cellStyle name="Titel UK 4 2 2" xfId="31" xr:uid="{00000000-0005-0000-0000-000020000000}"/>
    <cellStyle name="Titel UK 4 2 2 2" xfId="32" xr:uid="{00000000-0005-0000-0000-000021000000}"/>
    <cellStyle name="Titel UK 4 2 3" xfId="33" xr:uid="{00000000-0005-0000-0000-000022000000}"/>
    <cellStyle name="Titel UK 4 2 3 2" xfId="34" xr:uid="{00000000-0005-0000-0000-000023000000}"/>
    <cellStyle name="Titel UK 4 3" xfId="35" xr:uid="{00000000-0005-0000-0000-000024000000}"/>
    <cellStyle name="Titel UK 4 3 2" xfId="36" xr:uid="{00000000-0005-0000-0000-000025000000}"/>
    <cellStyle name="Titel UK 5" xfId="37" xr:uid="{00000000-0005-0000-0000-000026000000}"/>
    <cellStyle name="Titel UK 5 2" xfId="38" xr:uid="{00000000-0005-0000-0000-000027000000}"/>
    <cellStyle name="Titel UK 5 2 2" xfId="39" xr:uid="{00000000-0005-0000-0000-000028000000}"/>
    <cellStyle name="Titel UK 5 2 2 2" xfId="40" xr:uid="{00000000-0005-0000-0000-000029000000}"/>
    <cellStyle name="Titel UK 5 2 2 2 2" xfId="41" xr:uid="{00000000-0005-0000-0000-00002A000000}"/>
    <cellStyle name="Titel UK 5 2 2 3" xfId="42" xr:uid="{00000000-0005-0000-0000-00002B000000}"/>
    <cellStyle name="Titel UK 5 2 2 4" xfId="43" xr:uid="{00000000-0005-0000-0000-00002C000000}"/>
    <cellStyle name="Titel UK 5 2 3" xfId="44" xr:uid="{00000000-0005-0000-0000-00002D000000}"/>
    <cellStyle name="Titel UK 5 2 3 2" xfId="45" xr:uid="{00000000-0005-0000-0000-00002E000000}"/>
    <cellStyle name="Voettekst NL" xfId="46" xr:uid="{00000000-0005-0000-0000-00002F000000}"/>
    <cellStyle name="Voettekst UK" xfId="47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2F73-0670-413B-959B-F929D6130831}">
  <dimension ref="A1:I22"/>
  <sheetViews>
    <sheetView tabSelected="1" zoomScale="110" zoomScaleNormal="110" workbookViewId="0">
      <selection activeCell="E29" sqref="E29"/>
    </sheetView>
  </sheetViews>
  <sheetFormatPr defaultColWidth="12.796875" defaultRowHeight="12.75"/>
  <cols>
    <col min="1" max="1" width="27.3984375" style="221" customWidth="1"/>
    <col min="2" max="2" width="120.796875" style="221" customWidth="1"/>
    <col min="3" max="16384" width="12.796875" style="221"/>
  </cols>
  <sheetData>
    <row r="1" spans="1:9" s="219" customFormat="1">
      <c r="A1" s="219" t="s">
        <v>51</v>
      </c>
    </row>
    <row r="2" spans="1:9" s="220" customFormat="1"/>
    <row r="3" spans="1:9">
      <c r="A3" s="220" t="s">
        <v>52</v>
      </c>
    </row>
    <row r="4" spans="1:9">
      <c r="A4" s="221" t="s">
        <v>50</v>
      </c>
      <c r="B4" s="233" t="s">
        <v>72</v>
      </c>
      <c r="C4" s="235"/>
      <c r="D4" s="235"/>
      <c r="E4" s="235"/>
      <c r="F4" s="235"/>
      <c r="G4" s="235"/>
      <c r="H4" s="235"/>
      <c r="I4" s="235"/>
    </row>
    <row r="5" spans="1:9">
      <c r="A5" s="221" t="s">
        <v>53</v>
      </c>
      <c r="B5" s="233" t="s">
        <v>71</v>
      </c>
      <c r="C5" s="235"/>
      <c r="D5" s="235"/>
      <c r="E5" s="235"/>
      <c r="F5" s="235"/>
      <c r="G5" s="235"/>
      <c r="H5" s="235"/>
      <c r="I5" s="235"/>
    </row>
    <row r="6" spans="1:9">
      <c r="A6" s="221" t="s">
        <v>54</v>
      </c>
      <c r="B6" s="243" t="s">
        <v>70</v>
      </c>
      <c r="C6" s="244"/>
      <c r="D6" s="244"/>
      <c r="E6" s="244"/>
      <c r="F6" s="244"/>
      <c r="G6" s="244"/>
      <c r="H6" s="244"/>
      <c r="I6" s="244"/>
    </row>
    <row r="7" spans="1:9">
      <c r="A7" s="221" t="s">
        <v>64</v>
      </c>
      <c r="B7" s="243" t="s">
        <v>68</v>
      </c>
      <c r="C7" s="244"/>
      <c r="D7" s="244"/>
      <c r="E7" s="244"/>
      <c r="F7" s="244"/>
      <c r="G7" s="244"/>
      <c r="H7" s="244"/>
      <c r="I7" s="244"/>
    </row>
    <row r="8" spans="1:9">
      <c r="A8" s="221" t="s">
        <v>65</v>
      </c>
      <c r="B8" s="243" t="s">
        <v>69</v>
      </c>
      <c r="C8" s="244"/>
      <c r="D8" s="244"/>
      <c r="E8" s="244"/>
      <c r="F8" s="244"/>
      <c r="G8" s="244"/>
      <c r="H8" s="244"/>
      <c r="I8" s="244"/>
    </row>
    <row r="9" spans="1:9">
      <c r="A9" s="221" t="s">
        <v>66</v>
      </c>
      <c r="B9" s="243" t="s">
        <v>67</v>
      </c>
      <c r="C9" s="244"/>
      <c r="D9" s="244"/>
      <c r="E9" s="244"/>
      <c r="F9" s="244"/>
      <c r="G9" s="244"/>
      <c r="H9" s="244"/>
      <c r="I9" s="244"/>
    </row>
    <row r="10" spans="1:9">
      <c r="A10" s="221" t="s">
        <v>49</v>
      </c>
      <c r="B10" s="234" t="s">
        <v>74</v>
      </c>
      <c r="C10" s="235"/>
      <c r="D10" s="235"/>
      <c r="E10" s="235"/>
      <c r="F10" s="235"/>
      <c r="G10" s="235"/>
      <c r="H10" s="235"/>
      <c r="I10" s="235"/>
    </row>
    <row r="12" spans="1:9">
      <c r="A12" s="220" t="s">
        <v>55</v>
      </c>
    </row>
    <row r="13" spans="1:9">
      <c r="A13" s="221" t="s">
        <v>75</v>
      </c>
    </row>
    <row r="14" spans="1:9">
      <c r="A14" s="221" t="s">
        <v>56</v>
      </c>
    </row>
    <row r="16" spans="1:9">
      <c r="A16" s="220" t="s">
        <v>57</v>
      </c>
    </row>
    <row r="17" spans="1:1">
      <c r="A17" s="221" t="s">
        <v>58</v>
      </c>
    </row>
    <row r="18" spans="1:1">
      <c r="A18" s="221" t="s">
        <v>59</v>
      </c>
    </row>
    <row r="19" spans="1:1">
      <c r="A19" s="221" t="s">
        <v>60</v>
      </c>
    </row>
    <row r="20" spans="1:1">
      <c r="A20" s="221" t="s">
        <v>61</v>
      </c>
    </row>
    <row r="21" spans="1:1">
      <c r="A21" s="221" t="s">
        <v>62</v>
      </c>
    </row>
    <row r="22" spans="1:1">
      <c r="A22" s="221" t="s">
        <v>63</v>
      </c>
    </row>
  </sheetData>
  <mergeCells count="4">
    <mergeCell ref="B6:I6"/>
    <mergeCell ref="B7:I7"/>
    <mergeCell ref="B8:I8"/>
    <mergeCell ref="B9:I9"/>
  </mergeCells>
  <hyperlinks>
    <hyperlink ref="A4" location="'Tabel 1'!A1" display="Tabel 1" xr:uid="{C78A94BA-60A6-4629-AD86-05B714D2A053}"/>
    <hyperlink ref="A5" location="'Tabel 2'!A1" display="Tabel 2" xr:uid="{C0558894-7B95-44C9-A847-768CFFC2FB4A}"/>
    <hyperlink ref="A6" location="'Tabel 3'!A1" display="Tabel 3" xr:uid="{EFCE2891-F9F4-4DCA-86F5-587929CCAF31}"/>
    <hyperlink ref="B5" location="'Tabel 2'!A1" display="Aantal melkschapen: naar aantal melkschapen per bedrijf" xr:uid="{7DD1A7C1-1FD0-41C4-AA9C-DCBA518F676B}"/>
    <hyperlink ref="B4" location="'Tabel 1'!A1" display="Aantal bedrijven met melkschapen: naar aantal melkschapen per bedrijf" xr:uid="{8792B0C8-9B3A-41BE-A322-E2E93F50E286}"/>
    <hyperlink ref="B6:I6" location="'tabel 3'!A1" display="Aantal melkveebedrijven: naar aantal melk- en kalfkoeien per bedrijf " xr:uid="{DDA1AE28-9E9E-4B65-9A66-B95CB0F285F4}"/>
    <hyperlink ref="B7:I7" location="'tabel 4'!A1" display="Aantal melk- en kalfkoeien: indeling naar aantal melk- en kalfkoeien per bedrijf" xr:uid="{712CE0A0-C897-4A30-A9BD-E0084804C823}"/>
    <hyperlink ref="B8:I8" location="'Tabel 5'!A1" display="Aantal melkgeitenbedrijven: indeling naar aantal melkgeiten per bedrijf" xr:uid="{140D5AD2-1589-47DD-9D83-B56995AB5A45}"/>
    <hyperlink ref="B10" location="'Tabel 7'!A1" display="Aantal bedrijven met waterbuffels, 2019 -2024" xr:uid="{8A9F09DC-B8B3-41CB-8ED7-26AC5B3A6888}"/>
    <hyperlink ref="B9:I9" location="'Tabel 6'!A1" display="Aantal melkgeiten: indeling naar aantal melkgeiten per bedrijf" xr:uid="{10AEF4D0-D23D-4627-8003-E3BF2C15FB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4"/>
  <sheetViews>
    <sheetView workbookViewId="0">
      <selection activeCell="I37" sqref="I37"/>
    </sheetView>
  </sheetViews>
  <sheetFormatPr defaultColWidth="9.59765625" defaultRowHeight="14.25" customHeight="1"/>
  <cols>
    <col min="1" max="1" width="9.59765625" style="141"/>
    <col min="2" max="2" width="15.59765625" style="141" customWidth="1"/>
    <col min="3" max="10" width="12.59765625" style="141" customWidth="1"/>
    <col min="11" max="11" width="1.796875" style="141" customWidth="1"/>
    <col min="12" max="16384" width="9.59765625" style="141"/>
  </cols>
  <sheetData>
    <row r="1" spans="1:12" ht="14.25" customHeight="1">
      <c r="A1" s="229" t="s">
        <v>50</v>
      </c>
    </row>
    <row r="2" spans="1:12" ht="14.25" customHeight="1">
      <c r="A2" s="223" t="s">
        <v>72</v>
      </c>
    </row>
    <row r="4" spans="1:12" ht="14.25" customHeight="1">
      <c r="A4" s="142"/>
      <c r="B4" s="143"/>
      <c r="C4" s="245">
        <v>2018</v>
      </c>
      <c r="D4" s="245">
        <v>2019</v>
      </c>
      <c r="E4" s="245">
        <v>2020</v>
      </c>
      <c r="F4" s="245">
        <v>2021</v>
      </c>
      <c r="G4" s="245">
        <v>2022</v>
      </c>
      <c r="H4" s="245">
        <v>2023</v>
      </c>
      <c r="I4" s="245">
        <v>2024</v>
      </c>
      <c r="J4" s="246">
        <v>2025</v>
      </c>
      <c r="K4" s="144"/>
    </row>
    <row r="5" spans="1:12" ht="14.25" customHeight="1">
      <c r="A5" s="107" t="s">
        <v>3</v>
      </c>
      <c r="B5" s="143"/>
      <c r="C5" s="245"/>
      <c r="D5" s="245"/>
      <c r="E5" s="245"/>
      <c r="F5" s="245"/>
      <c r="G5" s="245"/>
      <c r="H5" s="245"/>
      <c r="I5" s="245"/>
      <c r="J5" s="246"/>
      <c r="K5" s="144"/>
    </row>
    <row r="6" spans="1:12" ht="14.25" customHeight="1">
      <c r="A6" s="248"/>
      <c r="B6" s="248"/>
      <c r="C6" s="142"/>
      <c r="K6" s="142"/>
    </row>
    <row r="7" spans="1:12" ht="14.25" customHeight="1">
      <c r="A7" s="145" t="s">
        <v>42</v>
      </c>
      <c r="B7" s="145"/>
      <c r="C7" s="146">
        <v>66</v>
      </c>
      <c r="D7" s="147">
        <v>67</v>
      </c>
      <c r="E7" s="147">
        <v>59</v>
      </c>
      <c r="F7" s="147">
        <v>66</v>
      </c>
      <c r="G7" s="147">
        <v>86</v>
      </c>
      <c r="H7" s="147">
        <v>86</v>
      </c>
      <c r="I7" s="147">
        <v>78</v>
      </c>
      <c r="J7" s="147">
        <v>77</v>
      </c>
      <c r="K7" s="142"/>
    </row>
    <row r="8" spans="1:12" ht="14.25" customHeight="1">
      <c r="A8" s="145" t="s">
        <v>43</v>
      </c>
      <c r="B8" s="145"/>
      <c r="C8" s="146">
        <v>18</v>
      </c>
      <c r="D8" s="147">
        <v>29</v>
      </c>
      <c r="E8" s="147">
        <v>25</v>
      </c>
      <c r="F8" s="147">
        <v>30</v>
      </c>
      <c r="G8" s="147">
        <v>29</v>
      </c>
      <c r="H8" s="147">
        <v>29</v>
      </c>
      <c r="I8" s="147">
        <v>27</v>
      </c>
      <c r="J8" s="147">
        <v>22</v>
      </c>
      <c r="K8" s="142"/>
    </row>
    <row r="9" spans="1:12" ht="14.25" customHeight="1">
      <c r="A9" s="145" t="s">
        <v>44</v>
      </c>
      <c r="B9" s="145"/>
      <c r="C9" s="146">
        <v>12</v>
      </c>
      <c r="D9" s="147">
        <v>18</v>
      </c>
      <c r="E9" s="147">
        <v>10</v>
      </c>
      <c r="F9" s="147">
        <v>9</v>
      </c>
      <c r="G9" s="147">
        <v>6</v>
      </c>
      <c r="H9" s="147">
        <v>11</v>
      </c>
      <c r="I9" s="147">
        <v>6</v>
      </c>
      <c r="J9" s="147">
        <v>13</v>
      </c>
      <c r="K9" s="142"/>
    </row>
    <row r="10" spans="1:12" ht="14.25" customHeight="1">
      <c r="A10" s="145" t="s">
        <v>45</v>
      </c>
      <c r="B10" s="145"/>
      <c r="C10" s="146">
        <v>15</v>
      </c>
      <c r="D10" s="147">
        <v>16</v>
      </c>
      <c r="E10" s="147">
        <v>17</v>
      </c>
      <c r="F10" s="147">
        <v>9</v>
      </c>
      <c r="G10" s="147">
        <v>12</v>
      </c>
      <c r="H10" s="147">
        <v>11</v>
      </c>
      <c r="I10" s="147">
        <v>10</v>
      </c>
      <c r="J10" s="147">
        <v>6</v>
      </c>
      <c r="K10" s="142"/>
    </row>
    <row r="11" spans="1:12" ht="14.25" customHeight="1">
      <c r="A11" s="145" t="s">
        <v>25</v>
      </c>
      <c r="B11" s="145"/>
      <c r="C11" s="146">
        <v>19</v>
      </c>
      <c r="D11" s="147">
        <v>27</v>
      </c>
      <c r="E11" s="147">
        <v>26</v>
      </c>
      <c r="F11" s="147">
        <v>29</v>
      </c>
      <c r="G11" s="147">
        <v>25</v>
      </c>
      <c r="H11" s="147">
        <v>27</v>
      </c>
      <c r="I11" s="147">
        <v>20</v>
      </c>
      <c r="J11" s="147">
        <v>16</v>
      </c>
      <c r="K11" s="142"/>
    </row>
    <row r="12" spans="1:12" ht="14.25" customHeight="1">
      <c r="A12" s="148"/>
      <c r="B12" s="148"/>
      <c r="C12" s="149"/>
      <c r="D12" s="149"/>
      <c r="E12" s="149"/>
      <c r="F12" s="149"/>
      <c r="G12" s="149"/>
      <c r="H12" s="149"/>
      <c r="I12" s="149"/>
      <c r="J12" s="149"/>
      <c r="K12" s="150"/>
      <c r="L12" s="25"/>
    </row>
    <row r="13" spans="1:12" ht="14.25" customHeight="1">
      <c r="A13" s="126"/>
      <c r="B13" s="126"/>
      <c r="C13" s="102"/>
      <c r="D13" s="102"/>
      <c r="E13" s="102"/>
      <c r="F13" s="102"/>
      <c r="G13" s="102"/>
      <c r="H13" s="102"/>
      <c r="I13" s="102"/>
      <c r="J13" s="102"/>
      <c r="K13" s="102"/>
      <c r="L13" s="25"/>
    </row>
    <row r="14" spans="1:12" ht="14.25" customHeight="1">
      <c r="A14" s="107" t="s">
        <v>10</v>
      </c>
      <c r="B14" s="107"/>
      <c r="C14" s="151">
        <f t="shared" ref="C14:I14" si="0">SUM(C7:C11)</f>
        <v>130</v>
      </c>
      <c r="D14" s="151">
        <f t="shared" si="0"/>
        <v>157</v>
      </c>
      <c r="E14" s="151">
        <f t="shared" si="0"/>
        <v>137</v>
      </c>
      <c r="F14" s="151">
        <f t="shared" si="0"/>
        <v>143</v>
      </c>
      <c r="G14" s="151">
        <f t="shared" si="0"/>
        <v>158</v>
      </c>
      <c r="H14" s="151">
        <f t="shared" si="0"/>
        <v>164</v>
      </c>
      <c r="I14" s="151">
        <f t="shared" si="0"/>
        <v>141</v>
      </c>
      <c r="J14" s="151">
        <v>134</v>
      </c>
      <c r="K14" s="109"/>
    </row>
    <row r="15" spans="1:12" ht="14.25" customHeight="1">
      <c r="A15" s="152"/>
      <c r="B15" s="145"/>
      <c r="C15" s="153"/>
      <c r="D15" s="153"/>
      <c r="E15" s="153"/>
      <c r="F15" s="153"/>
      <c r="G15" s="153"/>
      <c r="H15" s="153"/>
      <c r="I15" s="153"/>
      <c r="J15" s="153"/>
      <c r="K15" s="154"/>
    </row>
    <row r="16" spans="1:12" ht="14.25" customHeight="1">
      <c r="A16" s="142"/>
      <c r="B16" s="155"/>
      <c r="C16" s="156"/>
      <c r="D16" s="156"/>
      <c r="E16" s="156"/>
      <c r="F16" s="156"/>
      <c r="G16" s="156"/>
      <c r="H16" s="156"/>
      <c r="I16" s="156"/>
      <c r="J16" s="156"/>
      <c r="K16" s="156"/>
    </row>
    <row r="17" spans="1:11" ht="14.25" customHeight="1">
      <c r="A17" s="157"/>
      <c r="B17" s="155"/>
      <c r="C17" s="156"/>
      <c r="D17" s="156"/>
      <c r="E17" s="156"/>
      <c r="F17" s="156"/>
      <c r="G17" s="156"/>
      <c r="H17" s="156"/>
      <c r="I17" s="156"/>
      <c r="J17" s="156"/>
      <c r="K17" s="156"/>
    </row>
    <row r="18" spans="1:11" ht="14.25" customHeight="1">
      <c r="A18" s="107" t="s">
        <v>3</v>
      </c>
      <c r="B18" s="155"/>
      <c r="C18" s="245">
        <v>2018</v>
      </c>
      <c r="D18" s="245">
        <v>2019</v>
      </c>
      <c r="E18" s="245">
        <v>2020</v>
      </c>
      <c r="F18" s="245">
        <v>2021</v>
      </c>
      <c r="G18" s="245">
        <v>2022</v>
      </c>
      <c r="H18" s="245">
        <v>2023</v>
      </c>
      <c r="I18" s="245">
        <v>2024</v>
      </c>
      <c r="J18" s="246">
        <v>2025</v>
      </c>
      <c r="K18" s="144"/>
    </row>
    <row r="19" spans="1:11" ht="14.25" customHeight="1">
      <c r="A19" s="155" t="s">
        <v>12</v>
      </c>
      <c r="B19" s="145"/>
      <c r="C19" s="245"/>
      <c r="D19" s="245"/>
      <c r="E19" s="245"/>
      <c r="F19" s="245"/>
      <c r="G19" s="245"/>
      <c r="H19" s="245"/>
      <c r="I19" s="245"/>
      <c r="J19" s="246"/>
      <c r="K19" s="144"/>
    </row>
    <row r="20" spans="1:11" ht="14.25" customHeight="1">
      <c r="A20" s="107"/>
      <c r="B20" s="145"/>
      <c r="C20" s="158"/>
      <c r="D20" s="158"/>
      <c r="E20" s="158"/>
      <c r="F20" s="158"/>
      <c r="G20" s="158"/>
      <c r="H20" s="158"/>
      <c r="I20" s="158"/>
      <c r="J20" s="158"/>
      <c r="K20" s="158"/>
    </row>
    <row r="21" spans="1:11" ht="14.25" customHeight="1">
      <c r="A21" s="145" t="s">
        <v>42</v>
      </c>
      <c r="B21" s="145"/>
      <c r="C21" s="159">
        <f t="shared" ref="C21:J21" si="1">(C7/C$14)*100</f>
        <v>50.769230769230766</v>
      </c>
      <c r="D21" s="159">
        <f t="shared" si="1"/>
        <v>42.675159235668794</v>
      </c>
      <c r="E21" s="159">
        <f t="shared" si="1"/>
        <v>43.065693430656928</v>
      </c>
      <c r="F21" s="159">
        <f t="shared" si="1"/>
        <v>46.153846153846153</v>
      </c>
      <c r="G21" s="159">
        <f t="shared" si="1"/>
        <v>54.430379746835442</v>
      </c>
      <c r="H21" s="159">
        <f t="shared" si="1"/>
        <v>52.439024390243901</v>
      </c>
      <c r="I21" s="159">
        <f t="shared" si="1"/>
        <v>55.319148936170215</v>
      </c>
      <c r="J21" s="159">
        <f t="shared" si="1"/>
        <v>57.462686567164177</v>
      </c>
      <c r="K21" s="142"/>
    </row>
    <row r="22" spans="1:11" ht="14.25" customHeight="1">
      <c r="A22" s="145" t="s">
        <v>43</v>
      </c>
      <c r="B22" s="145"/>
      <c r="C22" s="159">
        <f t="shared" ref="C22:G25" si="2">(C8/C$14)*100</f>
        <v>13.846153846153847</v>
      </c>
      <c r="D22" s="159">
        <f t="shared" si="2"/>
        <v>18.471337579617835</v>
      </c>
      <c r="E22" s="159">
        <f t="shared" si="2"/>
        <v>18.248175182481752</v>
      </c>
      <c r="F22" s="159">
        <f>(F8/F$14)*100</f>
        <v>20.97902097902098</v>
      </c>
      <c r="G22" s="159">
        <f t="shared" si="2"/>
        <v>18.354430379746837</v>
      </c>
      <c r="H22" s="159">
        <f t="shared" ref="H22:J25" si="3">(H8/H$14)*100</f>
        <v>17.682926829268293</v>
      </c>
      <c r="I22" s="159">
        <f t="shared" si="3"/>
        <v>19.148936170212767</v>
      </c>
      <c r="J22" s="159">
        <f t="shared" si="3"/>
        <v>16.417910447761194</v>
      </c>
      <c r="K22" s="142"/>
    </row>
    <row r="23" spans="1:11" ht="14.25" customHeight="1">
      <c r="A23" s="145" t="s">
        <v>44</v>
      </c>
      <c r="B23" s="145"/>
      <c r="C23" s="159">
        <f t="shared" si="2"/>
        <v>9.2307692307692317</v>
      </c>
      <c r="D23" s="159">
        <f t="shared" si="2"/>
        <v>11.464968152866243</v>
      </c>
      <c r="E23" s="159">
        <f t="shared" si="2"/>
        <v>7.2992700729926998</v>
      </c>
      <c r="F23" s="159">
        <f>(F9/F$14)*100</f>
        <v>6.2937062937062942</v>
      </c>
      <c r="G23" s="159">
        <f t="shared" si="2"/>
        <v>3.79746835443038</v>
      </c>
      <c r="H23" s="159">
        <f t="shared" si="3"/>
        <v>6.7073170731707323</v>
      </c>
      <c r="I23" s="159">
        <f t="shared" si="3"/>
        <v>4.2553191489361701</v>
      </c>
      <c r="J23" s="159">
        <f t="shared" si="3"/>
        <v>9.7014925373134329</v>
      </c>
      <c r="K23" s="142"/>
    </row>
    <row r="24" spans="1:11" ht="14.25" customHeight="1">
      <c r="A24" s="145" t="s">
        <v>45</v>
      </c>
      <c r="B24" s="145"/>
      <c r="C24" s="159">
        <f t="shared" si="2"/>
        <v>11.538461538461538</v>
      </c>
      <c r="D24" s="159">
        <f t="shared" si="2"/>
        <v>10.191082802547772</v>
      </c>
      <c r="E24" s="159">
        <f t="shared" si="2"/>
        <v>12.408759124087592</v>
      </c>
      <c r="F24" s="159">
        <f>(F10/F$14)*100</f>
        <v>6.2937062937062942</v>
      </c>
      <c r="G24" s="159">
        <f t="shared" si="2"/>
        <v>7.59493670886076</v>
      </c>
      <c r="H24" s="159">
        <f t="shared" si="3"/>
        <v>6.7073170731707323</v>
      </c>
      <c r="I24" s="159">
        <f t="shared" si="3"/>
        <v>7.0921985815602842</v>
      </c>
      <c r="J24" s="159">
        <f t="shared" si="3"/>
        <v>4.4776119402985071</v>
      </c>
      <c r="K24" s="142"/>
    </row>
    <row r="25" spans="1:11" ht="14.25" customHeight="1">
      <c r="A25" s="147" t="s">
        <v>25</v>
      </c>
      <c r="B25" s="145"/>
      <c r="C25" s="159">
        <f t="shared" si="2"/>
        <v>14.615384615384617</v>
      </c>
      <c r="D25" s="159">
        <f t="shared" si="2"/>
        <v>17.197452229299362</v>
      </c>
      <c r="E25" s="159">
        <f t="shared" si="2"/>
        <v>18.978102189781019</v>
      </c>
      <c r="F25" s="159">
        <f>(F11/F$14)*100</f>
        <v>20.27972027972028</v>
      </c>
      <c r="G25" s="159">
        <f t="shared" si="2"/>
        <v>15.822784810126583</v>
      </c>
      <c r="H25" s="159">
        <f t="shared" si="3"/>
        <v>16.463414634146343</v>
      </c>
      <c r="I25" s="159">
        <f t="shared" si="3"/>
        <v>14.184397163120568</v>
      </c>
      <c r="J25" s="159">
        <f t="shared" si="3"/>
        <v>11.940298507462686</v>
      </c>
      <c r="K25" s="142"/>
    </row>
    <row r="26" spans="1:11" ht="14.25" customHeight="1">
      <c r="A26" s="160"/>
      <c r="B26" s="160"/>
      <c r="C26" s="161"/>
      <c r="D26" s="161"/>
      <c r="E26" s="161"/>
      <c r="F26" s="161"/>
      <c r="G26" s="161"/>
      <c r="H26" s="161"/>
      <c r="I26" s="161"/>
      <c r="J26" s="161"/>
      <c r="K26" s="162"/>
    </row>
    <row r="27" spans="1:11" ht="14.25" customHeight="1">
      <c r="A27" s="163"/>
      <c r="B27" s="163"/>
      <c r="C27" s="147"/>
      <c r="D27" s="147"/>
      <c r="E27" s="147"/>
      <c r="F27" s="147"/>
      <c r="G27" s="147"/>
      <c r="H27" s="147"/>
      <c r="I27" s="147"/>
      <c r="J27" s="147"/>
    </row>
    <row r="28" spans="1:11" ht="14.25" customHeight="1">
      <c r="A28" s="163" t="s">
        <v>10</v>
      </c>
      <c r="B28" s="163"/>
      <c r="C28" s="164">
        <f t="shared" ref="C28:J28" si="4">SUM(C21:C25)</f>
        <v>99.999999999999986</v>
      </c>
      <c r="D28" s="164">
        <f t="shared" si="4"/>
        <v>100</v>
      </c>
      <c r="E28" s="164">
        <f t="shared" si="4"/>
        <v>100</v>
      </c>
      <c r="F28" s="164">
        <f t="shared" si="4"/>
        <v>100</v>
      </c>
      <c r="G28" s="164">
        <f t="shared" si="4"/>
        <v>99.999999999999986</v>
      </c>
      <c r="H28" s="164">
        <f t="shared" si="4"/>
        <v>100</v>
      </c>
      <c r="I28" s="164">
        <f t="shared" si="4"/>
        <v>100</v>
      </c>
      <c r="J28" s="164">
        <f t="shared" si="4"/>
        <v>99.999999999999986</v>
      </c>
      <c r="K28" s="164"/>
    </row>
    <row r="29" spans="1:11" ht="14.25" customHeight="1">
      <c r="A29" s="247"/>
      <c r="B29" s="247"/>
      <c r="C29" s="165"/>
      <c r="D29" s="165"/>
      <c r="E29" s="165"/>
      <c r="F29" s="165"/>
      <c r="G29" s="165"/>
      <c r="H29" s="165"/>
      <c r="I29" s="165"/>
      <c r="J29" s="165"/>
    </row>
    <row r="30" spans="1:11" ht="14.25" customHeight="1">
      <c r="A30" s="141" t="s">
        <v>32</v>
      </c>
    </row>
    <row r="32" spans="1:11" ht="14.25" customHeight="1">
      <c r="B32" s="204"/>
      <c r="C32" s="204"/>
      <c r="D32" s="204"/>
      <c r="E32" s="204"/>
      <c r="F32" s="204"/>
    </row>
    <row r="33" spans="2:6" ht="14.25" customHeight="1">
      <c r="B33" s="212"/>
      <c r="C33" s="212"/>
      <c r="D33" s="212"/>
      <c r="E33" s="205"/>
      <c r="F33" s="204"/>
    </row>
    <row r="34" spans="2:6" ht="14.25" customHeight="1">
      <c r="B34" s="206"/>
      <c r="C34" s="205"/>
      <c r="D34" s="205"/>
      <c r="E34" s="205"/>
      <c r="F34" s="204"/>
    </row>
    <row r="35" spans="2:6" ht="14.25" customHeight="1">
      <c r="B35" s="207"/>
      <c r="C35" s="208"/>
      <c r="D35" s="208"/>
      <c r="E35" s="205"/>
      <c r="F35" s="204"/>
    </row>
    <row r="36" spans="2:6" ht="14.25" customHeight="1">
      <c r="B36" s="209"/>
      <c r="C36" s="210"/>
      <c r="D36" s="211"/>
      <c r="E36" s="205"/>
      <c r="F36" s="204"/>
    </row>
    <row r="37" spans="2:6" ht="14.25" customHeight="1">
      <c r="B37" s="209"/>
      <c r="C37" s="210"/>
      <c r="D37" s="211"/>
      <c r="E37" s="205"/>
      <c r="F37" s="204"/>
    </row>
    <row r="38" spans="2:6" ht="14.25" customHeight="1">
      <c r="B38" s="209"/>
      <c r="C38" s="210"/>
      <c r="D38" s="211"/>
      <c r="E38" s="205"/>
      <c r="F38" s="204"/>
    </row>
    <row r="39" spans="2:6" ht="14.25" customHeight="1">
      <c r="B39" s="209"/>
      <c r="C39" s="210"/>
      <c r="D39" s="211"/>
      <c r="E39" s="205"/>
      <c r="F39" s="204"/>
    </row>
    <row r="40" spans="2:6" ht="14.25" customHeight="1">
      <c r="B40" s="209"/>
      <c r="C40" s="210"/>
      <c r="D40" s="211"/>
      <c r="E40" s="205"/>
      <c r="F40" s="204"/>
    </row>
    <row r="41" spans="2:6" ht="14.25" customHeight="1">
      <c r="B41" s="209"/>
      <c r="C41" s="210"/>
      <c r="D41" s="211"/>
      <c r="E41" s="205"/>
      <c r="F41" s="204"/>
    </row>
    <row r="42" spans="2:6" ht="14.25" customHeight="1">
      <c r="B42" s="204"/>
      <c r="C42" s="204"/>
      <c r="D42" s="204"/>
      <c r="E42" s="204"/>
      <c r="F42" s="204"/>
    </row>
    <row r="43" spans="2:6" ht="14.25" customHeight="1">
      <c r="B43" s="204"/>
      <c r="C43" s="204"/>
      <c r="D43" s="204"/>
      <c r="E43" s="204"/>
      <c r="F43" s="204"/>
    </row>
    <row r="44" spans="2:6" ht="14.25" customHeight="1">
      <c r="B44" s="204"/>
      <c r="C44" s="204"/>
      <c r="D44" s="204"/>
      <c r="E44" s="204"/>
      <c r="F44" s="204"/>
    </row>
  </sheetData>
  <mergeCells count="18">
    <mergeCell ref="A6:B6"/>
    <mergeCell ref="H4:H5"/>
    <mergeCell ref="H18:H19"/>
    <mergeCell ref="G18:G19"/>
    <mergeCell ref="J4:J5"/>
    <mergeCell ref="J18:J19"/>
    <mergeCell ref="A29:B29"/>
    <mergeCell ref="C4:C5"/>
    <mergeCell ref="D4:D5"/>
    <mergeCell ref="E4:E5"/>
    <mergeCell ref="F4:F5"/>
    <mergeCell ref="C18:C19"/>
    <mergeCell ref="D18:D19"/>
    <mergeCell ref="E18:E19"/>
    <mergeCell ref="F18:F19"/>
    <mergeCell ref="I4:I5"/>
    <mergeCell ref="I18:I19"/>
    <mergeCell ref="G4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0"/>
  <sheetViews>
    <sheetView workbookViewId="0">
      <selection activeCell="J35" sqref="J35"/>
    </sheetView>
  </sheetViews>
  <sheetFormatPr defaultColWidth="9.59765625" defaultRowHeight="14.25" customHeight="1"/>
  <cols>
    <col min="1" max="1" width="9.59765625" style="141"/>
    <col min="2" max="2" width="15.59765625" style="141" customWidth="1"/>
    <col min="3" max="10" width="12.59765625" style="141" customWidth="1"/>
    <col min="11" max="11" width="1.796875" style="141" customWidth="1"/>
    <col min="12" max="16384" width="9.59765625" style="141"/>
  </cols>
  <sheetData>
    <row r="1" spans="1:12" ht="14.25" customHeight="1">
      <c r="A1" s="229" t="s">
        <v>53</v>
      </c>
    </row>
    <row r="2" spans="1:12" ht="14.25" customHeight="1">
      <c r="A2" s="230" t="s">
        <v>71</v>
      </c>
    </row>
    <row r="4" spans="1:12" ht="14.25" customHeight="1">
      <c r="A4" s="142"/>
      <c r="B4" s="143"/>
      <c r="C4" s="245">
        <v>2018</v>
      </c>
      <c r="D4" s="245">
        <v>2019</v>
      </c>
      <c r="E4" s="245">
        <v>2020</v>
      </c>
      <c r="F4" s="245">
        <v>2021</v>
      </c>
      <c r="G4" s="245">
        <v>2022</v>
      </c>
      <c r="H4" s="245">
        <v>2023</v>
      </c>
      <c r="I4" s="245">
        <v>2024</v>
      </c>
      <c r="J4" s="246">
        <v>2025</v>
      </c>
      <c r="K4" s="144"/>
    </row>
    <row r="5" spans="1:12" ht="14.25" customHeight="1">
      <c r="A5" s="107" t="s">
        <v>3</v>
      </c>
      <c r="B5" s="143"/>
      <c r="C5" s="245"/>
      <c r="D5" s="245"/>
      <c r="E5" s="245"/>
      <c r="F5" s="245"/>
      <c r="G5" s="245"/>
      <c r="H5" s="245"/>
      <c r="I5" s="245"/>
      <c r="J5" s="246"/>
      <c r="K5" s="144"/>
    </row>
    <row r="6" spans="1:12" ht="14.25" customHeight="1">
      <c r="A6" s="248"/>
      <c r="B6" s="248"/>
      <c r="C6" s="142"/>
      <c r="K6" s="142"/>
    </row>
    <row r="7" spans="1:12" ht="14.25" customHeight="1">
      <c r="A7" s="145" t="s">
        <v>42</v>
      </c>
      <c r="B7" s="145"/>
      <c r="C7" s="146">
        <v>522</v>
      </c>
      <c r="D7" s="147">
        <v>544</v>
      </c>
      <c r="E7" s="147">
        <v>440</v>
      </c>
      <c r="F7" s="147">
        <v>483</v>
      </c>
      <c r="G7" s="147">
        <v>546</v>
      </c>
      <c r="H7" s="147">
        <v>544.99999999999977</v>
      </c>
      <c r="I7" s="147">
        <v>488</v>
      </c>
      <c r="J7" s="147">
        <v>486</v>
      </c>
      <c r="K7" s="142"/>
    </row>
    <row r="8" spans="1:12" ht="14.25" customHeight="1">
      <c r="A8" s="145" t="s">
        <v>43</v>
      </c>
      <c r="B8" s="145"/>
      <c r="C8" s="146">
        <v>579</v>
      </c>
      <c r="D8" s="147">
        <v>937</v>
      </c>
      <c r="E8" s="147">
        <v>787</v>
      </c>
      <c r="F8" s="147">
        <v>980</v>
      </c>
      <c r="G8" s="147">
        <v>954</v>
      </c>
      <c r="H8" s="147">
        <v>979</v>
      </c>
      <c r="I8" s="147">
        <v>847</v>
      </c>
      <c r="J8" s="147">
        <v>660</v>
      </c>
      <c r="K8" s="142"/>
    </row>
    <row r="9" spans="1:12" ht="14.25" customHeight="1">
      <c r="A9" s="145" t="s">
        <v>44</v>
      </c>
      <c r="B9" s="145"/>
      <c r="C9" s="146">
        <v>758</v>
      </c>
      <c r="D9" s="147">
        <v>1270</v>
      </c>
      <c r="E9" s="147">
        <v>684</v>
      </c>
      <c r="F9" s="147">
        <v>678</v>
      </c>
      <c r="G9" s="147">
        <v>450</v>
      </c>
      <c r="H9" s="147">
        <v>784.00000000000011</v>
      </c>
      <c r="I9" s="147">
        <v>446</v>
      </c>
      <c r="J9" s="147">
        <v>884</v>
      </c>
      <c r="K9" s="142"/>
    </row>
    <row r="10" spans="1:12" ht="14.25" customHeight="1">
      <c r="A10" s="145" t="s">
        <v>45</v>
      </c>
      <c r="B10" s="145"/>
      <c r="C10" s="146">
        <v>2247</v>
      </c>
      <c r="D10" s="147">
        <v>2240</v>
      </c>
      <c r="E10" s="147">
        <v>2382</v>
      </c>
      <c r="F10" s="147">
        <v>1409</v>
      </c>
      <c r="G10" s="147">
        <v>1624</v>
      </c>
      <c r="H10" s="147">
        <v>1618.9999999999998</v>
      </c>
      <c r="I10" s="147">
        <v>1455</v>
      </c>
      <c r="J10" s="147">
        <v>929</v>
      </c>
      <c r="K10" s="142"/>
    </row>
    <row r="11" spans="1:12" ht="14.25" customHeight="1">
      <c r="A11" s="145" t="s">
        <v>25</v>
      </c>
      <c r="B11" s="145"/>
      <c r="C11" s="146">
        <v>7954</v>
      </c>
      <c r="D11" s="147">
        <v>11318</v>
      </c>
      <c r="E11" s="147">
        <v>10747</v>
      </c>
      <c r="F11" s="147">
        <v>11852</v>
      </c>
      <c r="G11" s="147">
        <v>11365</v>
      </c>
      <c r="H11" s="147">
        <v>11606</v>
      </c>
      <c r="I11" s="147">
        <v>9374</v>
      </c>
      <c r="J11" s="147">
        <v>7623</v>
      </c>
      <c r="K11" s="142"/>
    </row>
    <row r="12" spans="1:12" ht="14.25" customHeight="1">
      <c r="A12" s="148"/>
      <c r="B12" s="148"/>
      <c r="C12" s="149"/>
      <c r="D12" s="149"/>
      <c r="E12" s="149"/>
      <c r="F12" s="149"/>
      <c r="G12" s="149"/>
      <c r="H12" s="149"/>
      <c r="I12" s="149"/>
      <c r="J12" s="149"/>
      <c r="K12" s="150"/>
      <c r="L12" s="25"/>
    </row>
    <row r="13" spans="1:12" ht="14.25" customHeight="1">
      <c r="A13" s="126"/>
      <c r="B13" s="126"/>
      <c r="C13" s="102"/>
      <c r="D13" s="102"/>
      <c r="E13" s="102"/>
      <c r="F13" s="102"/>
      <c r="G13" s="102"/>
      <c r="H13" s="102"/>
      <c r="I13" s="102"/>
      <c r="J13" s="102"/>
      <c r="K13" s="102"/>
      <c r="L13" s="25"/>
    </row>
    <row r="14" spans="1:12" ht="14.25" customHeight="1">
      <c r="A14" s="107" t="s">
        <v>10</v>
      </c>
      <c r="B14" s="107"/>
      <c r="C14" s="151">
        <f t="shared" ref="C14:I14" si="0">SUM(C7:C11)</f>
        <v>12060</v>
      </c>
      <c r="D14" s="151">
        <f t="shared" si="0"/>
        <v>16309</v>
      </c>
      <c r="E14" s="151">
        <f t="shared" si="0"/>
        <v>15040</v>
      </c>
      <c r="F14" s="151">
        <f t="shared" si="0"/>
        <v>15402</v>
      </c>
      <c r="G14" s="151">
        <f t="shared" si="0"/>
        <v>14939</v>
      </c>
      <c r="H14" s="151">
        <f t="shared" si="0"/>
        <v>15533</v>
      </c>
      <c r="I14" s="151">
        <f t="shared" si="0"/>
        <v>12610</v>
      </c>
      <c r="J14" s="151">
        <v>10582</v>
      </c>
      <c r="K14" s="109"/>
    </row>
    <row r="15" spans="1:12" ht="14.25" customHeight="1">
      <c r="A15" s="152"/>
      <c r="B15" s="145"/>
      <c r="C15" s="153"/>
      <c r="D15" s="153"/>
      <c r="E15" s="153"/>
      <c r="F15" s="153"/>
      <c r="G15" s="153"/>
      <c r="H15" s="153"/>
      <c r="I15" s="153"/>
      <c r="J15" s="153"/>
      <c r="K15" s="154"/>
    </row>
    <row r="16" spans="1:12" ht="14.25" customHeight="1">
      <c r="A16" s="142"/>
      <c r="B16" s="155"/>
      <c r="C16" s="156"/>
      <c r="D16" s="156"/>
      <c r="E16" s="156"/>
      <c r="F16" s="156"/>
      <c r="G16" s="156"/>
      <c r="H16" s="156"/>
      <c r="I16" s="156"/>
      <c r="J16" s="156"/>
      <c r="K16" s="156"/>
    </row>
    <row r="17" spans="1:11" ht="14.25" customHeight="1">
      <c r="A17" s="157"/>
      <c r="B17" s="155"/>
      <c r="C17" s="156"/>
      <c r="D17" s="156"/>
      <c r="E17" s="156"/>
      <c r="F17" s="156"/>
      <c r="G17" s="156"/>
      <c r="H17" s="156"/>
      <c r="I17" s="156"/>
      <c r="J17" s="156"/>
      <c r="K17" s="156"/>
    </row>
    <row r="18" spans="1:11" ht="14.25" customHeight="1">
      <c r="A18" s="107" t="s">
        <v>3</v>
      </c>
      <c r="B18" s="155"/>
      <c r="C18" s="245">
        <v>2018</v>
      </c>
      <c r="D18" s="245">
        <v>2019</v>
      </c>
      <c r="E18" s="245">
        <v>2020</v>
      </c>
      <c r="F18" s="245">
        <v>2021</v>
      </c>
      <c r="G18" s="245">
        <v>2022</v>
      </c>
      <c r="H18" s="245">
        <v>2023</v>
      </c>
      <c r="I18" s="245">
        <v>2024</v>
      </c>
      <c r="J18" s="246">
        <v>2025</v>
      </c>
      <c r="K18" s="144"/>
    </row>
    <row r="19" spans="1:11" ht="14.25" customHeight="1">
      <c r="A19" s="155" t="s">
        <v>12</v>
      </c>
      <c r="B19" s="145"/>
      <c r="C19" s="245"/>
      <c r="D19" s="245"/>
      <c r="E19" s="245"/>
      <c r="F19" s="245"/>
      <c r="G19" s="245"/>
      <c r="H19" s="245"/>
      <c r="I19" s="245"/>
      <c r="J19" s="246"/>
      <c r="K19" s="144"/>
    </row>
    <row r="20" spans="1:11" ht="14.25" customHeight="1">
      <c r="A20" s="107"/>
      <c r="B20" s="145"/>
      <c r="C20" s="158"/>
      <c r="D20" s="158"/>
      <c r="E20" s="158"/>
      <c r="F20" s="158"/>
      <c r="G20" s="158"/>
      <c r="H20" s="158"/>
      <c r="I20" s="158"/>
      <c r="J20" s="158"/>
      <c r="K20" s="158"/>
    </row>
    <row r="21" spans="1:11" ht="14.25" customHeight="1">
      <c r="A21" s="145" t="s">
        <v>42</v>
      </c>
      <c r="B21" s="145"/>
      <c r="C21" s="159">
        <f t="shared" ref="C21:J21" si="1">(C7/C$14)*100</f>
        <v>4.3283582089552244</v>
      </c>
      <c r="D21" s="159">
        <f t="shared" si="1"/>
        <v>3.3355815807223008</v>
      </c>
      <c r="E21" s="159">
        <f t="shared" si="1"/>
        <v>2.9255319148936172</v>
      </c>
      <c r="F21" s="159">
        <f t="shared" si="1"/>
        <v>3.1359563693026877</v>
      </c>
      <c r="G21" s="159">
        <f t="shared" si="1"/>
        <v>3.6548631099805875</v>
      </c>
      <c r="H21" s="159">
        <f t="shared" si="1"/>
        <v>3.50865898409837</v>
      </c>
      <c r="I21" s="159">
        <f t="shared" si="1"/>
        <v>3.8699444885011896</v>
      </c>
      <c r="J21" s="159">
        <f t="shared" si="1"/>
        <v>4.5927045927045924</v>
      </c>
      <c r="K21" s="142"/>
    </row>
    <row r="22" spans="1:11" ht="14.25" customHeight="1">
      <c r="A22" s="145" t="s">
        <v>43</v>
      </c>
      <c r="B22" s="145"/>
      <c r="C22" s="159">
        <f t="shared" ref="C22:G25" si="2">(C8/C$14)*100</f>
        <v>4.8009950248756219</v>
      </c>
      <c r="D22" s="159">
        <f t="shared" si="2"/>
        <v>5.745294009442639</v>
      </c>
      <c r="E22" s="159">
        <f t="shared" si="2"/>
        <v>5.2327127659574462</v>
      </c>
      <c r="F22" s="159">
        <f>(F8/F$14)*100</f>
        <v>6.3628100246721209</v>
      </c>
      <c r="G22" s="159">
        <f t="shared" si="2"/>
        <v>6.3859696097463017</v>
      </c>
      <c r="H22" s="159">
        <f t="shared" ref="H22:J25" si="3">(H8/H$14)*100</f>
        <v>6.3027103585913862</v>
      </c>
      <c r="I22" s="159">
        <f t="shared" si="3"/>
        <v>6.7168913560666139</v>
      </c>
      <c r="J22" s="159">
        <f t="shared" si="3"/>
        <v>6.2370062370062378</v>
      </c>
      <c r="K22" s="142"/>
    </row>
    <row r="23" spans="1:11" ht="14.25" customHeight="1">
      <c r="A23" s="145" t="s">
        <v>44</v>
      </c>
      <c r="B23" s="145"/>
      <c r="C23" s="159">
        <f t="shared" si="2"/>
        <v>6.285240464344942</v>
      </c>
      <c r="D23" s="159">
        <f t="shared" si="2"/>
        <v>7.7871114108774302</v>
      </c>
      <c r="E23" s="159">
        <f t="shared" si="2"/>
        <v>4.5478723404255321</v>
      </c>
      <c r="F23" s="159">
        <f>(F9/F$14)*100</f>
        <v>4.4020257109466305</v>
      </c>
      <c r="G23" s="159">
        <f t="shared" si="2"/>
        <v>3.0122498159180671</v>
      </c>
      <c r="H23" s="159">
        <f t="shared" si="3"/>
        <v>5.0473186119873823</v>
      </c>
      <c r="I23" s="159">
        <f t="shared" si="3"/>
        <v>3.5368754956383821</v>
      </c>
      <c r="J23" s="159">
        <f t="shared" si="3"/>
        <v>8.3538083538083541</v>
      </c>
      <c r="K23" s="142"/>
    </row>
    <row r="24" spans="1:11" ht="14.25" customHeight="1">
      <c r="A24" s="145" t="s">
        <v>45</v>
      </c>
      <c r="B24" s="145"/>
      <c r="C24" s="159">
        <f t="shared" si="2"/>
        <v>18.631840796019901</v>
      </c>
      <c r="D24" s="159">
        <f t="shared" si="2"/>
        <v>13.73474768532712</v>
      </c>
      <c r="E24" s="159">
        <f t="shared" si="2"/>
        <v>15.837765957446809</v>
      </c>
      <c r="F24" s="159">
        <f>(F10/F$14)*100</f>
        <v>9.1481625762887937</v>
      </c>
      <c r="G24" s="159">
        <f t="shared" si="2"/>
        <v>10.870874891224313</v>
      </c>
      <c r="H24" s="159">
        <f t="shared" si="3"/>
        <v>10.422970450009656</v>
      </c>
      <c r="I24" s="159">
        <f t="shared" si="3"/>
        <v>11.538461538461538</v>
      </c>
      <c r="J24" s="159">
        <f t="shared" si="3"/>
        <v>8.7790587790587793</v>
      </c>
      <c r="K24" s="142"/>
    </row>
    <row r="25" spans="1:11" ht="14.25" customHeight="1">
      <c r="A25" s="147" t="s">
        <v>25</v>
      </c>
      <c r="B25" s="145"/>
      <c r="C25" s="159">
        <f t="shared" si="2"/>
        <v>65.953565505804306</v>
      </c>
      <c r="D25" s="159">
        <f t="shared" si="2"/>
        <v>69.397265313630513</v>
      </c>
      <c r="E25" s="159">
        <f t="shared" si="2"/>
        <v>71.456117021276597</v>
      </c>
      <c r="F25" s="159">
        <f>(F11/F$14)*100</f>
        <v>76.951045318789767</v>
      </c>
      <c r="G25" s="159">
        <f t="shared" si="2"/>
        <v>76.076042573130735</v>
      </c>
      <c r="H25" s="159">
        <f t="shared" si="3"/>
        <v>74.718341595313206</v>
      </c>
      <c r="I25" s="159">
        <f t="shared" si="3"/>
        <v>74.337827121332282</v>
      </c>
      <c r="J25" s="159">
        <f t="shared" si="3"/>
        <v>72.037422037422033</v>
      </c>
      <c r="K25" s="142"/>
    </row>
    <row r="26" spans="1:11" ht="14.25" customHeight="1">
      <c r="A26" s="160"/>
      <c r="B26" s="160"/>
      <c r="C26" s="161"/>
      <c r="D26" s="161"/>
      <c r="E26" s="161"/>
      <c r="F26" s="161"/>
      <c r="G26" s="161"/>
      <c r="H26" s="161"/>
      <c r="I26" s="161"/>
      <c r="J26" s="161"/>
      <c r="K26" s="162"/>
    </row>
    <row r="27" spans="1:11" ht="14.25" customHeight="1">
      <c r="A27" s="163"/>
      <c r="B27" s="163"/>
      <c r="C27" s="147"/>
      <c r="D27" s="147"/>
      <c r="E27" s="147"/>
      <c r="F27" s="147"/>
      <c r="G27" s="147"/>
      <c r="H27" s="147"/>
      <c r="I27" s="147"/>
      <c r="J27" s="147"/>
    </row>
    <row r="28" spans="1:11" ht="14.25" customHeight="1">
      <c r="A28" s="163" t="s">
        <v>10</v>
      </c>
      <c r="B28" s="163"/>
      <c r="C28" s="164">
        <f t="shared" ref="C28:J28" si="4">SUM(C21:C25)</f>
        <v>100</v>
      </c>
      <c r="D28" s="164">
        <f t="shared" si="4"/>
        <v>100</v>
      </c>
      <c r="E28" s="164">
        <f t="shared" si="4"/>
        <v>100</v>
      </c>
      <c r="F28" s="164">
        <f t="shared" si="4"/>
        <v>100</v>
      </c>
      <c r="G28" s="164">
        <f t="shared" si="4"/>
        <v>100</v>
      </c>
      <c r="H28" s="164">
        <f t="shared" si="4"/>
        <v>100</v>
      </c>
      <c r="I28" s="164">
        <f t="shared" si="4"/>
        <v>100</v>
      </c>
      <c r="J28" s="164">
        <f t="shared" si="4"/>
        <v>100</v>
      </c>
      <c r="K28" s="164"/>
    </row>
    <row r="29" spans="1:11" ht="14.25" customHeight="1">
      <c r="A29" s="247"/>
      <c r="B29" s="247"/>
      <c r="C29" s="165"/>
      <c r="D29" s="165"/>
      <c r="E29" s="165"/>
      <c r="F29" s="165"/>
      <c r="G29" s="165"/>
      <c r="H29" s="165"/>
      <c r="I29" s="165"/>
      <c r="J29" s="165"/>
    </row>
    <row r="30" spans="1:11" ht="14.25" customHeight="1">
      <c r="A30" s="141" t="s">
        <v>32</v>
      </c>
    </row>
  </sheetData>
  <mergeCells count="18">
    <mergeCell ref="A6:B6"/>
    <mergeCell ref="H4:H5"/>
    <mergeCell ref="H18:H19"/>
    <mergeCell ref="G18:G19"/>
    <mergeCell ref="J4:J5"/>
    <mergeCell ref="J18:J19"/>
    <mergeCell ref="A29:B29"/>
    <mergeCell ref="C4:C5"/>
    <mergeCell ref="D4:D5"/>
    <mergeCell ref="E4:E5"/>
    <mergeCell ref="F4:F5"/>
    <mergeCell ref="C18:C19"/>
    <mergeCell ref="D18:D19"/>
    <mergeCell ref="E18:E19"/>
    <mergeCell ref="F18:F19"/>
    <mergeCell ref="I4:I5"/>
    <mergeCell ref="I18:I19"/>
    <mergeCell ref="G4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4"/>
  <sheetViews>
    <sheetView workbookViewId="0">
      <selection activeCell="Z14" sqref="Z14"/>
    </sheetView>
  </sheetViews>
  <sheetFormatPr defaultRowHeight="14.45" customHeight="1"/>
  <cols>
    <col min="2" max="2" width="15.59765625" customWidth="1"/>
    <col min="3" max="9" width="12.59765625" customWidth="1"/>
    <col min="10" max="10" width="12.59765625" style="66" customWidth="1"/>
    <col min="11" max="11" width="12.59765625" style="83" customWidth="1"/>
    <col min="12" max="12" width="12.59765625" style="80" customWidth="1"/>
    <col min="13" max="14" width="12.59765625" style="117" customWidth="1"/>
    <col min="15" max="15" width="12.59765625" style="119" customWidth="1"/>
    <col min="16" max="16" width="12.59765625" style="121" customWidth="1"/>
    <col min="17" max="17" width="12.59765625" style="124" customWidth="1"/>
    <col min="18" max="18" width="12.59765625" style="85" customWidth="1"/>
    <col min="19" max="19" width="12.59765625" style="137" customWidth="1"/>
    <col min="20" max="20" width="12.59765625" style="171" customWidth="1"/>
    <col min="21" max="21" width="12.59765625" style="237" customWidth="1"/>
    <col min="22" max="22" width="2.19921875" customWidth="1"/>
    <col min="26" max="26" width="43.19921875" style="48" bestFit="1" customWidth="1"/>
    <col min="27" max="27" width="9.59765625" style="48"/>
    <col min="28" max="28" width="14.796875" style="48" bestFit="1" customWidth="1"/>
  </cols>
  <sheetData>
    <row r="1" spans="1:29" s="173" customFormat="1" ht="14.45" customHeight="1">
      <c r="B1" s="231" t="s">
        <v>54</v>
      </c>
      <c r="U1" s="237"/>
      <c r="Z1" s="48"/>
      <c r="AA1" s="48"/>
      <c r="AB1" s="48"/>
    </row>
    <row r="2" spans="1:29" ht="14.45" customHeight="1">
      <c r="B2" s="255" t="s">
        <v>31</v>
      </c>
      <c r="C2" s="255"/>
      <c r="D2" s="255"/>
      <c r="E2" s="255"/>
      <c r="F2" s="255"/>
      <c r="G2" s="255"/>
      <c r="H2" s="255"/>
      <c r="I2" s="255"/>
      <c r="J2" s="255"/>
    </row>
    <row r="3" spans="1:29" ht="9" customHeight="1">
      <c r="I3" s="63"/>
    </row>
    <row r="4" spans="1:29" ht="9" customHeight="1">
      <c r="A4" s="97"/>
      <c r="B4" s="98"/>
      <c r="C4" s="249">
        <v>2000</v>
      </c>
      <c r="D4" s="249">
        <v>2005</v>
      </c>
      <c r="E4" s="249">
        <v>2009</v>
      </c>
      <c r="F4" s="249">
        <v>2010</v>
      </c>
      <c r="G4" s="249">
        <v>2011</v>
      </c>
      <c r="H4" s="249">
        <v>2012</v>
      </c>
      <c r="I4" s="249">
        <v>2013</v>
      </c>
      <c r="J4" s="249">
        <v>2014</v>
      </c>
      <c r="K4" s="249">
        <v>2015</v>
      </c>
      <c r="L4" s="249">
        <v>2016</v>
      </c>
      <c r="M4" s="249">
        <v>2017</v>
      </c>
      <c r="N4" s="249">
        <v>2018</v>
      </c>
      <c r="O4" s="249">
        <v>2019</v>
      </c>
      <c r="P4" s="249">
        <v>2020</v>
      </c>
      <c r="Q4" s="249">
        <v>2021</v>
      </c>
      <c r="R4" s="249">
        <v>2022</v>
      </c>
      <c r="S4" s="249">
        <v>2023</v>
      </c>
      <c r="T4" s="249">
        <v>2024</v>
      </c>
      <c r="U4" s="254">
        <v>2025</v>
      </c>
    </row>
    <row r="5" spans="1:29" ht="9" customHeight="1">
      <c r="A5" s="99" t="s">
        <v>3</v>
      </c>
      <c r="B5" s="98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54"/>
    </row>
    <row r="6" spans="1:29" ht="14.1" customHeight="1">
      <c r="A6" s="253"/>
      <c r="B6" s="253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W6" s="117"/>
      <c r="Z6" s="250"/>
      <c r="AA6" s="250"/>
      <c r="AB6" s="250"/>
      <c r="AC6" s="174"/>
    </row>
    <row r="7" spans="1:29" s="89" customFormat="1" ht="14.1" customHeight="1">
      <c r="A7" s="100" t="s">
        <v>27</v>
      </c>
      <c r="B7" s="100"/>
      <c r="C7" s="101">
        <v>1239</v>
      </c>
      <c r="D7" s="101">
        <v>736</v>
      </c>
      <c r="E7" s="101">
        <v>394</v>
      </c>
      <c r="F7" s="101">
        <v>429</v>
      </c>
      <c r="G7" s="101">
        <v>392</v>
      </c>
      <c r="H7" s="101">
        <v>376</v>
      </c>
      <c r="I7" s="101">
        <v>441</v>
      </c>
      <c r="J7" s="101">
        <v>614</v>
      </c>
      <c r="K7" s="101">
        <v>480</v>
      </c>
      <c r="L7" s="101">
        <v>328</v>
      </c>
      <c r="M7" s="101">
        <v>594</v>
      </c>
      <c r="N7" s="101">
        <v>402</v>
      </c>
      <c r="O7" s="78">
        <v>371</v>
      </c>
      <c r="P7" s="78">
        <v>325</v>
      </c>
      <c r="Q7" s="78">
        <v>280</v>
      </c>
      <c r="R7" s="78">
        <v>308</v>
      </c>
      <c r="S7" s="78">
        <v>279</v>
      </c>
      <c r="T7" s="182">
        <v>302</v>
      </c>
      <c r="U7" s="182">
        <v>267</v>
      </c>
      <c r="W7" s="117"/>
      <c r="Z7" s="175"/>
      <c r="AA7" s="176"/>
      <c r="AB7" s="176"/>
      <c r="AC7" s="174"/>
    </row>
    <row r="8" spans="1:29" s="89" customFormat="1" ht="14.1" customHeight="1">
      <c r="A8" s="100" t="s">
        <v>28</v>
      </c>
      <c r="B8" s="100"/>
      <c r="C8" s="101">
        <v>693</v>
      </c>
      <c r="D8" s="101">
        <v>350</v>
      </c>
      <c r="E8" s="101">
        <v>168</v>
      </c>
      <c r="F8" s="101">
        <v>202</v>
      </c>
      <c r="G8" s="101">
        <v>180</v>
      </c>
      <c r="H8" s="101">
        <v>145</v>
      </c>
      <c r="I8" s="101">
        <v>237</v>
      </c>
      <c r="J8" s="101">
        <v>237</v>
      </c>
      <c r="K8" s="101">
        <v>202</v>
      </c>
      <c r="L8" s="101">
        <v>141</v>
      </c>
      <c r="M8" s="101">
        <v>213</v>
      </c>
      <c r="N8" s="101">
        <v>147</v>
      </c>
      <c r="O8" s="78">
        <v>140</v>
      </c>
      <c r="P8" s="78">
        <v>104</v>
      </c>
      <c r="Q8" s="78">
        <v>110</v>
      </c>
      <c r="R8" s="78">
        <v>95</v>
      </c>
      <c r="S8" s="78">
        <v>82</v>
      </c>
      <c r="T8" s="182">
        <v>80</v>
      </c>
      <c r="U8" s="182">
        <v>77</v>
      </c>
      <c r="W8" s="117"/>
      <c r="Z8" s="177"/>
      <c r="AA8" s="178"/>
      <c r="AB8" s="178"/>
      <c r="AC8" s="174"/>
    </row>
    <row r="9" spans="1:29" s="89" customFormat="1" ht="14.1" customHeight="1">
      <c r="A9" s="100" t="s">
        <v>29</v>
      </c>
      <c r="B9" s="100"/>
      <c r="C9" s="101">
        <v>1929</v>
      </c>
      <c r="D9" s="101">
        <v>1098</v>
      </c>
      <c r="E9" s="101">
        <v>625</v>
      </c>
      <c r="F9" s="101">
        <v>619</v>
      </c>
      <c r="G9" s="101">
        <v>588</v>
      </c>
      <c r="H9" s="101">
        <v>523</v>
      </c>
      <c r="I9" s="101">
        <v>523</v>
      </c>
      <c r="J9" s="101">
        <v>463</v>
      </c>
      <c r="K9" s="101">
        <v>408</v>
      </c>
      <c r="L9" s="101">
        <v>352</v>
      </c>
      <c r="M9" s="101">
        <v>447</v>
      </c>
      <c r="N9" s="101">
        <v>353</v>
      </c>
      <c r="O9" s="78">
        <v>299</v>
      </c>
      <c r="P9" s="78">
        <v>242</v>
      </c>
      <c r="Q9" s="78">
        <v>246</v>
      </c>
      <c r="R9" s="78">
        <v>224</v>
      </c>
      <c r="S9" s="78">
        <v>195</v>
      </c>
      <c r="T9" s="182">
        <v>205</v>
      </c>
      <c r="U9" s="182">
        <v>176</v>
      </c>
      <c r="W9" s="117"/>
      <c r="Z9" s="179"/>
      <c r="AA9" s="180"/>
      <c r="AB9" s="181"/>
      <c r="AC9" s="174"/>
    </row>
    <row r="10" spans="1:29" s="89" customFormat="1" ht="14.1" customHeight="1">
      <c r="A10" s="100" t="s">
        <v>30</v>
      </c>
      <c r="B10" s="100"/>
      <c r="C10" s="101">
        <v>2993</v>
      </c>
      <c r="D10" s="101">
        <v>1847</v>
      </c>
      <c r="E10" s="101">
        <v>1164</v>
      </c>
      <c r="F10" s="101">
        <v>1098</v>
      </c>
      <c r="G10" s="101">
        <v>996</v>
      </c>
      <c r="H10" s="101">
        <v>901</v>
      </c>
      <c r="I10" s="101">
        <v>776</v>
      </c>
      <c r="J10" s="101">
        <v>732</v>
      </c>
      <c r="K10" s="101">
        <v>670</v>
      </c>
      <c r="L10" s="101">
        <v>572</v>
      </c>
      <c r="M10" s="101">
        <v>599</v>
      </c>
      <c r="N10" s="101">
        <v>527</v>
      </c>
      <c r="O10" s="78">
        <v>492</v>
      </c>
      <c r="P10" s="78">
        <v>423</v>
      </c>
      <c r="Q10" s="78">
        <v>392</v>
      </c>
      <c r="R10" s="78">
        <v>373</v>
      </c>
      <c r="S10" s="78">
        <v>324</v>
      </c>
      <c r="T10" s="182">
        <v>312</v>
      </c>
      <c r="U10" s="182">
        <v>285</v>
      </c>
      <c r="W10" s="117"/>
      <c r="Z10" s="179"/>
      <c r="AA10" s="180"/>
      <c r="AB10" s="181"/>
      <c r="AC10" s="174"/>
    </row>
    <row r="11" spans="1:29" s="89" customFormat="1" ht="14.1" customHeight="1">
      <c r="A11" s="100"/>
      <c r="B11" s="100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119"/>
      <c r="P11" s="121"/>
      <c r="Q11" s="124"/>
      <c r="S11" s="137"/>
      <c r="T11" s="182"/>
      <c r="U11" s="182"/>
      <c r="W11" s="117"/>
      <c r="Z11" s="179"/>
      <c r="AA11" s="180"/>
      <c r="AB11" s="181"/>
      <c r="AC11" s="174"/>
    </row>
    <row r="12" spans="1:29" ht="14.45" customHeight="1">
      <c r="A12" s="251" t="s">
        <v>5</v>
      </c>
      <c r="B12" s="251"/>
      <c r="C12" s="101">
        <v>6854</v>
      </c>
      <c r="D12" s="101">
        <v>4031</v>
      </c>
      <c r="E12" s="101">
        <v>2351</v>
      </c>
      <c r="F12" s="101">
        <v>2348</v>
      </c>
      <c r="G12" s="101">
        <v>2156</v>
      </c>
      <c r="H12" s="101">
        <v>1945</v>
      </c>
      <c r="I12" s="101">
        <v>1977</v>
      </c>
      <c r="J12" s="101">
        <v>2046</v>
      </c>
      <c r="K12" s="101">
        <v>1760</v>
      </c>
      <c r="L12" s="101">
        <v>1393</v>
      </c>
      <c r="M12" s="101">
        <v>1853</v>
      </c>
      <c r="N12" s="101">
        <v>1429</v>
      </c>
      <c r="O12" s="101">
        <v>1302</v>
      </c>
      <c r="P12" s="101">
        <v>1094</v>
      </c>
      <c r="Q12" s="101">
        <v>1028</v>
      </c>
      <c r="R12" s="101">
        <v>1000</v>
      </c>
      <c r="S12" s="101">
        <v>880</v>
      </c>
      <c r="T12" s="182">
        <v>899</v>
      </c>
      <c r="U12" s="182">
        <v>805</v>
      </c>
      <c r="V12" s="2"/>
      <c r="W12" s="117"/>
      <c r="Z12" s="179"/>
      <c r="AA12" s="180"/>
      <c r="AB12" s="181"/>
      <c r="AC12" s="174"/>
    </row>
    <row r="13" spans="1:29" ht="14.45" customHeight="1">
      <c r="A13" s="251" t="s">
        <v>6</v>
      </c>
      <c r="B13" s="251"/>
      <c r="C13" s="101">
        <v>16231</v>
      </c>
      <c r="D13" s="101">
        <v>11603</v>
      </c>
      <c r="E13" s="101">
        <v>8414</v>
      </c>
      <c r="F13" s="101">
        <v>7870</v>
      </c>
      <c r="G13" s="101">
        <v>7522</v>
      </c>
      <c r="H13" s="101">
        <v>6963</v>
      </c>
      <c r="I13" s="101">
        <v>6298</v>
      </c>
      <c r="J13" s="101">
        <v>6009</v>
      </c>
      <c r="K13" s="101">
        <v>5699</v>
      </c>
      <c r="L13" s="101">
        <v>5028</v>
      </c>
      <c r="M13" s="101">
        <v>5174</v>
      </c>
      <c r="N13" s="101">
        <v>4903</v>
      </c>
      <c r="O13" s="101">
        <v>4642</v>
      </c>
      <c r="P13" s="101">
        <v>4292</v>
      </c>
      <c r="Q13" s="101">
        <v>4088</v>
      </c>
      <c r="R13" s="101">
        <v>3683</v>
      </c>
      <c r="S13" s="101">
        <v>3390</v>
      </c>
      <c r="T13" s="182">
        <v>3235</v>
      </c>
      <c r="U13" s="182">
        <v>3002</v>
      </c>
      <c r="V13" s="2"/>
      <c r="W13" s="117"/>
      <c r="Z13" s="179"/>
      <c r="AA13" s="180"/>
      <c r="AB13" s="181"/>
      <c r="AC13" s="174"/>
    </row>
    <row r="14" spans="1:29" ht="14.45" customHeight="1">
      <c r="A14" s="251" t="s">
        <v>7</v>
      </c>
      <c r="B14" s="251"/>
      <c r="C14" s="101">
        <v>4549</v>
      </c>
      <c r="D14" s="101">
        <v>5238</v>
      </c>
      <c r="E14" s="101">
        <v>5409</v>
      </c>
      <c r="F14" s="101">
        <v>5327</v>
      </c>
      <c r="G14" s="101">
        <v>5236</v>
      </c>
      <c r="H14" s="101">
        <v>5072</v>
      </c>
      <c r="I14" s="101">
        <v>4991</v>
      </c>
      <c r="J14" s="101">
        <v>4888</v>
      </c>
      <c r="K14" s="101">
        <v>4789</v>
      </c>
      <c r="L14" s="101">
        <v>4465</v>
      </c>
      <c r="M14" s="101">
        <v>4377</v>
      </c>
      <c r="N14" s="101">
        <v>4307</v>
      </c>
      <c r="O14" s="101">
        <v>4116</v>
      </c>
      <c r="P14" s="101">
        <v>3874</v>
      </c>
      <c r="Q14" s="101">
        <v>3669</v>
      </c>
      <c r="R14" s="101">
        <v>3379</v>
      </c>
      <c r="S14" s="101">
        <v>3195</v>
      </c>
      <c r="T14" s="183">
        <v>3067</v>
      </c>
      <c r="U14" s="183">
        <v>2821</v>
      </c>
      <c r="V14" s="2"/>
      <c r="W14" s="117"/>
      <c r="Z14" s="179"/>
      <c r="AA14" s="180"/>
      <c r="AB14" s="181"/>
      <c r="AC14" s="174"/>
    </row>
    <row r="15" spans="1:29" ht="14.45" customHeight="1">
      <c r="A15" s="251" t="s">
        <v>8</v>
      </c>
      <c r="B15" s="251"/>
      <c r="C15" s="101">
        <v>1508</v>
      </c>
      <c r="D15" s="101">
        <v>2114</v>
      </c>
      <c r="E15" s="101">
        <v>3101</v>
      </c>
      <c r="F15" s="101">
        <v>3210</v>
      </c>
      <c r="G15" s="101">
        <v>3210</v>
      </c>
      <c r="H15" s="101">
        <v>3416</v>
      </c>
      <c r="I15" s="101">
        <v>3838</v>
      </c>
      <c r="J15" s="101">
        <v>3948</v>
      </c>
      <c r="K15" s="101">
        <v>4093</v>
      </c>
      <c r="L15" s="101">
        <v>4559</v>
      </c>
      <c r="M15" s="101">
        <v>4307</v>
      </c>
      <c r="N15" s="101">
        <v>4105</v>
      </c>
      <c r="O15" s="101">
        <v>3992</v>
      </c>
      <c r="P15" s="101">
        <v>4079</v>
      </c>
      <c r="Q15" s="101">
        <v>4004</v>
      </c>
      <c r="R15" s="101">
        <v>4070</v>
      </c>
      <c r="S15" s="101">
        <v>4072</v>
      </c>
      <c r="T15" s="183">
        <v>3943</v>
      </c>
      <c r="U15" s="183">
        <v>3938</v>
      </c>
      <c r="V15" s="2"/>
      <c r="W15" s="117"/>
      <c r="Z15" s="179"/>
      <c r="AA15" s="180"/>
      <c r="AB15" s="181"/>
      <c r="AC15" s="174"/>
    </row>
    <row r="16" spans="1:29" ht="14.45" customHeight="1">
      <c r="A16" s="251" t="s">
        <v>24</v>
      </c>
      <c r="B16" s="251"/>
      <c r="C16" s="101">
        <v>217</v>
      </c>
      <c r="D16" s="101">
        <v>369</v>
      </c>
      <c r="E16" s="101">
        <v>668</v>
      </c>
      <c r="F16" s="101">
        <v>698</v>
      </c>
      <c r="G16" s="101">
        <v>741</v>
      </c>
      <c r="H16" s="101">
        <v>827</v>
      </c>
      <c r="I16" s="101">
        <v>987</v>
      </c>
      <c r="J16" s="101">
        <v>1042</v>
      </c>
      <c r="K16" s="101">
        <v>1179</v>
      </c>
      <c r="L16" s="101">
        <v>1404</v>
      </c>
      <c r="M16" s="101">
        <v>1344</v>
      </c>
      <c r="N16" s="101">
        <v>1254</v>
      </c>
      <c r="O16" s="101">
        <v>1244</v>
      </c>
      <c r="P16" s="101">
        <v>1321</v>
      </c>
      <c r="Q16" s="101">
        <v>1358</v>
      </c>
      <c r="R16" s="101">
        <v>1403</v>
      </c>
      <c r="S16" s="101">
        <v>1441</v>
      </c>
      <c r="T16" s="183">
        <v>1450</v>
      </c>
      <c r="U16" s="183">
        <v>1462</v>
      </c>
      <c r="V16" s="25"/>
      <c r="W16" s="117"/>
      <c r="Z16" s="179"/>
      <c r="AA16" s="180"/>
      <c r="AB16" s="181"/>
      <c r="AC16" s="174"/>
    </row>
    <row r="17" spans="1:29" s="124" customFormat="1" ht="14.45" customHeight="1">
      <c r="A17" s="251" t="s">
        <v>25</v>
      </c>
      <c r="B17" s="251"/>
      <c r="C17" s="101">
        <v>107</v>
      </c>
      <c r="D17" s="101">
        <v>172</v>
      </c>
      <c r="E17" s="101">
        <v>325</v>
      </c>
      <c r="F17" s="101">
        <v>352</v>
      </c>
      <c r="G17" s="101">
        <v>382</v>
      </c>
      <c r="H17" s="101">
        <v>459</v>
      </c>
      <c r="I17" s="101">
        <v>574</v>
      </c>
      <c r="J17" s="101">
        <v>648</v>
      </c>
      <c r="K17" s="101">
        <v>745</v>
      </c>
      <c r="L17" s="101">
        <v>1061</v>
      </c>
      <c r="M17" s="101">
        <v>1007</v>
      </c>
      <c r="N17" s="101">
        <v>965</v>
      </c>
      <c r="O17" s="101">
        <v>964</v>
      </c>
      <c r="P17" s="101">
        <v>1071</v>
      </c>
      <c r="Q17" s="101">
        <v>1104</v>
      </c>
      <c r="R17" s="101">
        <v>1194</v>
      </c>
      <c r="S17" s="101">
        <v>1286</v>
      </c>
      <c r="T17" s="183">
        <v>1290</v>
      </c>
      <c r="U17" s="183">
        <v>1333</v>
      </c>
      <c r="V17" s="25"/>
      <c r="Z17" s="179"/>
      <c r="AA17" s="180"/>
      <c r="AB17" s="181"/>
      <c r="AC17" s="174"/>
    </row>
    <row r="18" spans="1:29" s="124" customFormat="1" ht="14.45" customHeight="1">
      <c r="A18" s="122"/>
      <c r="B18" s="122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83"/>
      <c r="U18" s="183"/>
      <c r="V18" s="25"/>
      <c r="Z18" s="48"/>
      <c r="AA18" s="48"/>
      <c r="AB18" s="48"/>
    </row>
    <row r="19" spans="1:29" s="124" customFormat="1" ht="14.45" customHeight="1">
      <c r="A19" s="122" t="s">
        <v>33</v>
      </c>
      <c r="B19" s="122"/>
      <c r="C19" s="131"/>
      <c r="D19" s="131"/>
      <c r="E19" s="131"/>
      <c r="F19" s="131">
        <v>346</v>
      </c>
      <c r="G19" s="131">
        <v>371</v>
      </c>
      <c r="H19" s="132">
        <v>446</v>
      </c>
      <c r="I19" s="133">
        <v>562</v>
      </c>
      <c r="J19" s="133">
        <v>633</v>
      </c>
      <c r="K19" s="133">
        <v>718</v>
      </c>
      <c r="L19" s="133">
        <v>1023</v>
      </c>
      <c r="M19" s="133">
        <v>964</v>
      </c>
      <c r="N19" s="133">
        <v>917</v>
      </c>
      <c r="O19" s="133">
        <v>919</v>
      </c>
      <c r="P19" s="133">
        <v>1020</v>
      </c>
      <c r="Q19" s="133">
        <v>1049</v>
      </c>
      <c r="R19" s="133">
        <v>1129</v>
      </c>
      <c r="S19" s="133">
        <v>1217</v>
      </c>
      <c r="T19" s="240">
        <v>1224</v>
      </c>
      <c r="U19" s="240">
        <v>1266</v>
      </c>
      <c r="V19" s="130"/>
      <c r="Z19" s="48"/>
      <c r="AA19" s="48"/>
      <c r="AB19" s="48"/>
    </row>
    <row r="20" spans="1:29" s="124" customFormat="1" ht="14.45" customHeight="1">
      <c r="A20" s="122" t="s">
        <v>34</v>
      </c>
      <c r="B20" s="122"/>
      <c r="C20" s="131"/>
      <c r="D20" s="131"/>
      <c r="E20" s="131"/>
      <c r="F20" s="131"/>
      <c r="G20" s="131"/>
      <c r="H20" s="132"/>
      <c r="I20" s="133"/>
      <c r="J20" s="133"/>
      <c r="K20" s="133"/>
      <c r="L20" s="133"/>
      <c r="M20" s="133"/>
      <c r="N20" s="133">
        <v>43</v>
      </c>
      <c r="O20" s="133">
        <v>40</v>
      </c>
      <c r="P20" s="133">
        <v>46</v>
      </c>
      <c r="Q20" s="133">
        <v>49</v>
      </c>
      <c r="R20" s="133">
        <v>58</v>
      </c>
      <c r="S20" s="133">
        <v>63</v>
      </c>
      <c r="T20" s="240">
        <v>59</v>
      </c>
      <c r="U20" s="240">
        <v>60</v>
      </c>
      <c r="V20" s="130"/>
      <c r="Z20" s="48"/>
      <c r="AA20" s="48"/>
      <c r="AB20" s="48"/>
    </row>
    <row r="21" spans="1:29" s="124" customFormat="1" ht="14.45" customHeight="1">
      <c r="A21" s="251" t="s">
        <v>35</v>
      </c>
      <c r="B21" s="251"/>
      <c r="C21" s="131"/>
      <c r="D21" s="131"/>
      <c r="E21" s="131"/>
      <c r="F21" s="131"/>
      <c r="G21" s="131"/>
      <c r="H21" s="132"/>
      <c r="I21" s="133"/>
      <c r="J21" s="133"/>
      <c r="K21" s="133"/>
      <c r="L21" s="133"/>
      <c r="M21" s="133"/>
      <c r="N21" s="133">
        <v>5</v>
      </c>
      <c r="O21" s="133">
        <v>5</v>
      </c>
      <c r="P21" s="133">
        <v>5</v>
      </c>
      <c r="Q21" s="133">
        <v>6</v>
      </c>
      <c r="R21" s="133">
        <v>7</v>
      </c>
      <c r="S21" s="133">
        <v>6</v>
      </c>
      <c r="T21" s="240">
        <v>7</v>
      </c>
      <c r="U21" s="240">
        <v>7</v>
      </c>
      <c r="V21" s="130"/>
      <c r="Z21" s="48"/>
      <c r="AA21" s="48"/>
      <c r="AB21" s="48"/>
    </row>
    <row r="22" spans="1:29" ht="3.75" customHeight="1">
      <c r="A22" s="103"/>
      <c r="B22" s="103"/>
      <c r="C22" s="104"/>
      <c r="D22" s="104"/>
      <c r="E22" s="104"/>
      <c r="F22" s="104"/>
      <c r="G22" s="104"/>
      <c r="H22" s="104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242"/>
      <c r="V22" s="2"/>
    </row>
    <row r="23" spans="1:29" ht="3.75" customHeight="1">
      <c r="A23" s="106"/>
      <c r="B23" s="106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2"/>
    </row>
    <row r="24" spans="1:29" ht="14.45" customHeight="1">
      <c r="A24" s="107" t="s">
        <v>10</v>
      </c>
      <c r="B24" s="107"/>
      <c r="C24" s="108">
        <f t="shared" ref="C24:Q24" si="0">SUM(C12:C17)</f>
        <v>29466</v>
      </c>
      <c r="D24" s="108">
        <f t="shared" si="0"/>
        <v>23527</v>
      </c>
      <c r="E24" s="108">
        <f t="shared" si="0"/>
        <v>20268</v>
      </c>
      <c r="F24" s="108">
        <f t="shared" si="0"/>
        <v>19805</v>
      </c>
      <c r="G24" s="108">
        <f t="shared" si="0"/>
        <v>19247</v>
      </c>
      <c r="H24" s="108">
        <f t="shared" si="0"/>
        <v>18682</v>
      </c>
      <c r="I24" s="108">
        <f t="shared" si="0"/>
        <v>18665</v>
      </c>
      <c r="J24" s="108">
        <f t="shared" si="0"/>
        <v>18581</v>
      </c>
      <c r="K24" s="108">
        <f t="shared" si="0"/>
        <v>18265</v>
      </c>
      <c r="L24" s="108">
        <f t="shared" si="0"/>
        <v>17910</v>
      </c>
      <c r="M24" s="108">
        <f t="shared" si="0"/>
        <v>18062</v>
      </c>
      <c r="N24" s="108">
        <f t="shared" si="0"/>
        <v>16963</v>
      </c>
      <c r="O24" s="108">
        <f t="shared" si="0"/>
        <v>16260</v>
      </c>
      <c r="P24" s="108">
        <f t="shared" si="0"/>
        <v>15731</v>
      </c>
      <c r="Q24" s="108">
        <f t="shared" si="0"/>
        <v>15251</v>
      </c>
      <c r="R24" s="108">
        <f>SUM(R12:R17)</f>
        <v>14729</v>
      </c>
      <c r="S24" s="108">
        <f>SUM(S12:S17)</f>
        <v>14264</v>
      </c>
      <c r="T24" s="108">
        <f>SUM(T12:T17)</f>
        <v>13884</v>
      </c>
      <c r="U24" s="108">
        <v>13361</v>
      </c>
    </row>
    <row r="25" spans="1:29" ht="14.45" customHeight="1">
      <c r="A25" s="110"/>
      <c r="B25" s="100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</row>
    <row r="26" spans="1:29" ht="14.45" customHeight="1">
      <c r="A26" s="97"/>
      <c r="B26" s="111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</row>
    <row r="27" spans="1:29" ht="9" customHeight="1">
      <c r="A27" s="112"/>
      <c r="B27" s="111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</row>
    <row r="28" spans="1:29" ht="9" customHeight="1">
      <c r="A28" s="99" t="s">
        <v>3</v>
      </c>
      <c r="B28" s="111"/>
      <c r="C28" s="249">
        <v>2000</v>
      </c>
      <c r="D28" s="249">
        <v>2005</v>
      </c>
      <c r="E28" s="249">
        <v>2009</v>
      </c>
      <c r="F28" s="249">
        <v>2010</v>
      </c>
      <c r="G28" s="249">
        <v>2011</v>
      </c>
      <c r="H28" s="249">
        <v>2012</v>
      </c>
      <c r="I28" s="249">
        <v>2013</v>
      </c>
      <c r="J28" s="249">
        <v>2014</v>
      </c>
      <c r="K28" s="249">
        <v>2015</v>
      </c>
      <c r="L28" s="249">
        <v>2016</v>
      </c>
      <c r="M28" s="249">
        <v>2017</v>
      </c>
      <c r="N28" s="249">
        <v>2018</v>
      </c>
      <c r="O28" s="249">
        <v>2019</v>
      </c>
      <c r="P28" s="249">
        <v>2020</v>
      </c>
      <c r="Q28" s="249">
        <v>2021</v>
      </c>
      <c r="R28" s="249">
        <v>2022</v>
      </c>
      <c r="S28" s="249">
        <v>2023</v>
      </c>
      <c r="T28" s="249">
        <v>2024</v>
      </c>
      <c r="U28" s="254">
        <v>2025</v>
      </c>
    </row>
    <row r="29" spans="1:29" ht="9" customHeight="1">
      <c r="A29" s="111" t="s">
        <v>12</v>
      </c>
      <c r="B29" s="100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54"/>
    </row>
    <row r="30" spans="1:29" ht="14.25" customHeight="1">
      <c r="A30" s="99"/>
      <c r="B30" s="100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</row>
    <row r="31" spans="1:29" s="89" customFormat="1" ht="14.1" customHeight="1">
      <c r="A31" s="100" t="s">
        <v>27</v>
      </c>
      <c r="B31" s="100"/>
      <c r="C31" s="115">
        <f t="shared" ref="C31:Q31" si="1">100*C7/C$24</f>
        <v>4.2048462634901238</v>
      </c>
      <c r="D31" s="115">
        <f t="shared" si="1"/>
        <v>3.1283206528669187</v>
      </c>
      <c r="E31" s="115">
        <f t="shared" si="1"/>
        <v>1.9439510558515887</v>
      </c>
      <c r="F31" s="115">
        <f t="shared" si="1"/>
        <v>2.1661196667508205</v>
      </c>
      <c r="G31" s="115">
        <f t="shared" si="1"/>
        <v>2.0366810412012262</v>
      </c>
      <c r="H31" s="115">
        <f t="shared" si="1"/>
        <v>2.0126324804624773</v>
      </c>
      <c r="I31" s="115">
        <f t="shared" si="1"/>
        <v>2.3627109563353872</v>
      </c>
      <c r="J31" s="115">
        <f t="shared" si="1"/>
        <v>3.3044507830579626</v>
      </c>
      <c r="K31" s="115">
        <f t="shared" si="1"/>
        <v>2.6279770052012044</v>
      </c>
      <c r="L31" s="115">
        <f t="shared" si="1"/>
        <v>1.8313791178112786</v>
      </c>
      <c r="M31" s="115">
        <f t="shared" si="1"/>
        <v>3.2886723507917175</v>
      </c>
      <c r="N31" s="115">
        <f t="shared" si="1"/>
        <v>2.3698638212580323</v>
      </c>
      <c r="O31" s="115">
        <f t="shared" si="1"/>
        <v>2.2816728167281672</v>
      </c>
      <c r="P31" s="115">
        <f t="shared" si="1"/>
        <v>2.0659843620875979</v>
      </c>
      <c r="Q31" s="115">
        <f t="shared" si="1"/>
        <v>1.8359451839223657</v>
      </c>
      <c r="R31" s="115">
        <f t="shared" ref="R31:U34" si="2">100*R7/R$24</f>
        <v>2.091112770724421</v>
      </c>
      <c r="S31" s="115">
        <f t="shared" si="2"/>
        <v>1.9559730790802019</v>
      </c>
      <c r="T31" s="115">
        <f t="shared" si="2"/>
        <v>2.1751656583117258</v>
      </c>
      <c r="U31" s="115">
        <f t="shared" si="2"/>
        <v>1.9983534166604295</v>
      </c>
      <c r="Z31" s="48"/>
      <c r="AA31" s="48"/>
      <c r="AB31" s="48"/>
    </row>
    <row r="32" spans="1:29" s="89" customFormat="1" ht="14.1" customHeight="1">
      <c r="A32" s="100" t="s">
        <v>28</v>
      </c>
      <c r="B32" s="100"/>
      <c r="C32" s="115">
        <f t="shared" ref="C32:Q32" si="3">100*C8/C$24</f>
        <v>2.3518631643249845</v>
      </c>
      <c r="D32" s="115">
        <f t="shared" si="3"/>
        <v>1.4876524843796488</v>
      </c>
      <c r="E32" s="115">
        <f t="shared" si="3"/>
        <v>0.82889283599763175</v>
      </c>
      <c r="F32" s="115">
        <f t="shared" si="3"/>
        <v>1.0199444584700834</v>
      </c>
      <c r="G32" s="115">
        <f t="shared" si="3"/>
        <v>0.93521068218423653</v>
      </c>
      <c r="H32" s="115">
        <f t="shared" si="3"/>
        <v>0.77614816400813613</v>
      </c>
      <c r="I32" s="115">
        <f t="shared" si="3"/>
        <v>1.2697562282346637</v>
      </c>
      <c r="J32" s="115">
        <f t="shared" si="3"/>
        <v>1.2754964748937085</v>
      </c>
      <c r="K32" s="115">
        <f t="shared" si="3"/>
        <v>1.1059403230221736</v>
      </c>
      <c r="L32" s="115">
        <f t="shared" si="3"/>
        <v>0.78726968174204359</v>
      </c>
      <c r="M32" s="115">
        <f t="shared" si="3"/>
        <v>1.179271398516222</v>
      </c>
      <c r="N32" s="115">
        <f t="shared" si="3"/>
        <v>0.86659199434062373</v>
      </c>
      <c r="O32" s="115">
        <f t="shared" si="3"/>
        <v>0.86100861008610086</v>
      </c>
      <c r="P32" s="115">
        <f t="shared" si="3"/>
        <v>0.66111499586803124</v>
      </c>
      <c r="Q32" s="115">
        <f t="shared" si="3"/>
        <v>0.7212641793980723</v>
      </c>
      <c r="R32" s="115">
        <f t="shared" si="2"/>
        <v>0.64498608187928574</v>
      </c>
      <c r="S32" s="115">
        <f t="shared" si="2"/>
        <v>0.57487380818844647</v>
      </c>
      <c r="T32" s="115">
        <f t="shared" si="2"/>
        <v>0.57620282339383466</v>
      </c>
      <c r="U32" s="115">
        <f t="shared" ref="U32" si="4">100*U8/U$24</f>
        <v>0.57630416884963698</v>
      </c>
      <c r="Z32" s="48"/>
      <c r="AA32" s="48"/>
      <c r="AB32" s="48"/>
    </row>
    <row r="33" spans="1:28" s="89" customFormat="1" ht="14.1" customHeight="1">
      <c r="A33" s="100" t="s">
        <v>29</v>
      </c>
      <c r="B33" s="100"/>
      <c r="C33" s="115">
        <f t="shared" ref="C33:Q33" si="5">100*C9/C$24</f>
        <v>6.5465282019955202</v>
      </c>
      <c r="D33" s="115">
        <f t="shared" si="5"/>
        <v>4.666978365282441</v>
      </c>
      <c r="E33" s="115">
        <f t="shared" si="5"/>
        <v>3.0836787053483325</v>
      </c>
      <c r="F33" s="115">
        <f t="shared" si="5"/>
        <v>3.1254733653117901</v>
      </c>
      <c r="G33" s="115">
        <f t="shared" si="5"/>
        <v>3.0550215618018393</v>
      </c>
      <c r="H33" s="115">
        <f t="shared" si="5"/>
        <v>2.7994861363879671</v>
      </c>
      <c r="I33" s="115">
        <f t="shared" si="5"/>
        <v>2.8020358960621485</v>
      </c>
      <c r="J33" s="115">
        <f t="shared" si="5"/>
        <v>2.4917926914590174</v>
      </c>
      <c r="K33" s="115">
        <f t="shared" si="5"/>
        <v>2.2337804544210238</v>
      </c>
      <c r="L33" s="115">
        <f t="shared" si="5"/>
        <v>1.9653824678950307</v>
      </c>
      <c r="M33" s="115">
        <f t="shared" si="5"/>
        <v>2.474808991252353</v>
      </c>
      <c r="N33" s="115">
        <f t="shared" si="5"/>
        <v>2.0809998231444911</v>
      </c>
      <c r="O33" s="115">
        <f t="shared" si="5"/>
        <v>1.8388683886838868</v>
      </c>
      <c r="P33" s="115">
        <f t="shared" si="5"/>
        <v>1.5383637403852266</v>
      </c>
      <c r="Q33" s="115">
        <f t="shared" si="5"/>
        <v>1.6130089830175069</v>
      </c>
      <c r="R33" s="115">
        <f t="shared" si="2"/>
        <v>1.5208092877995791</v>
      </c>
      <c r="S33" s="115">
        <f t="shared" si="2"/>
        <v>1.3670779584969153</v>
      </c>
      <c r="T33" s="115">
        <f t="shared" si="2"/>
        <v>1.4765197349467012</v>
      </c>
      <c r="U33" s="115">
        <f t="shared" ref="U33" si="6">100*U9/U$24</f>
        <v>1.3172666716563131</v>
      </c>
      <c r="Z33" s="48"/>
      <c r="AA33" s="48"/>
      <c r="AB33" s="48"/>
    </row>
    <row r="34" spans="1:28" s="89" customFormat="1" ht="14.1" customHeight="1">
      <c r="A34" s="100" t="s">
        <v>30</v>
      </c>
      <c r="B34" s="100"/>
      <c r="C34" s="115">
        <f t="shared" ref="C34:Q34" si="7">100*C10/C$24</f>
        <v>10.157469626009638</v>
      </c>
      <c r="D34" s="115">
        <f t="shared" si="7"/>
        <v>7.8505546818548897</v>
      </c>
      <c r="E34" s="115">
        <f t="shared" si="7"/>
        <v>5.7430432208407343</v>
      </c>
      <c r="F34" s="115">
        <f t="shared" si="7"/>
        <v>5.5440545316839183</v>
      </c>
      <c r="G34" s="115">
        <f t="shared" si="7"/>
        <v>5.1748324414194418</v>
      </c>
      <c r="H34" s="115">
        <f t="shared" si="7"/>
        <v>4.8228241087677981</v>
      </c>
      <c r="I34" s="115">
        <f t="shared" si="7"/>
        <v>4.1575140637556922</v>
      </c>
      <c r="J34" s="115">
        <f t="shared" si="7"/>
        <v>3.9395080996717078</v>
      </c>
      <c r="K34" s="115">
        <f t="shared" si="7"/>
        <v>3.6682179030933479</v>
      </c>
      <c r="L34" s="115">
        <f t="shared" si="7"/>
        <v>3.1937465103294249</v>
      </c>
      <c r="M34" s="115">
        <f t="shared" si="7"/>
        <v>3.316354777986934</v>
      </c>
      <c r="N34" s="115">
        <f t="shared" si="7"/>
        <v>3.1067617756293107</v>
      </c>
      <c r="O34" s="115">
        <f t="shared" si="7"/>
        <v>3.0258302583025829</v>
      </c>
      <c r="P34" s="115">
        <f t="shared" si="7"/>
        <v>2.6889581081940119</v>
      </c>
      <c r="Q34" s="115">
        <f t="shared" si="7"/>
        <v>2.570323257491312</v>
      </c>
      <c r="R34" s="115">
        <f t="shared" si="2"/>
        <v>2.5324190372734061</v>
      </c>
      <c r="S34" s="115">
        <f t="shared" si="2"/>
        <v>2.2714526079641053</v>
      </c>
      <c r="T34" s="115">
        <f t="shared" si="2"/>
        <v>2.2471910112359552</v>
      </c>
      <c r="U34" s="115">
        <f t="shared" ref="U34" si="8">100*U10/U$24</f>
        <v>2.133073871716189</v>
      </c>
      <c r="Z34" s="48"/>
      <c r="AA34" s="48"/>
      <c r="AB34" s="48"/>
    </row>
    <row r="35" spans="1:28" s="89" customFormat="1" ht="14.1" customHeight="1">
      <c r="A35" s="100"/>
      <c r="B35" s="100"/>
      <c r="C35" s="97"/>
      <c r="D35" s="97"/>
      <c r="E35" s="97"/>
      <c r="F35" s="97"/>
      <c r="G35" s="97"/>
      <c r="H35" s="97"/>
      <c r="I35" s="97"/>
      <c r="J35" s="97"/>
      <c r="K35" s="97"/>
      <c r="L35" s="101"/>
      <c r="M35" s="97"/>
      <c r="N35" s="101"/>
      <c r="O35" s="119"/>
      <c r="P35" s="121"/>
      <c r="Q35" s="124"/>
      <c r="S35" s="137"/>
      <c r="T35" s="171"/>
      <c r="U35" s="115"/>
      <c r="Z35" s="48"/>
      <c r="AA35" s="48"/>
      <c r="AB35" s="48"/>
    </row>
    <row r="36" spans="1:28" ht="14.45" customHeight="1">
      <c r="A36" s="251" t="s">
        <v>5</v>
      </c>
      <c r="B36" s="251"/>
      <c r="C36" s="115">
        <f t="shared" ref="C36:Q36" si="9">100*C12/C$24</f>
        <v>23.260707255820268</v>
      </c>
      <c r="D36" s="115">
        <f t="shared" si="9"/>
        <v>17.133506184383901</v>
      </c>
      <c r="E36" s="115">
        <f t="shared" si="9"/>
        <v>11.599565818038286</v>
      </c>
      <c r="F36" s="115">
        <f t="shared" si="9"/>
        <v>11.855592022216612</v>
      </c>
      <c r="G36" s="115">
        <f t="shared" si="9"/>
        <v>11.201745726606744</v>
      </c>
      <c r="H36" s="115">
        <f t="shared" si="9"/>
        <v>10.411090889626378</v>
      </c>
      <c r="I36" s="115">
        <f t="shared" si="9"/>
        <v>10.592017144387892</v>
      </c>
      <c r="J36" s="115">
        <f t="shared" si="9"/>
        <v>11.011248049082395</v>
      </c>
      <c r="K36" s="115">
        <f t="shared" si="9"/>
        <v>9.6359156857377499</v>
      </c>
      <c r="L36" s="115">
        <f t="shared" si="9"/>
        <v>7.7777777777777777</v>
      </c>
      <c r="M36" s="115">
        <f t="shared" si="9"/>
        <v>10.259107518547227</v>
      </c>
      <c r="N36" s="115">
        <f t="shared" si="9"/>
        <v>8.4242174143724569</v>
      </c>
      <c r="O36" s="115">
        <f t="shared" si="9"/>
        <v>8.0073800738007375</v>
      </c>
      <c r="P36" s="115">
        <f t="shared" si="9"/>
        <v>6.9544212065348674</v>
      </c>
      <c r="Q36" s="115">
        <f t="shared" si="9"/>
        <v>6.7405416038292572</v>
      </c>
      <c r="R36" s="115">
        <f t="shared" ref="R36:U41" si="10">100*R12/R$24</f>
        <v>6.7893271776766921</v>
      </c>
      <c r="S36" s="115">
        <f t="shared" si="10"/>
        <v>6.1693774537296688</v>
      </c>
      <c r="T36" s="115">
        <f t="shared" si="10"/>
        <v>6.4750792278882168</v>
      </c>
      <c r="U36" s="115">
        <f t="shared" si="10"/>
        <v>6.0249981288825687</v>
      </c>
    </row>
    <row r="37" spans="1:28" ht="14.45" customHeight="1">
      <c r="A37" s="251" t="s">
        <v>6</v>
      </c>
      <c r="B37" s="251"/>
      <c r="C37" s="115">
        <f t="shared" ref="C37:Q37" si="11">100*C13/C$24</f>
        <v>55.083825425914611</v>
      </c>
      <c r="D37" s="115">
        <f t="shared" si="11"/>
        <v>49.317805075020189</v>
      </c>
      <c r="E37" s="115">
        <f t="shared" si="11"/>
        <v>41.51371620288139</v>
      </c>
      <c r="F37" s="115">
        <f t="shared" si="11"/>
        <v>39.737440040393842</v>
      </c>
      <c r="G37" s="115">
        <f t="shared" si="11"/>
        <v>39.081415285499041</v>
      </c>
      <c r="H37" s="115">
        <f t="shared" si="11"/>
        <v>37.271170110266567</v>
      </c>
      <c r="I37" s="115">
        <f t="shared" si="11"/>
        <v>33.742298419501743</v>
      </c>
      <c r="J37" s="115">
        <f t="shared" si="11"/>
        <v>32.339486572305042</v>
      </c>
      <c r="K37" s="115">
        <f t="shared" si="11"/>
        <v>31.201751984670135</v>
      </c>
      <c r="L37" s="115">
        <f t="shared" si="11"/>
        <v>28.073701842546065</v>
      </c>
      <c r="M37" s="115">
        <f t="shared" si="11"/>
        <v>28.64577566161001</v>
      </c>
      <c r="N37" s="115">
        <f t="shared" si="11"/>
        <v>28.904085362259035</v>
      </c>
      <c r="O37" s="115">
        <f t="shared" si="11"/>
        <v>28.548585485854858</v>
      </c>
      <c r="P37" s="115">
        <f t="shared" si="11"/>
        <v>27.28370732947683</v>
      </c>
      <c r="Q37" s="115">
        <f t="shared" si="11"/>
        <v>26.804799685266541</v>
      </c>
      <c r="R37" s="115">
        <f t="shared" si="10"/>
        <v>25.005091995383257</v>
      </c>
      <c r="S37" s="115">
        <f t="shared" si="10"/>
        <v>23.766124509254066</v>
      </c>
      <c r="T37" s="115">
        <f t="shared" si="10"/>
        <v>23.300201670988187</v>
      </c>
      <c r="U37" s="115">
        <f t="shared" si="10"/>
        <v>22.468378115410523</v>
      </c>
    </row>
    <row r="38" spans="1:28" ht="14.45" customHeight="1">
      <c r="A38" s="251" t="s">
        <v>7</v>
      </c>
      <c r="B38" s="251"/>
      <c r="C38" s="115">
        <f t="shared" ref="C38:Q38" si="12">100*C14/C$24</f>
        <v>15.438132084436299</v>
      </c>
      <c r="D38" s="115">
        <f t="shared" si="12"/>
        <v>22.26378203765886</v>
      </c>
      <c r="E38" s="115">
        <f t="shared" si="12"/>
        <v>26.687388987566607</v>
      </c>
      <c r="F38" s="115">
        <f t="shared" si="12"/>
        <v>26.897248169654127</v>
      </c>
      <c r="G38" s="115">
        <f t="shared" si="12"/>
        <v>27.204239621759235</v>
      </c>
      <c r="H38" s="115">
        <f t="shared" si="12"/>
        <v>27.149127502408735</v>
      </c>
      <c r="I38" s="115">
        <f t="shared" si="12"/>
        <v>26.739887489954459</v>
      </c>
      <c r="J38" s="115">
        <f t="shared" si="12"/>
        <v>26.306442064474464</v>
      </c>
      <c r="K38" s="115">
        <f t="shared" si="12"/>
        <v>26.219545578976184</v>
      </c>
      <c r="L38" s="115">
        <f t="shared" si="12"/>
        <v>24.930206588498045</v>
      </c>
      <c r="M38" s="115">
        <f t="shared" si="12"/>
        <v>24.233196766692505</v>
      </c>
      <c r="N38" s="115">
        <f t="shared" si="12"/>
        <v>25.390555915816776</v>
      </c>
      <c r="O38" s="115">
        <f t="shared" si="12"/>
        <v>25.313653136531364</v>
      </c>
      <c r="P38" s="115">
        <f t="shared" si="12"/>
        <v>24.626533596084165</v>
      </c>
      <c r="Q38" s="115">
        <f t="shared" si="12"/>
        <v>24.05743885646843</v>
      </c>
      <c r="R38" s="115">
        <f t="shared" si="10"/>
        <v>22.941136533369544</v>
      </c>
      <c r="S38" s="115">
        <f t="shared" si="10"/>
        <v>22.399046550757152</v>
      </c>
      <c r="T38" s="115">
        <f t="shared" si="10"/>
        <v>22.090175741861135</v>
      </c>
      <c r="U38" s="115">
        <f t="shared" si="10"/>
        <v>21.113689095127611</v>
      </c>
    </row>
    <row r="39" spans="1:28" ht="14.45" customHeight="1">
      <c r="A39" s="252" t="s">
        <v>8</v>
      </c>
      <c r="B39" s="252"/>
      <c r="C39" s="76">
        <f t="shared" ref="C39:Q39" si="13">100*C15/C$24</f>
        <v>5.1177628453132424</v>
      </c>
      <c r="D39" s="76">
        <f t="shared" si="13"/>
        <v>8.9854210056530803</v>
      </c>
      <c r="E39" s="76">
        <f t="shared" si="13"/>
        <v>15.299980264456286</v>
      </c>
      <c r="F39" s="76">
        <f t="shared" si="13"/>
        <v>16.208028275687958</v>
      </c>
      <c r="G39" s="76">
        <f t="shared" si="13"/>
        <v>16.677923832285551</v>
      </c>
      <c r="H39" s="76">
        <f t="shared" si="13"/>
        <v>18.284980194839953</v>
      </c>
      <c r="I39" s="76">
        <f t="shared" si="13"/>
        <v>20.562550227698903</v>
      </c>
      <c r="J39" s="76">
        <f t="shared" si="13"/>
        <v>21.247510898229375</v>
      </c>
      <c r="K39" s="76">
        <f t="shared" si="13"/>
        <v>22.408978921434436</v>
      </c>
      <c r="L39" s="76">
        <f t="shared" si="13"/>
        <v>25.455053042992741</v>
      </c>
      <c r="M39" s="76">
        <f t="shared" si="13"/>
        <v>23.845642785959473</v>
      </c>
      <c r="N39" s="115">
        <f t="shared" si="13"/>
        <v>24.199728821552792</v>
      </c>
      <c r="O39" s="115">
        <f t="shared" si="13"/>
        <v>24.551045510455104</v>
      </c>
      <c r="P39" s="115">
        <f t="shared" si="13"/>
        <v>25.92969296293942</v>
      </c>
      <c r="Q39" s="115">
        <f t="shared" si="13"/>
        <v>26.25401613008983</v>
      </c>
      <c r="R39" s="115">
        <f t="shared" si="10"/>
        <v>27.632561613144137</v>
      </c>
      <c r="S39" s="115">
        <f t="shared" si="10"/>
        <v>28.547392035894561</v>
      </c>
      <c r="T39" s="115">
        <f>100*T15/T$24</f>
        <v>28.399596658023626</v>
      </c>
      <c r="U39" s="115">
        <f t="shared" ref="U39" si="14">100*U15/U$24</f>
        <v>29.473841778310007</v>
      </c>
    </row>
    <row r="40" spans="1:28" ht="14.45" customHeight="1">
      <c r="A40" s="252" t="s">
        <v>24</v>
      </c>
      <c r="B40" s="252"/>
      <c r="C40" s="76">
        <f t="shared" ref="C40:Q40" si="15">100*C16/C$24</f>
        <v>0.7364420009502477</v>
      </c>
      <c r="D40" s="76">
        <f t="shared" si="15"/>
        <v>1.5684107621031156</v>
      </c>
      <c r="E40" s="76">
        <f t="shared" si="15"/>
        <v>3.2958358002762975</v>
      </c>
      <c r="F40" s="76">
        <f t="shared" si="15"/>
        <v>3.5243625347134562</v>
      </c>
      <c r="G40" s="76">
        <f t="shared" si="15"/>
        <v>3.8499506416584404</v>
      </c>
      <c r="H40" s="76">
        <f t="shared" si="15"/>
        <v>4.4267209078257146</v>
      </c>
      <c r="I40" s="76">
        <f t="shared" si="15"/>
        <v>5.2879721403696758</v>
      </c>
      <c r="J40" s="76">
        <f t="shared" si="15"/>
        <v>5.6078790161993437</v>
      </c>
      <c r="K40" s="76">
        <f t="shared" si="15"/>
        <v>6.4549685190254582</v>
      </c>
      <c r="L40" s="76">
        <f t="shared" si="15"/>
        <v>7.8391959798994977</v>
      </c>
      <c r="M40" s="76">
        <f t="shared" si="15"/>
        <v>7.4410364300741891</v>
      </c>
      <c r="N40" s="115">
        <f t="shared" si="15"/>
        <v>7.3925602782526676</v>
      </c>
      <c r="O40" s="115">
        <f t="shared" si="15"/>
        <v>7.6506765067650679</v>
      </c>
      <c r="P40" s="115">
        <f t="shared" si="15"/>
        <v>8.3974318225160509</v>
      </c>
      <c r="Q40" s="115">
        <f t="shared" si="15"/>
        <v>8.9043341420234743</v>
      </c>
      <c r="R40" s="115">
        <f t="shared" si="10"/>
        <v>9.5254260302803999</v>
      </c>
      <c r="S40" s="115">
        <f t="shared" si="10"/>
        <v>10.102355580482334</v>
      </c>
      <c r="T40" s="115">
        <f>100*T16/T$24</f>
        <v>10.443676174013254</v>
      </c>
      <c r="U40" s="115">
        <f t="shared" ref="U40" si="16">100*U16/U$24</f>
        <v>10.942294738417782</v>
      </c>
    </row>
    <row r="41" spans="1:28" s="86" customFormat="1" ht="14.45" customHeight="1">
      <c r="A41" s="252" t="s">
        <v>25</v>
      </c>
      <c r="B41" s="252"/>
      <c r="C41" s="76">
        <f t="shared" ref="C41:Q41" si="17">100*C17/C$24</f>
        <v>0.36313038756532956</v>
      </c>
      <c r="D41" s="76">
        <f t="shared" si="17"/>
        <v>0.73107493518085609</v>
      </c>
      <c r="E41" s="76">
        <f t="shared" si="17"/>
        <v>1.6035129267811328</v>
      </c>
      <c r="F41" s="76">
        <f t="shared" si="17"/>
        <v>1.7773289573340065</v>
      </c>
      <c r="G41" s="76">
        <f t="shared" si="17"/>
        <v>1.9847248921909908</v>
      </c>
      <c r="H41" s="76">
        <f t="shared" si="17"/>
        <v>2.4569103950326516</v>
      </c>
      <c r="I41" s="76">
        <f t="shared" si="17"/>
        <v>3.0752745780873294</v>
      </c>
      <c r="J41" s="76">
        <f t="shared" si="17"/>
        <v>3.4874333997093805</v>
      </c>
      <c r="K41" s="76">
        <f t="shared" si="17"/>
        <v>4.0788393101560363</v>
      </c>
      <c r="L41" s="76">
        <f t="shared" si="17"/>
        <v>5.9240647682858736</v>
      </c>
      <c r="M41" s="76">
        <f t="shared" si="17"/>
        <v>5.5752408371165982</v>
      </c>
      <c r="N41" s="115">
        <f t="shared" si="17"/>
        <v>5.6888522077462715</v>
      </c>
      <c r="O41" s="115">
        <f t="shared" si="17"/>
        <v>5.9286592865928656</v>
      </c>
      <c r="P41" s="115">
        <f t="shared" si="17"/>
        <v>6.8082130824486686</v>
      </c>
      <c r="Q41" s="115">
        <f t="shared" si="17"/>
        <v>7.2388695823224705</v>
      </c>
      <c r="R41" s="115">
        <f t="shared" si="10"/>
        <v>8.1064566501459705</v>
      </c>
      <c r="S41" s="115">
        <f t="shared" si="10"/>
        <v>9.0157038698822216</v>
      </c>
      <c r="T41" s="115">
        <f>100*T17/T$24</f>
        <v>9.2912705272255831</v>
      </c>
      <c r="U41" s="115">
        <f t="shared" ref="U41" si="18">100*U17/U$24</f>
        <v>9.976798143851509</v>
      </c>
      <c r="Z41" s="48"/>
      <c r="AA41" s="48"/>
      <c r="AB41" s="48"/>
    </row>
    <row r="42" spans="1:28" s="124" customFormat="1" ht="14.45" customHeight="1">
      <c r="A42" s="123"/>
      <c r="B42" s="123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115"/>
      <c r="O42" s="115"/>
      <c r="P42" s="115"/>
      <c r="Q42" s="115"/>
      <c r="R42" s="115"/>
      <c r="S42" s="115"/>
      <c r="T42" s="115"/>
      <c r="U42" s="115"/>
      <c r="Z42" s="48"/>
      <c r="AA42" s="48"/>
      <c r="AB42" s="48"/>
    </row>
    <row r="43" spans="1:28" s="124" customFormat="1" ht="14.45" customHeight="1">
      <c r="A43" s="122" t="s">
        <v>33</v>
      </c>
      <c r="B43" s="122"/>
      <c r="C43" s="131"/>
      <c r="D43" s="131"/>
      <c r="E43" s="131"/>
      <c r="F43" s="134">
        <f t="shared" ref="F43:Q43" si="19">100*F19/F$24</f>
        <v>1.7470335773794496</v>
      </c>
      <c r="G43" s="134">
        <f t="shared" si="19"/>
        <v>1.9275731282797319</v>
      </c>
      <c r="H43" s="134">
        <f t="shared" si="19"/>
        <v>2.3873246975698534</v>
      </c>
      <c r="I43" s="134">
        <f t="shared" si="19"/>
        <v>3.010983123493169</v>
      </c>
      <c r="J43" s="134">
        <f t="shared" si="19"/>
        <v>3.4067057747161078</v>
      </c>
      <c r="K43" s="134">
        <f t="shared" si="19"/>
        <v>3.9310156036134685</v>
      </c>
      <c r="L43" s="134">
        <f t="shared" si="19"/>
        <v>5.7118927973199334</v>
      </c>
      <c r="M43" s="134">
        <f t="shared" si="19"/>
        <v>5.3371719632377363</v>
      </c>
      <c r="N43" s="134">
        <f t="shared" si="19"/>
        <v>5.4058833932677004</v>
      </c>
      <c r="O43" s="134">
        <f t="shared" si="19"/>
        <v>5.6519065190651903</v>
      </c>
      <c r="P43" s="134">
        <f t="shared" si="19"/>
        <v>6.484012459474922</v>
      </c>
      <c r="Q43" s="134">
        <f t="shared" si="19"/>
        <v>6.8782374926234349</v>
      </c>
      <c r="R43" s="134">
        <f t="shared" ref="R43:S45" si="20">100*R19/R$24</f>
        <v>7.6651503835969859</v>
      </c>
      <c r="S43" s="134">
        <f t="shared" si="20"/>
        <v>8.5319685922602364</v>
      </c>
      <c r="T43" s="134">
        <f>100*T19/T$24</f>
        <v>8.8159031979256692</v>
      </c>
      <c r="U43" s="115">
        <f t="shared" ref="U43" si="21">100*U19/U$24</f>
        <v>9.4753386722550701</v>
      </c>
      <c r="V43" s="130"/>
      <c r="Z43" s="48"/>
      <c r="AA43" s="48"/>
      <c r="AB43" s="48"/>
    </row>
    <row r="44" spans="1:28" s="124" customFormat="1" ht="14.45" customHeight="1">
      <c r="A44" s="122" t="s">
        <v>34</v>
      </c>
      <c r="B44" s="122"/>
      <c r="C44" s="131"/>
      <c r="D44" s="131"/>
      <c r="E44" s="131"/>
      <c r="F44" s="134"/>
      <c r="G44" s="134"/>
      <c r="H44" s="134"/>
      <c r="I44" s="134"/>
      <c r="J44" s="134"/>
      <c r="K44" s="134"/>
      <c r="L44" s="134"/>
      <c r="M44" s="134"/>
      <c r="N44" s="134">
        <f>100*N20/N$24</f>
        <v>0.25349289630371985</v>
      </c>
      <c r="O44" s="134">
        <f t="shared" ref="N44:Q45" si="22">100*O20/O$24</f>
        <v>0.24600246002460024</v>
      </c>
      <c r="P44" s="134">
        <f t="shared" si="22"/>
        <v>0.29241624817239847</v>
      </c>
      <c r="Q44" s="134">
        <f t="shared" si="22"/>
        <v>0.321290407186414</v>
      </c>
      <c r="R44" s="134">
        <f t="shared" si="20"/>
        <v>0.39378097630524816</v>
      </c>
      <c r="S44" s="134">
        <f t="shared" si="20"/>
        <v>0.44167134043746492</v>
      </c>
      <c r="T44" s="134">
        <f>100*T20/T$24</f>
        <v>0.42494958225295304</v>
      </c>
      <c r="U44" s="115">
        <f t="shared" ref="U44" si="23">100*U20/U$24</f>
        <v>0.44906818351919764</v>
      </c>
      <c r="V44" s="130"/>
      <c r="Z44" s="48"/>
      <c r="AA44" s="48"/>
      <c r="AB44" s="48"/>
    </row>
    <row r="45" spans="1:28" s="124" customFormat="1" ht="14.45" customHeight="1">
      <c r="A45" s="251" t="s">
        <v>35</v>
      </c>
      <c r="B45" s="251"/>
      <c r="C45" s="131"/>
      <c r="D45" s="131"/>
      <c r="E45" s="131"/>
      <c r="F45" s="134"/>
      <c r="G45" s="134"/>
      <c r="H45" s="134"/>
      <c r="I45" s="134"/>
      <c r="J45" s="134"/>
      <c r="K45" s="134"/>
      <c r="L45" s="134"/>
      <c r="M45" s="134"/>
      <c r="N45" s="134">
        <f t="shared" si="22"/>
        <v>2.9475918174851148E-2</v>
      </c>
      <c r="O45" s="134">
        <f t="shared" si="22"/>
        <v>3.0750307503075031E-2</v>
      </c>
      <c r="P45" s="134">
        <f t="shared" si="22"/>
        <v>3.1784374801347659E-2</v>
      </c>
      <c r="Q45" s="134">
        <f t="shared" si="22"/>
        <v>3.9341682512622121E-2</v>
      </c>
      <c r="R45" s="134">
        <f t="shared" si="20"/>
        <v>4.7525290243736848E-2</v>
      </c>
      <c r="S45" s="134">
        <f t="shared" si="20"/>
        <v>4.2063937184520471E-2</v>
      </c>
      <c r="T45" s="134">
        <f>100*T21/T$24</f>
        <v>5.0417747046960532E-2</v>
      </c>
      <c r="U45" s="115">
        <f t="shared" ref="U45" si="24">100*U21/U$24</f>
        <v>5.239128807723973E-2</v>
      </c>
      <c r="V45" s="130"/>
      <c r="Z45" s="48"/>
      <c r="AA45" s="48"/>
      <c r="AB45" s="48"/>
    </row>
    <row r="46" spans="1:28" ht="3.75" customHeight="1">
      <c r="A46" s="10"/>
      <c r="B46" s="10"/>
      <c r="C46" s="11"/>
      <c r="D46" s="11"/>
      <c r="E46" s="11"/>
      <c r="F46" s="11"/>
      <c r="G46" s="11"/>
      <c r="H46" s="11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241"/>
    </row>
    <row r="47" spans="1:28" ht="3.75" customHeight="1">
      <c r="A47" s="26"/>
      <c r="B47" s="26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</row>
    <row r="48" spans="1:28" ht="14.45" customHeight="1">
      <c r="A48" s="26" t="s">
        <v>10</v>
      </c>
      <c r="B48" s="26"/>
      <c r="C48" s="28">
        <f t="shared" ref="C48:H48" si="25">100*C24/C$24</f>
        <v>100</v>
      </c>
      <c r="D48" s="28">
        <f t="shared" si="25"/>
        <v>100</v>
      </c>
      <c r="E48" s="28">
        <f t="shared" si="25"/>
        <v>100</v>
      </c>
      <c r="F48" s="28">
        <f t="shared" si="25"/>
        <v>100</v>
      </c>
      <c r="G48" s="28">
        <f t="shared" si="25"/>
        <v>100</v>
      </c>
      <c r="H48" s="28">
        <f t="shared" si="25"/>
        <v>100</v>
      </c>
      <c r="I48" s="28">
        <f t="shared" ref="I48:U48" si="26">100*I24/I$24</f>
        <v>100</v>
      </c>
      <c r="J48" s="28">
        <f t="shared" si="26"/>
        <v>100</v>
      </c>
      <c r="K48" s="28">
        <f t="shared" si="26"/>
        <v>100</v>
      </c>
      <c r="L48" s="28">
        <f t="shared" si="26"/>
        <v>100</v>
      </c>
      <c r="M48" s="28">
        <f t="shared" si="26"/>
        <v>100</v>
      </c>
      <c r="N48" s="28">
        <f t="shared" si="26"/>
        <v>100</v>
      </c>
      <c r="O48" s="28">
        <f t="shared" si="26"/>
        <v>100</v>
      </c>
      <c r="P48" s="28">
        <f t="shared" si="26"/>
        <v>100</v>
      </c>
      <c r="Q48" s="28">
        <f t="shared" si="26"/>
        <v>100</v>
      </c>
      <c r="R48" s="28">
        <f t="shared" si="26"/>
        <v>100</v>
      </c>
      <c r="S48" s="28">
        <f t="shared" si="26"/>
        <v>100</v>
      </c>
      <c r="T48" s="28">
        <f t="shared" si="26"/>
        <v>100</v>
      </c>
      <c r="U48" s="28">
        <f t="shared" si="26"/>
        <v>100</v>
      </c>
    </row>
    <row r="49" spans="1:21" ht="14.45" customHeight="1">
      <c r="A49" s="168"/>
      <c r="B49" s="168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</row>
    <row r="50" spans="1:21" ht="14.45" customHeight="1">
      <c r="A50" s="78" t="s">
        <v>32</v>
      </c>
      <c r="B50" s="78"/>
      <c r="C50" s="78"/>
    </row>
    <row r="51" spans="1:21" ht="14.45" customHeight="1">
      <c r="A51" s="78"/>
      <c r="B51" s="78"/>
      <c r="C51" s="78"/>
    </row>
    <row r="53" spans="1:21" ht="14.45" customHeight="1">
      <c r="G53" s="171"/>
      <c r="H53" s="171"/>
      <c r="I53" s="171"/>
    </row>
    <row r="54" spans="1:21" ht="14.45" customHeight="1">
      <c r="G54" s="171"/>
      <c r="H54" s="171"/>
      <c r="I54" s="171"/>
    </row>
    <row r="55" spans="1:21" ht="14.45" customHeight="1">
      <c r="G55" s="171"/>
      <c r="H55" s="171"/>
      <c r="I55" s="171"/>
    </row>
    <row r="56" spans="1:21" ht="14.45" customHeight="1">
      <c r="G56" s="171"/>
      <c r="H56" s="171"/>
      <c r="I56" s="171"/>
    </row>
    <row r="57" spans="1:21" ht="14.45" customHeight="1">
      <c r="G57" s="171"/>
      <c r="H57" s="171"/>
      <c r="I57" s="171"/>
    </row>
    <row r="58" spans="1:21" ht="14.45" customHeight="1">
      <c r="G58" s="171"/>
      <c r="H58" s="171"/>
      <c r="I58" s="171"/>
    </row>
    <row r="59" spans="1:21" ht="14.45" customHeight="1">
      <c r="G59" s="171"/>
      <c r="H59" s="171"/>
      <c r="I59" s="171"/>
    </row>
    <row r="60" spans="1:21" ht="14.45" customHeight="1">
      <c r="G60" s="171"/>
      <c r="H60" s="171"/>
      <c r="I60" s="171"/>
    </row>
    <row r="61" spans="1:21" ht="14.45" customHeight="1">
      <c r="G61" s="171"/>
      <c r="H61" s="171"/>
      <c r="I61" s="171"/>
    </row>
    <row r="62" spans="1:21" ht="14.45" customHeight="1">
      <c r="G62" s="171"/>
      <c r="H62" s="171"/>
      <c r="I62" s="171"/>
    </row>
    <row r="63" spans="1:21" ht="14.45" customHeight="1">
      <c r="G63" s="171"/>
      <c r="H63" s="171"/>
      <c r="I63" s="171"/>
    </row>
    <row r="64" spans="1:21" ht="14.45" customHeight="1">
      <c r="G64" s="171"/>
      <c r="H64" s="171"/>
      <c r="I64" s="171"/>
    </row>
  </sheetData>
  <mergeCells count="55">
    <mergeCell ref="U4:U5"/>
    <mergeCell ref="U28:U29"/>
    <mergeCell ref="B2:J2"/>
    <mergeCell ref="Q4:Q5"/>
    <mergeCell ref="Q28:Q29"/>
    <mergeCell ref="K28:K29"/>
    <mergeCell ref="C4:C5"/>
    <mergeCell ref="I28:I29"/>
    <mergeCell ref="J28:J29"/>
    <mergeCell ref="N4:N5"/>
    <mergeCell ref="J4:J5"/>
    <mergeCell ref="L4:L5"/>
    <mergeCell ref="K4:K5"/>
    <mergeCell ref="C28:C29"/>
    <mergeCell ref="L28:L29"/>
    <mergeCell ref="H28:H29"/>
    <mergeCell ref="A41:B41"/>
    <mergeCell ref="A13:B13"/>
    <mergeCell ref="H4:H5"/>
    <mergeCell ref="E4:E5"/>
    <mergeCell ref="F4:F5"/>
    <mergeCell ref="A6:B6"/>
    <mergeCell ref="A40:B40"/>
    <mergeCell ref="I4:I5"/>
    <mergeCell ref="A45:B45"/>
    <mergeCell ref="A15:B15"/>
    <mergeCell ref="A16:B16"/>
    <mergeCell ref="G4:G5"/>
    <mergeCell ref="D28:D29"/>
    <mergeCell ref="E28:E29"/>
    <mergeCell ref="A17:B17"/>
    <mergeCell ref="G28:G29"/>
    <mergeCell ref="A14:B14"/>
    <mergeCell ref="A21:B21"/>
    <mergeCell ref="D4:D5"/>
    <mergeCell ref="A12:B12"/>
    <mergeCell ref="A37:B37"/>
    <mergeCell ref="A38:B38"/>
    <mergeCell ref="A39:B39"/>
    <mergeCell ref="T4:T5"/>
    <mergeCell ref="T28:T29"/>
    <mergeCell ref="Z6:AB6"/>
    <mergeCell ref="A36:B36"/>
    <mergeCell ref="F28:F29"/>
    <mergeCell ref="S4:S5"/>
    <mergeCell ref="S28:S29"/>
    <mergeCell ref="R4:R5"/>
    <mergeCell ref="N28:N29"/>
    <mergeCell ref="R28:R29"/>
    <mergeCell ref="M28:M29"/>
    <mergeCell ref="M4:M5"/>
    <mergeCell ref="O4:O5"/>
    <mergeCell ref="O28:O29"/>
    <mergeCell ref="P4:P5"/>
    <mergeCell ref="P28:P29"/>
  </mergeCells>
  <phoneticPr fontId="10" type="noConversion"/>
  <pageMargins left="0.39370078740157483" right="0.39370078740157483" top="0.39370078740157483" bottom="0.39370078740157483" header="0" footer="0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74"/>
  <sheetViews>
    <sheetView topLeftCell="C7" workbookViewId="0">
      <selection activeCell="Z41" sqref="Z41"/>
    </sheetView>
  </sheetViews>
  <sheetFormatPr defaultRowHeight="14.45" customHeight="1"/>
  <cols>
    <col min="2" max="2" width="15.59765625" customWidth="1"/>
    <col min="3" max="9" width="12.59765625" customWidth="1"/>
    <col min="10" max="10" width="12.59765625" style="66" customWidth="1"/>
    <col min="11" max="11" width="12.59765625" style="80" customWidth="1"/>
    <col min="12" max="12" width="12.59765625" style="83" customWidth="1"/>
    <col min="13" max="14" width="12.59765625" style="117" customWidth="1"/>
    <col min="15" max="15" width="12.59765625" style="119" customWidth="1"/>
    <col min="16" max="16" width="12.59765625" style="121" customWidth="1"/>
    <col min="17" max="17" width="12.59765625" style="124" customWidth="1"/>
    <col min="18" max="18" width="12.59765625" style="85" customWidth="1"/>
    <col min="19" max="19" width="12.59765625" style="137" customWidth="1"/>
    <col min="20" max="20" width="12.59765625" style="171" customWidth="1"/>
    <col min="21" max="21" width="15.19921875" style="237" customWidth="1"/>
    <col min="22" max="22" width="1.796875" customWidth="1"/>
    <col min="23" max="23" width="24.19921875" customWidth="1"/>
  </cols>
  <sheetData>
    <row r="1" spans="1:31" s="173" customFormat="1" ht="18" customHeight="1">
      <c r="A1" s="224"/>
      <c r="B1" s="232" t="s">
        <v>64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236"/>
      <c r="V1" s="172"/>
    </row>
    <row r="2" spans="1:31" ht="14.45" customHeight="1">
      <c r="B2" s="225" t="s">
        <v>16</v>
      </c>
      <c r="I2" s="63"/>
      <c r="W2" s="4"/>
    </row>
    <row r="3" spans="1:31" ht="14.45" customHeight="1">
      <c r="I3" s="63"/>
      <c r="W3" s="5"/>
    </row>
    <row r="4" spans="1:31" ht="9" customHeight="1">
      <c r="I4" s="63"/>
    </row>
    <row r="5" spans="1:31" ht="9" customHeight="1">
      <c r="B5" s="31"/>
      <c r="C5" s="262">
        <v>2000</v>
      </c>
      <c r="D5" s="262">
        <v>2005</v>
      </c>
      <c r="E5" s="262">
        <v>2009</v>
      </c>
      <c r="F5" s="262">
        <v>2010</v>
      </c>
      <c r="G5" s="262">
        <v>2011</v>
      </c>
      <c r="H5" s="262">
        <v>2012</v>
      </c>
      <c r="I5" s="262">
        <v>2013</v>
      </c>
      <c r="J5" s="262">
        <v>2014</v>
      </c>
      <c r="K5" s="262">
        <v>2015</v>
      </c>
      <c r="L5" s="256">
        <v>2016</v>
      </c>
      <c r="M5" s="256">
        <v>2017</v>
      </c>
      <c r="N5" s="256">
        <v>2018</v>
      </c>
      <c r="O5" s="256">
        <v>2019</v>
      </c>
      <c r="P5" s="256">
        <v>2020</v>
      </c>
      <c r="Q5" s="256">
        <v>2021</v>
      </c>
      <c r="R5" s="256">
        <v>2022</v>
      </c>
      <c r="S5" s="256">
        <v>2023</v>
      </c>
      <c r="T5" s="256">
        <v>2024</v>
      </c>
      <c r="U5" s="263">
        <v>2025</v>
      </c>
      <c r="V5" s="64"/>
      <c r="W5" s="6" t="s">
        <v>2</v>
      </c>
    </row>
    <row r="6" spans="1:31" ht="9" customHeight="1">
      <c r="A6" s="32" t="s">
        <v>3</v>
      </c>
      <c r="B6" s="31"/>
      <c r="C6" s="262"/>
      <c r="D6" s="262"/>
      <c r="E6" s="262"/>
      <c r="F6" s="262"/>
      <c r="G6" s="262"/>
      <c r="H6" s="262"/>
      <c r="I6" s="262"/>
      <c r="J6" s="262"/>
      <c r="K6" s="262"/>
      <c r="L6" s="256"/>
      <c r="M6" s="256"/>
      <c r="N6" s="256"/>
      <c r="O6" s="256"/>
      <c r="P6" s="256"/>
      <c r="Q6" s="256"/>
      <c r="R6" s="256"/>
      <c r="S6" s="256"/>
      <c r="T6" s="256"/>
      <c r="U6" s="263"/>
      <c r="V6" s="64"/>
      <c r="W6" s="6" t="s">
        <v>4</v>
      </c>
    </row>
    <row r="7" spans="1:31" ht="14.1" customHeight="1">
      <c r="A7" s="264"/>
      <c r="B7" s="264"/>
      <c r="C7" s="13"/>
      <c r="D7" s="13"/>
      <c r="E7" s="13"/>
      <c r="F7" s="13"/>
      <c r="G7" s="13"/>
      <c r="H7" s="13"/>
      <c r="I7" s="13"/>
      <c r="J7" s="13"/>
      <c r="K7" s="13"/>
      <c r="M7" s="85"/>
      <c r="R7" s="117"/>
      <c r="V7" s="13"/>
    </row>
    <row r="8" spans="1:31" s="89" customFormat="1" ht="14.1" customHeight="1">
      <c r="A8" s="90" t="s">
        <v>27</v>
      </c>
      <c r="B8" s="90"/>
      <c r="C8" s="94">
        <v>2524.9999999999968</v>
      </c>
      <c r="D8" s="94">
        <v>1510.0000000000002</v>
      </c>
      <c r="E8" s="94">
        <v>824.99999999999966</v>
      </c>
      <c r="F8" s="94">
        <v>883.00000000000057</v>
      </c>
      <c r="G8" s="94">
        <v>791.99999999999909</v>
      </c>
      <c r="H8" s="95">
        <v>800</v>
      </c>
      <c r="I8" s="96">
        <v>952.99999999999955</v>
      </c>
      <c r="J8" s="96">
        <v>1242.0000000000002</v>
      </c>
      <c r="K8" s="96">
        <v>973.0000000000008</v>
      </c>
      <c r="L8" s="96">
        <v>632.00000000000011</v>
      </c>
      <c r="M8" s="96">
        <v>1206</v>
      </c>
      <c r="N8" s="96">
        <v>760</v>
      </c>
      <c r="O8" s="96">
        <v>700</v>
      </c>
      <c r="P8" s="96">
        <v>621</v>
      </c>
      <c r="Q8" s="96">
        <v>511</v>
      </c>
      <c r="R8" s="96">
        <v>616</v>
      </c>
      <c r="S8" s="96">
        <v>557</v>
      </c>
      <c r="T8" s="96">
        <v>567</v>
      </c>
      <c r="U8" s="96">
        <v>506</v>
      </c>
      <c r="V8" s="91"/>
      <c r="W8" s="92" t="s">
        <v>27</v>
      </c>
    </row>
    <row r="9" spans="1:31" s="89" customFormat="1" ht="14.1" customHeight="1">
      <c r="A9" s="90" t="s">
        <v>28</v>
      </c>
      <c r="B9" s="90"/>
      <c r="C9" s="94">
        <v>4778</v>
      </c>
      <c r="D9" s="94">
        <v>2410.9999999999995</v>
      </c>
      <c r="E9" s="94">
        <v>1163.0000000000002</v>
      </c>
      <c r="F9" s="94">
        <v>1409.0000000000002</v>
      </c>
      <c r="G9" s="94">
        <v>1259.9999999999995</v>
      </c>
      <c r="H9" s="95">
        <v>981.00000000000011</v>
      </c>
      <c r="I9" s="96">
        <v>1611.9999999999998</v>
      </c>
      <c r="J9" s="96">
        <v>1615.0000000000005</v>
      </c>
      <c r="K9" s="96">
        <v>1395.9999999999998</v>
      </c>
      <c r="L9" s="96">
        <v>924.00000000000011</v>
      </c>
      <c r="M9" s="96">
        <v>1417.0000000000002</v>
      </c>
      <c r="N9" s="96">
        <v>993</v>
      </c>
      <c r="O9" s="96">
        <v>988</v>
      </c>
      <c r="P9" s="96">
        <v>720</v>
      </c>
      <c r="Q9" s="96">
        <v>735</v>
      </c>
      <c r="R9" s="96">
        <v>673</v>
      </c>
      <c r="S9" s="96">
        <v>549</v>
      </c>
      <c r="T9" s="96">
        <v>539</v>
      </c>
      <c r="U9" s="96">
        <v>505</v>
      </c>
      <c r="V9" s="91"/>
      <c r="W9" s="92" t="s">
        <v>28</v>
      </c>
    </row>
    <row r="10" spans="1:31" s="89" customFormat="1" ht="14.1" customHeight="1">
      <c r="A10" s="90" t="s">
        <v>29</v>
      </c>
      <c r="B10" s="90"/>
      <c r="C10" s="94">
        <v>28545.000000000015</v>
      </c>
      <c r="D10" s="94">
        <v>16586.999999999996</v>
      </c>
      <c r="E10" s="94">
        <v>9497.9999999999891</v>
      </c>
      <c r="F10" s="94">
        <v>9307.0000000000018</v>
      </c>
      <c r="G10" s="94">
        <v>8802.9999999999909</v>
      </c>
      <c r="H10" s="95">
        <v>7900.0000000000018</v>
      </c>
      <c r="I10" s="96">
        <v>7907.0000000000009</v>
      </c>
      <c r="J10" s="96">
        <v>6954.9999999999991</v>
      </c>
      <c r="K10" s="96">
        <v>6166.9999999999982</v>
      </c>
      <c r="L10" s="96">
        <v>5348.9999999999991</v>
      </c>
      <c r="M10" s="96">
        <v>6543.0000000000027</v>
      </c>
      <c r="N10" s="96">
        <v>5271</v>
      </c>
      <c r="O10" s="96">
        <v>4469</v>
      </c>
      <c r="P10" s="96">
        <v>3644</v>
      </c>
      <c r="Q10" s="96">
        <v>3718</v>
      </c>
      <c r="R10" s="96">
        <v>3404</v>
      </c>
      <c r="S10" s="96">
        <v>2913.0000000000009</v>
      </c>
      <c r="T10" s="96">
        <v>3054</v>
      </c>
      <c r="U10" s="96">
        <v>2642</v>
      </c>
      <c r="V10" s="91"/>
      <c r="W10" s="92" t="s">
        <v>29</v>
      </c>
    </row>
    <row r="11" spans="1:31" s="89" customFormat="1" ht="14.1" customHeight="1">
      <c r="A11" s="90" t="s">
        <v>30</v>
      </c>
      <c r="B11" s="90"/>
      <c r="C11" s="94">
        <v>73755.999999999884</v>
      </c>
      <c r="D11" s="94">
        <v>45590.000000000015</v>
      </c>
      <c r="E11" s="94">
        <v>28813.999999999982</v>
      </c>
      <c r="F11" s="94">
        <v>27063.000000000011</v>
      </c>
      <c r="G11" s="94">
        <v>24703.999999999964</v>
      </c>
      <c r="H11" s="95">
        <v>22209.000000000033</v>
      </c>
      <c r="I11" s="96">
        <v>19210</v>
      </c>
      <c r="J11" s="96">
        <v>18098</v>
      </c>
      <c r="K11" s="96">
        <v>16583.999999999993</v>
      </c>
      <c r="L11" s="96">
        <v>14274.999999999998</v>
      </c>
      <c r="M11" s="96">
        <v>15016</v>
      </c>
      <c r="N11" s="96">
        <v>13149</v>
      </c>
      <c r="O11" s="96">
        <v>12244</v>
      </c>
      <c r="P11" s="96">
        <v>10549</v>
      </c>
      <c r="Q11" s="96">
        <v>9808</v>
      </c>
      <c r="R11" s="96">
        <v>9290</v>
      </c>
      <c r="S11" s="96">
        <v>8086.0000000000036</v>
      </c>
      <c r="T11" s="96">
        <v>7728</v>
      </c>
      <c r="U11" s="96">
        <v>7065</v>
      </c>
      <c r="V11" s="91"/>
      <c r="W11" s="92" t="s">
        <v>30</v>
      </c>
    </row>
    <row r="12" spans="1:31" s="89" customFormat="1" ht="14.1" customHeight="1">
      <c r="A12" s="88"/>
      <c r="B12" s="88"/>
      <c r="N12" s="117"/>
      <c r="O12" s="119"/>
      <c r="P12" s="121"/>
      <c r="Q12" s="124"/>
      <c r="R12" s="117"/>
      <c r="S12" s="137"/>
      <c r="T12" s="171"/>
      <c r="U12" s="237"/>
      <c r="W12" s="3"/>
      <c r="Z12" s="124"/>
    </row>
    <row r="13" spans="1:31" ht="14.45" customHeight="1">
      <c r="A13" s="252" t="s">
        <v>5</v>
      </c>
      <c r="B13" s="252"/>
      <c r="C13" s="33">
        <v>109604</v>
      </c>
      <c r="D13" s="33">
        <v>66098</v>
      </c>
      <c r="E13" s="33">
        <v>40300</v>
      </c>
      <c r="F13" s="33">
        <v>38662</v>
      </c>
      <c r="G13" s="33">
        <v>35559</v>
      </c>
      <c r="H13" s="34">
        <v>31890</v>
      </c>
      <c r="I13" s="72">
        <v>29682</v>
      </c>
      <c r="J13" s="72">
        <v>27910</v>
      </c>
      <c r="K13" s="72">
        <v>25120</v>
      </c>
      <c r="L13" s="75">
        <v>21180</v>
      </c>
      <c r="M13" s="75">
        <v>24182</v>
      </c>
      <c r="N13" s="75">
        <v>20173</v>
      </c>
      <c r="O13" s="75">
        <v>18401</v>
      </c>
      <c r="P13" s="75">
        <v>15534</v>
      </c>
      <c r="Q13" s="75">
        <v>14772</v>
      </c>
      <c r="R13" s="75">
        <v>13983</v>
      </c>
      <c r="S13" s="75">
        <v>12105.000000000007</v>
      </c>
      <c r="T13" s="75">
        <v>11888.000000000002</v>
      </c>
      <c r="U13" s="75">
        <v>10718</v>
      </c>
      <c r="V13" s="33"/>
      <c r="W13" s="9" t="s">
        <v>5</v>
      </c>
      <c r="Z13" s="124"/>
    </row>
    <row r="14" spans="1:31" ht="14.45" customHeight="1">
      <c r="A14" s="252" t="s">
        <v>6</v>
      </c>
      <c r="B14" s="252"/>
      <c r="C14" s="33">
        <v>788602</v>
      </c>
      <c r="D14" s="33">
        <v>583778</v>
      </c>
      <c r="E14" s="33">
        <v>434470</v>
      </c>
      <c r="F14" s="33">
        <v>406501</v>
      </c>
      <c r="G14" s="33">
        <v>390021</v>
      </c>
      <c r="H14" s="34">
        <v>362173</v>
      </c>
      <c r="I14" s="75">
        <v>328313</v>
      </c>
      <c r="J14" s="72">
        <v>314262</v>
      </c>
      <c r="K14" s="72">
        <v>299581</v>
      </c>
      <c r="L14" s="75">
        <v>265551</v>
      </c>
      <c r="M14" s="75">
        <v>274009</v>
      </c>
      <c r="N14" s="75">
        <v>260496</v>
      </c>
      <c r="O14" s="75">
        <v>246885</v>
      </c>
      <c r="P14" s="75">
        <v>229232</v>
      </c>
      <c r="Q14" s="75">
        <v>218075</v>
      </c>
      <c r="R14" s="75">
        <v>197864</v>
      </c>
      <c r="S14" s="75">
        <v>182395.00000000017</v>
      </c>
      <c r="T14" s="75">
        <v>173812.00000000038</v>
      </c>
      <c r="U14" s="75">
        <v>160707</v>
      </c>
      <c r="V14" s="33"/>
      <c r="W14" s="9" t="s">
        <v>6</v>
      </c>
      <c r="Z14" s="124"/>
    </row>
    <row r="15" spans="1:31" ht="14.45" customHeight="1">
      <c r="A15" s="252" t="s">
        <v>7</v>
      </c>
      <c r="B15" s="252"/>
      <c r="C15" s="33">
        <v>367248</v>
      </c>
      <c r="D15" s="33">
        <v>428795</v>
      </c>
      <c r="E15" s="33">
        <v>447800</v>
      </c>
      <c r="F15" s="33">
        <v>441672</v>
      </c>
      <c r="G15" s="33">
        <v>434868</v>
      </c>
      <c r="H15" s="34">
        <v>421218</v>
      </c>
      <c r="I15" s="75">
        <v>415324</v>
      </c>
      <c r="J15" s="72">
        <v>407362</v>
      </c>
      <c r="K15" s="72">
        <v>400160</v>
      </c>
      <c r="L15" s="75">
        <v>373716</v>
      </c>
      <c r="M15" s="75">
        <v>367442</v>
      </c>
      <c r="N15" s="75">
        <v>361791</v>
      </c>
      <c r="O15" s="75">
        <v>346046</v>
      </c>
      <c r="P15" s="75">
        <v>326528</v>
      </c>
      <c r="Q15" s="75">
        <v>309471</v>
      </c>
      <c r="R15" s="75">
        <v>284712</v>
      </c>
      <c r="S15" s="75">
        <v>269447.00000000023</v>
      </c>
      <c r="T15" s="75">
        <v>258329.99999999994</v>
      </c>
      <c r="U15" s="75">
        <v>237348</v>
      </c>
      <c r="V15" s="33"/>
      <c r="W15" s="9" t="s">
        <v>7</v>
      </c>
      <c r="AE15" t="s">
        <v>37</v>
      </c>
    </row>
    <row r="16" spans="1:31" ht="14.45" customHeight="1">
      <c r="A16" s="252" t="s">
        <v>8</v>
      </c>
      <c r="B16" s="252"/>
      <c r="C16" s="33">
        <v>174542</v>
      </c>
      <c r="D16" s="33">
        <v>247670</v>
      </c>
      <c r="E16" s="33">
        <v>366478</v>
      </c>
      <c r="F16" s="33">
        <v>379421</v>
      </c>
      <c r="G16" s="33">
        <v>380791</v>
      </c>
      <c r="H16" s="34">
        <v>404681</v>
      </c>
      <c r="I16" s="75">
        <v>457319</v>
      </c>
      <c r="J16" s="72">
        <v>470576</v>
      </c>
      <c r="K16" s="72">
        <v>488566</v>
      </c>
      <c r="L16" s="75">
        <v>549270</v>
      </c>
      <c r="M16" s="75">
        <v>516352</v>
      </c>
      <c r="N16" s="75">
        <v>491640</v>
      </c>
      <c r="O16" s="75">
        <v>478341</v>
      </c>
      <c r="P16" s="75">
        <v>489857</v>
      </c>
      <c r="Q16" s="75">
        <v>479747</v>
      </c>
      <c r="R16" s="75">
        <v>488228</v>
      </c>
      <c r="S16" s="75">
        <v>490865.00000000023</v>
      </c>
      <c r="T16" s="75">
        <v>474482.99999999965</v>
      </c>
      <c r="U16" s="75">
        <v>475701</v>
      </c>
      <c r="V16" s="33"/>
      <c r="W16" s="9" t="s">
        <v>8</v>
      </c>
    </row>
    <row r="17" spans="1:23" ht="14.45" customHeight="1">
      <c r="A17" s="252" t="s">
        <v>24</v>
      </c>
      <c r="B17" s="252"/>
      <c r="C17" s="33">
        <v>36098</v>
      </c>
      <c r="D17" s="33">
        <v>61806</v>
      </c>
      <c r="E17" s="33">
        <v>113217</v>
      </c>
      <c r="F17" s="33">
        <v>118326</v>
      </c>
      <c r="G17" s="33">
        <v>125402</v>
      </c>
      <c r="H17" s="34">
        <v>139941</v>
      </c>
      <c r="I17" s="75">
        <v>167501</v>
      </c>
      <c r="J17" s="72">
        <v>176688</v>
      </c>
      <c r="K17" s="72">
        <v>200760</v>
      </c>
      <c r="L17" s="75">
        <v>239864</v>
      </c>
      <c r="M17" s="75">
        <v>229882</v>
      </c>
      <c r="N17" s="75">
        <v>214235</v>
      </c>
      <c r="O17" s="75">
        <v>213880</v>
      </c>
      <c r="P17" s="75">
        <v>227381</v>
      </c>
      <c r="Q17" s="75">
        <v>232787</v>
      </c>
      <c r="R17" s="75">
        <v>240510</v>
      </c>
      <c r="S17" s="75">
        <v>247465.00000000012</v>
      </c>
      <c r="T17" s="75">
        <v>248575.00000000015</v>
      </c>
      <c r="U17" s="75">
        <v>251785</v>
      </c>
      <c r="V17" s="33"/>
      <c r="W17" s="9" t="s">
        <v>24</v>
      </c>
    </row>
    <row r="18" spans="1:23" s="124" customFormat="1" ht="14.45" customHeight="1">
      <c r="A18" s="252" t="s">
        <v>25</v>
      </c>
      <c r="B18" s="252"/>
      <c r="C18" s="33">
        <v>27982</v>
      </c>
      <c r="D18" s="33">
        <v>45055</v>
      </c>
      <c r="E18" s="33">
        <v>86806</v>
      </c>
      <c r="F18" s="33">
        <v>94053</v>
      </c>
      <c r="G18" s="33">
        <v>103079</v>
      </c>
      <c r="H18" s="34">
        <v>124088</v>
      </c>
      <c r="I18" s="75">
        <v>154780</v>
      </c>
      <c r="J18" s="72">
        <v>175489</v>
      </c>
      <c r="K18" s="72">
        <v>207580</v>
      </c>
      <c r="L18" s="75">
        <v>295246</v>
      </c>
      <c r="M18" s="75">
        <v>281937</v>
      </c>
      <c r="N18" s="75">
        <v>273579</v>
      </c>
      <c r="O18" s="75">
        <v>274411</v>
      </c>
      <c r="P18" s="75">
        <v>304539</v>
      </c>
      <c r="Q18" s="75">
        <v>316489</v>
      </c>
      <c r="R18" s="75">
        <v>345376</v>
      </c>
      <c r="S18" s="75">
        <v>371510.00000000081</v>
      </c>
      <c r="T18" s="75">
        <v>376123</v>
      </c>
      <c r="U18" s="75">
        <v>390578</v>
      </c>
      <c r="V18" s="33"/>
      <c r="W18" s="9" t="s">
        <v>26</v>
      </c>
    </row>
    <row r="19" spans="1:23" s="124" customFormat="1" ht="14.45" customHeight="1">
      <c r="A19" s="123"/>
      <c r="B19" s="123"/>
      <c r="C19" s="33"/>
      <c r="D19" s="33"/>
      <c r="E19" s="33"/>
      <c r="F19" s="33"/>
      <c r="G19" s="33"/>
      <c r="H19" s="34"/>
      <c r="I19" s="75"/>
      <c r="J19" s="72"/>
      <c r="K19" s="72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33"/>
      <c r="W19" s="9"/>
    </row>
    <row r="20" spans="1:23" s="124" customFormat="1" ht="14.45" customHeight="1">
      <c r="A20" s="129" t="s">
        <v>33</v>
      </c>
      <c r="B20" s="129"/>
      <c r="C20" s="94"/>
      <c r="D20" s="94"/>
      <c r="E20" s="94"/>
      <c r="F20" s="94">
        <v>89719</v>
      </c>
      <c r="G20" s="94">
        <v>96061</v>
      </c>
      <c r="H20" s="95">
        <v>115626</v>
      </c>
      <c r="I20" s="96">
        <v>146603</v>
      </c>
      <c r="J20" s="96">
        <v>165229</v>
      </c>
      <c r="K20" s="96">
        <v>189592</v>
      </c>
      <c r="L20" s="96">
        <v>269722</v>
      </c>
      <c r="M20" s="96">
        <v>253610</v>
      </c>
      <c r="N20" s="96">
        <v>241830</v>
      </c>
      <c r="O20" s="96">
        <v>243453</v>
      </c>
      <c r="P20" s="96">
        <v>269377</v>
      </c>
      <c r="Q20" s="96">
        <v>278333</v>
      </c>
      <c r="R20" s="96">
        <v>299920</v>
      </c>
      <c r="S20" s="96">
        <v>324093.00000000081</v>
      </c>
      <c r="T20" s="96">
        <v>329233.00000000035</v>
      </c>
      <c r="U20" s="96">
        <v>342530</v>
      </c>
      <c r="V20" s="94"/>
      <c r="W20" s="130" t="s">
        <v>33</v>
      </c>
    </row>
    <row r="21" spans="1:23" s="124" customFormat="1" ht="14.45" customHeight="1">
      <c r="A21" s="129" t="s">
        <v>34</v>
      </c>
      <c r="B21" s="129"/>
      <c r="C21" s="94"/>
      <c r="D21" s="94"/>
      <c r="E21" s="94"/>
      <c r="F21" s="94"/>
      <c r="G21" s="94"/>
      <c r="H21" s="95"/>
      <c r="I21" s="96"/>
      <c r="J21" s="96"/>
      <c r="K21" s="96"/>
      <c r="L21" s="96"/>
      <c r="M21" s="96"/>
      <c r="N21" s="96">
        <v>25279</v>
      </c>
      <c r="O21" s="96">
        <v>24106</v>
      </c>
      <c r="P21" s="96">
        <v>27862</v>
      </c>
      <c r="Q21" s="96">
        <v>29913</v>
      </c>
      <c r="R21" s="96">
        <v>36243</v>
      </c>
      <c r="S21" s="96">
        <v>39322.000000000015</v>
      </c>
      <c r="T21" s="96">
        <v>37640</v>
      </c>
      <c r="U21" s="96">
        <v>38503</v>
      </c>
      <c r="V21" s="94"/>
      <c r="W21" s="130" t="s">
        <v>34</v>
      </c>
    </row>
    <row r="22" spans="1:23" s="124" customFormat="1" ht="14.45" customHeight="1">
      <c r="A22" s="261" t="s">
        <v>35</v>
      </c>
      <c r="B22" s="261"/>
      <c r="C22" s="94"/>
      <c r="D22" s="94"/>
      <c r="E22" s="94"/>
      <c r="F22" s="94"/>
      <c r="G22" s="94"/>
      <c r="H22" s="95"/>
      <c r="I22" s="96"/>
      <c r="J22" s="96"/>
      <c r="K22" s="96"/>
      <c r="L22" s="96"/>
      <c r="M22" s="96"/>
      <c r="N22" s="96">
        <v>6470</v>
      </c>
      <c r="O22" s="96">
        <v>6852</v>
      </c>
      <c r="P22" s="96">
        <v>7300</v>
      </c>
      <c r="Q22" s="96">
        <v>8243</v>
      </c>
      <c r="R22" s="96">
        <v>9213</v>
      </c>
      <c r="S22" s="96">
        <v>8095</v>
      </c>
      <c r="T22" s="96">
        <v>9250</v>
      </c>
      <c r="U22" s="96">
        <v>9545</v>
      </c>
      <c r="V22" s="94"/>
      <c r="W22" s="130" t="s">
        <v>36</v>
      </c>
    </row>
    <row r="23" spans="1:23" ht="3.75" customHeight="1">
      <c r="A23" s="10"/>
      <c r="B23" s="10"/>
      <c r="C23" s="11"/>
      <c r="D23" s="11"/>
      <c r="E23" s="11"/>
      <c r="F23" s="11"/>
      <c r="G23" s="11"/>
      <c r="H23" s="11"/>
      <c r="I23" s="73"/>
      <c r="J23" s="73"/>
      <c r="K23" s="73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11"/>
      <c r="W23" s="12"/>
    </row>
    <row r="24" spans="1:23" ht="3.75" customHeight="1">
      <c r="A24" s="35"/>
      <c r="B24" s="35"/>
      <c r="C24" s="33"/>
      <c r="D24" s="33"/>
      <c r="E24" s="33"/>
      <c r="F24" s="33"/>
      <c r="G24" s="33"/>
      <c r="H24" s="33"/>
      <c r="I24" s="74"/>
      <c r="J24" s="74"/>
      <c r="K24" s="74"/>
      <c r="L24" s="8"/>
      <c r="M24" s="8"/>
      <c r="N24" s="8"/>
      <c r="O24" s="8"/>
      <c r="P24" s="8"/>
      <c r="Q24" s="8"/>
      <c r="R24" s="8"/>
      <c r="S24" s="8"/>
      <c r="T24" s="8"/>
      <c r="U24" s="8"/>
      <c r="V24" s="33"/>
      <c r="W24" s="36"/>
    </row>
    <row r="25" spans="1:23" ht="14.45" customHeight="1">
      <c r="A25" s="260" t="s">
        <v>10</v>
      </c>
      <c r="B25" s="260"/>
      <c r="C25" s="77">
        <f t="shared" ref="C25:Q25" si="0">SUM(C13:C18)</f>
        <v>1504076</v>
      </c>
      <c r="D25" s="77">
        <f t="shared" si="0"/>
        <v>1433202</v>
      </c>
      <c r="E25" s="77">
        <f t="shared" si="0"/>
        <v>1489071</v>
      </c>
      <c r="F25" s="77">
        <f t="shared" si="0"/>
        <v>1478635</v>
      </c>
      <c r="G25" s="77">
        <f t="shared" si="0"/>
        <v>1469720</v>
      </c>
      <c r="H25" s="77">
        <f t="shared" si="0"/>
        <v>1483991</v>
      </c>
      <c r="I25" s="77">
        <f t="shared" si="0"/>
        <v>1552919</v>
      </c>
      <c r="J25" s="77">
        <f t="shared" si="0"/>
        <v>1572287</v>
      </c>
      <c r="K25" s="77">
        <f t="shared" si="0"/>
        <v>1621767</v>
      </c>
      <c r="L25" s="77">
        <f t="shared" si="0"/>
        <v>1744827</v>
      </c>
      <c r="M25" s="77">
        <f t="shared" si="0"/>
        <v>1693804</v>
      </c>
      <c r="N25" s="77">
        <f t="shared" si="0"/>
        <v>1621914</v>
      </c>
      <c r="O25" s="77">
        <f t="shared" si="0"/>
        <v>1577964</v>
      </c>
      <c r="P25" s="77">
        <f t="shared" si="0"/>
        <v>1593071</v>
      </c>
      <c r="Q25" s="77">
        <f t="shared" si="0"/>
        <v>1571341</v>
      </c>
      <c r="R25" s="77">
        <f>SUM(R13:R18)</f>
        <v>1570673</v>
      </c>
      <c r="S25" s="77">
        <f>SUM(S13:S18)</f>
        <v>1573787.0000000019</v>
      </c>
      <c r="T25" s="77">
        <f>SUM(T13:T18)</f>
        <v>1543211.0000000002</v>
      </c>
      <c r="U25" s="77">
        <v>1526837</v>
      </c>
      <c r="V25" s="37"/>
      <c r="W25" s="27" t="s">
        <v>11</v>
      </c>
    </row>
    <row r="26" spans="1:23" ht="14.45" customHeight="1">
      <c r="A26" s="259"/>
      <c r="B26" s="259"/>
      <c r="C26" s="13"/>
      <c r="D26" s="13"/>
      <c r="E26" s="13"/>
      <c r="F26" s="13"/>
      <c r="G26" s="13"/>
      <c r="H26" s="13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13"/>
      <c r="W26" s="38"/>
    </row>
    <row r="27" spans="1:23" ht="14.45" customHeight="1">
      <c r="A27" s="259"/>
      <c r="B27" s="259"/>
      <c r="C27" s="39"/>
      <c r="D27" s="39"/>
      <c r="E27" s="39"/>
      <c r="F27" s="39"/>
      <c r="G27" s="39"/>
      <c r="H27" s="39"/>
      <c r="I27" s="39"/>
      <c r="J27" s="39"/>
      <c r="K27" s="39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39"/>
      <c r="W27" s="38"/>
    </row>
    <row r="28" spans="1:23" ht="9" customHeight="1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6" t="s">
        <v>2</v>
      </c>
    </row>
    <row r="29" spans="1:23" ht="9" customHeight="1">
      <c r="A29" s="7" t="s">
        <v>3</v>
      </c>
      <c r="B29" s="17"/>
      <c r="C29" s="256">
        <v>2000</v>
      </c>
      <c r="D29" s="256">
        <v>2005</v>
      </c>
      <c r="E29" s="256">
        <v>2009</v>
      </c>
      <c r="F29" s="256">
        <v>2010</v>
      </c>
      <c r="G29" s="256">
        <v>2011</v>
      </c>
      <c r="H29" s="256">
        <v>2012</v>
      </c>
      <c r="I29" s="256">
        <v>2013</v>
      </c>
      <c r="J29" s="256">
        <v>2014</v>
      </c>
      <c r="K29" s="256">
        <v>2015</v>
      </c>
      <c r="L29" s="256">
        <v>2016</v>
      </c>
      <c r="M29" s="256">
        <v>2017</v>
      </c>
      <c r="N29" s="256">
        <v>2018</v>
      </c>
      <c r="O29" s="256">
        <v>2019</v>
      </c>
      <c r="P29" s="256">
        <v>2020</v>
      </c>
      <c r="Q29" s="256">
        <v>2021</v>
      </c>
      <c r="R29" s="256">
        <v>2022</v>
      </c>
      <c r="S29" s="256">
        <v>2023</v>
      </c>
      <c r="T29" s="256">
        <v>2024</v>
      </c>
      <c r="U29" s="263">
        <v>2025</v>
      </c>
      <c r="V29" s="64"/>
      <c r="W29" s="6" t="s">
        <v>4</v>
      </c>
    </row>
    <row r="30" spans="1:23" ht="9" customHeight="1">
      <c r="A30" s="14" t="s">
        <v>12</v>
      </c>
      <c r="B30" s="2"/>
      <c r="C30" s="256"/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63"/>
      <c r="V30" s="64"/>
      <c r="W30" s="19" t="s">
        <v>13</v>
      </c>
    </row>
    <row r="31" spans="1:23" ht="14.45" customHeight="1">
      <c r="A31" s="1"/>
      <c r="B31" s="1"/>
      <c r="C31" s="39"/>
      <c r="D31" s="39"/>
      <c r="E31" s="39"/>
      <c r="F31" s="39"/>
      <c r="G31" s="39"/>
      <c r="H31" s="39"/>
      <c r="I31" s="39"/>
      <c r="J31" s="39"/>
      <c r="K31" s="39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40"/>
      <c r="W31" s="38"/>
    </row>
    <row r="32" spans="1:23" s="89" customFormat="1" ht="14.1" customHeight="1">
      <c r="A32" s="90" t="s">
        <v>27</v>
      </c>
      <c r="B32" s="90"/>
      <c r="C32" s="93">
        <f t="shared" ref="C32:R32" si="1">100*C8/C$25</f>
        <v>0.16787715514375581</v>
      </c>
      <c r="D32" s="93">
        <f t="shared" si="1"/>
        <v>0.10535849098731374</v>
      </c>
      <c r="E32" s="93">
        <f t="shared" si="1"/>
        <v>5.5403671147984196E-2</v>
      </c>
      <c r="F32" s="93">
        <f t="shared" si="1"/>
        <v>5.9717239210488091E-2</v>
      </c>
      <c r="G32" s="93">
        <f t="shared" si="1"/>
        <v>5.3887815366192138E-2</v>
      </c>
      <c r="H32" s="93">
        <f t="shared" si="1"/>
        <v>5.3908682734598798E-2</v>
      </c>
      <c r="I32" s="93">
        <f t="shared" si="1"/>
        <v>6.136830060035324E-2</v>
      </c>
      <c r="J32" s="93">
        <f t="shared" si="1"/>
        <v>7.8993211799118113E-2</v>
      </c>
      <c r="K32" s="93">
        <f t="shared" si="1"/>
        <v>5.9996287999447562E-2</v>
      </c>
      <c r="L32" s="93">
        <f t="shared" si="1"/>
        <v>3.6221356042748086E-2</v>
      </c>
      <c r="M32" s="93">
        <f t="shared" si="1"/>
        <v>7.1200682015156419E-2</v>
      </c>
      <c r="N32" s="93">
        <f t="shared" si="1"/>
        <v>4.6858218129937838E-2</v>
      </c>
      <c r="O32" s="93">
        <f t="shared" si="1"/>
        <v>4.4360961340055918E-2</v>
      </c>
      <c r="P32" s="93">
        <f t="shared" si="1"/>
        <v>3.8981313450561841E-2</v>
      </c>
      <c r="Q32" s="93">
        <f t="shared" si="1"/>
        <v>3.2519994068760376E-2</v>
      </c>
      <c r="R32" s="93">
        <f t="shared" si="1"/>
        <v>3.9218857139582841E-2</v>
      </c>
      <c r="S32" s="93">
        <f t="shared" ref="S32:U35" si="2">100*S8/S$25</f>
        <v>3.5392337082464101E-2</v>
      </c>
      <c r="T32" s="93">
        <f t="shared" si="2"/>
        <v>3.6741573252134667E-2</v>
      </c>
      <c r="U32" s="93">
        <f>100*U8/U$25</f>
        <v>3.3140407260237995E-2</v>
      </c>
      <c r="V32" s="91"/>
      <c r="W32" s="92" t="s">
        <v>27</v>
      </c>
    </row>
    <row r="33" spans="1:23" s="89" customFormat="1" ht="14.1" customHeight="1">
      <c r="A33" s="90" t="s">
        <v>28</v>
      </c>
      <c r="B33" s="90"/>
      <c r="C33" s="93">
        <f t="shared" ref="C33:R33" si="3">100*C9/C$25</f>
        <v>0.31767011773341242</v>
      </c>
      <c r="D33" s="93">
        <f t="shared" si="3"/>
        <v>0.16822471640424724</v>
      </c>
      <c r="E33" s="93">
        <f t="shared" si="3"/>
        <v>7.8102387327400796E-2</v>
      </c>
      <c r="F33" s="93">
        <f t="shared" si="3"/>
        <v>9.5290588955354111E-2</v>
      </c>
      <c r="G33" s="93">
        <f t="shared" si="3"/>
        <v>8.5730615355305739E-2</v>
      </c>
      <c r="H33" s="93">
        <f t="shared" si="3"/>
        <v>6.6105522203301778E-2</v>
      </c>
      <c r="I33" s="93">
        <f t="shared" si="3"/>
        <v>0.10380451266292702</v>
      </c>
      <c r="J33" s="93">
        <f t="shared" si="3"/>
        <v>0.10271661598677599</v>
      </c>
      <c r="K33" s="93">
        <f t="shared" si="3"/>
        <v>8.6078949688827039E-2</v>
      </c>
      <c r="L33" s="93">
        <f t="shared" si="3"/>
        <v>5.2956539530853212E-2</v>
      </c>
      <c r="M33" s="93">
        <f t="shared" si="3"/>
        <v>8.3657849432401871E-2</v>
      </c>
      <c r="N33" s="93">
        <f t="shared" si="3"/>
        <v>6.1223961319774048E-2</v>
      </c>
      <c r="O33" s="93">
        <f t="shared" si="3"/>
        <v>6.261232829139321E-2</v>
      </c>
      <c r="P33" s="93">
        <f t="shared" si="3"/>
        <v>4.5195725739781846E-2</v>
      </c>
      <c r="Q33" s="93">
        <f t="shared" si="3"/>
        <v>4.6775333934518354E-2</v>
      </c>
      <c r="R33" s="93">
        <f t="shared" si="3"/>
        <v>4.2847874764511774E-2</v>
      </c>
      <c r="S33" s="93">
        <f t="shared" si="2"/>
        <v>3.4884009081279699E-2</v>
      </c>
      <c r="T33" s="93">
        <f t="shared" si="2"/>
        <v>3.4927174573016903E-2</v>
      </c>
      <c r="U33" s="93">
        <f t="shared" si="2"/>
        <v>3.3074912384229618E-2</v>
      </c>
      <c r="V33" s="91"/>
      <c r="W33" s="92" t="s">
        <v>28</v>
      </c>
    </row>
    <row r="34" spans="1:23" s="89" customFormat="1" ht="14.1" customHeight="1">
      <c r="A34" s="90" t="s">
        <v>29</v>
      </c>
      <c r="B34" s="90"/>
      <c r="C34" s="93">
        <f t="shared" ref="C34:R34" si="4">100*C10/C$25</f>
        <v>1.8978429281499083</v>
      </c>
      <c r="D34" s="93">
        <f t="shared" si="4"/>
        <v>1.157338602653359</v>
      </c>
      <c r="E34" s="93">
        <f t="shared" si="4"/>
        <v>0.63784735583461027</v>
      </c>
      <c r="F34" s="93">
        <f t="shared" si="4"/>
        <v>0.62943187466819073</v>
      </c>
      <c r="G34" s="93">
        <f t="shared" si="4"/>
        <v>0.59895762458155233</v>
      </c>
      <c r="H34" s="93">
        <f t="shared" si="4"/>
        <v>0.53234824200416331</v>
      </c>
      <c r="I34" s="93">
        <f t="shared" si="4"/>
        <v>0.50917014989191334</v>
      </c>
      <c r="J34" s="93">
        <f t="shared" si="4"/>
        <v>0.44234926575110006</v>
      </c>
      <c r="K34" s="93">
        <f t="shared" si="4"/>
        <v>0.38026424264398018</v>
      </c>
      <c r="L34" s="93">
        <f t="shared" si="4"/>
        <v>0.30656334410230923</v>
      </c>
      <c r="M34" s="93">
        <f t="shared" si="4"/>
        <v>0.38629026735088606</v>
      </c>
      <c r="N34" s="93">
        <f t="shared" si="4"/>
        <v>0.3249864049511873</v>
      </c>
      <c r="O34" s="93">
        <f t="shared" si="4"/>
        <v>0.28321305175529987</v>
      </c>
      <c r="P34" s="93">
        <f t="shared" si="4"/>
        <v>0.22874058971634031</v>
      </c>
      <c r="Q34" s="93">
        <f t="shared" si="4"/>
        <v>0.23661318580753637</v>
      </c>
      <c r="R34" s="93">
        <f t="shared" si="4"/>
        <v>0.21672238588172077</v>
      </c>
      <c r="S34" s="93">
        <f t="shared" si="2"/>
        <v>0.18509493343127104</v>
      </c>
      <c r="T34" s="93">
        <f t="shared" si="2"/>
        <v>0.19789905592948726</v>
      </c>
      <c r="U34" s="93">
        <f t="shared" si="2"/>
        <v>0.17303746241412804</v>
      </c>
      <c r="V34" s="91"/>
      <c r="W34" s="92" t="s">
        <v>29</v>
      </c>
    </row>
    <row r="35" spans="1:23" s="89" customFormat="1" ht="14.1" customHeight="1">
      <c r="A35" s="90" t="s">
        <v>30</v>
      </c>
      <c r="B35" s="90"/>
      <c r="C35" s="93">
        <f t="shared" ref="C35:R35" si="5">100*C11/C$25</f>
        <v>4.9037415662506341</v>
      </c>
      <c r="D35" s="93">
        <f t="shared" si="5"/>
        <v>3.1809891417957843</v>
      </c>
      <c r="E35" s="93">
        <f t="shared" si="5"/>
        <v>1.9350319763127468</v>
      </c>
      <c r="F35" s="93">
        <f t="shared" si="5"/>
        <v>1.8302691333561028</v>
      </c>
      <c r="G35" s="93">
        <f t="shared" si="5"/>
        <v>1.6808643823313258</v>
      </c>
      <c r="H35" s="93">
        <f t="shared" si="5"/>
        <v>1.4965724185658831</v>
      </c>
      <c r="I35" s="93">
        <f t="shared" si="5"/>
        <v>1.2370252408528712</v>
      </c>
      <c r="J35" s="93">
        <f t="shared" si="5"/>
        <v>1.1510621152499512</v>
      </c>
      <c r="K35" s="93">
        <f t="shared" si="5"/>
        <v>1.0225883249566672</v>
      </c>
      <c r="L35" s="93">
        <f t="shared" si="5"/>
        <v>0.8181326859339062</v>
      </c>
      <c r="M35" s="93">
        <f t="shared" si="5"/>
        <v>0.88652524140927758</v>
      </c>
      <c r="N35" s="93">
        <f t="shared" si="5"/>
        <v>0.81070882919809562</v>
      </c>
      <c r="O35" s="93">
        <f t="shared" si="5"/>
        <v>0.77593658663949239</v>
      </c>
      <c r="P35" s="93">
        <f t="shared" si="5"/>
        <v>0.66218015392910923</v>
      </c>
      <c r="Q35" s="93">
        <f t="shared" si="5"/>
        <v>0.62418023840783132</v>
      </c>
      <c r="R35" s="93">
        <f t="shared" si="5"/>
        <v>0.59146620588753995</v>
      </c>
      <c r="S35" s="93">
        <f t="shared" si="2"/>
        <v>0.5137925271971362</v>
      </c>
      <c r="T35" s="93">
        <f t="shared" si="2"/>
        <v>0.50077403543650212</v>
      </c>
      <c r="U35" s="93">
        <f t="shared" si="2"/>
        <v>0.4627212989991728</v>
      </c>
      <c r="V35" s="91"/>
      <c r="W35" s="92" t="s">
        <v>30</v>
      </c>
    </row>
    <row r="36" spans="1:23" s="89" customFormat="1" ht="14.1" customHeight="1">
      <c r="A36" s="88"/>
      <c r="B36" s="88"/>
      <c r="L36" s="87"/>
      <c r="N36" s="117"/>
      <c r="O36" s="119"/>
      <c r="P36" s="121"/>
      <c r="Q36" s="124"/>
      <c r="R36" s="117"/>
      <c r="S36" s="137"/>
      <c r="T36" s="171"/>
      <c r="U36" s="93"/>
      <c r="W36" s="3"/>
    </row>
    <row r="37" spans="1:23" ht="14.45" customHeight="1">
      <c r="A37" s="252" t="s">
        <v>5</v>
      </c>
      <c r="B37" s="252"/>
      <c r="C37" s="76">
        <f t="shared" ref="C37:R37" si="6">100*C13/C$25</f>
        <v>7.2871317672777174</v>
      </c>
      <c r="D37" s="76">
        <f t="shared" si="6"/>
        <v>4.611910951840704</v>
      </c>
      <c r="E37" s="76">
        <f t="shared" si="6"/>
        <v>2.706385390622744</v>
      </c>
      <c r="F37" s="76">
        <f t="shared" si="6"/>
        <v>2.6147088361901347</v>
      </c>
      <c r="G37" s="76">
        <f t="shared" si="6"/>
        <v>2.4194404376343792</v>
      </c>
      <c r="H37" s="76">
        <f t="shared" si="6"/>
        <v>2.1489348655079445</v>
      </c>
      <c r="I37" s="76">
        <f t="shared" si="6"/>
        <v>1.9113682040080648</v>
      </c>
      <c r="J37" s="76">
        <f t="shared" si="6"/>
        <v>1.7751212087869455</v>
      </c>
      <c r="K37" s="76">
        <f t="shared" si="6"/>
        <v>1.5489278052889226</v>
      </c>
      <c r="L37" s="76">
        <f t="shared" si="6"/>
        <v>1.213873925609817</v>
      </c>
      <c r="M37" s="76">
        <f t="shared" si="6"/>
        <v>1.4276740402077217</v>
      </c>
      <c r="N37" s="76">
        <f t="shared" si="6"/>
        <v>1.2437774135989947</v>
      </c>
      <c r="O37" s="76">
        <f t="shared" si="6"/>
        <v>1.1661229280262415</v>
      </c>
      <c r="P37" s="76">
        <f t="shared" si="6"/>
        <v>0.97509778283579329</v>
      </c>
      <c r="Q37" s="76">
        <f t="shared" si="6"/>
        <v>0.94008875221864641</v>
      </c>
      <c r="R37" s="76">
        <f t="shared" si="6"/>
        <v>0.89025532367335536</v>
      </c>
      <c r="S37" s="76">
        <f t="shared" ref="S37:T42" si="7">100*S13/S$25</f>
        <v>0.76916380679215124</v>
      </c>
      <c r="T37" s="76">
        <f t="shared" si="7"/>
        <v>0.77034183919114108</v>
      </c>
      <c r="U37" s="115">
        <f>100*U13/U$25</f>
        <v>0.70197408105776848</v>
      </c>
      <c r="V37" s="23"/>
      <c r="W37" s="9" t="s">
        <v>5</v>
      </c>
    </row>
    <row r="38" spans="1:23" ht="14.45" customHeight="1">
      <c r="A38" s="252" t="s">
        <v>6</v>
      </c>
      <c r="B38" s="252"/>
      <c r="C38" s="76">
        <f t="shared" ref="C38:R38" si="8">100*C14/C$25</f>
        <v>52.430994178485662</v>
      </c>
      <c r="D38" s="76">
        <f t="shared" si="8"/>
        <v>40.732429901716579</v>
      </c>
      <c r="E38" s="76">
        <f t="shared" si="8"/>
        <v>29.177252125654181</v>
      </c>
      <c r="F38" s="76">
        <f t="shared" si="8"/>
        <v>27.491639248360819</v>
      </c>
      <c r="G38" s="76">
        <f t="shared" si="8"/>
        <v>26.537095501183899</v>
      </c>
      <c r="H38" s="76">
        <f t="shared" si="8"/>
        <v>24.40533669004731</v>
      </c>
      <c r="I38" s="76">
        <f t="shared" si="8"/>
        <v>21.141669333687076</v>
      </c>
      <c r="J38" s="76">
        <f t="shared" si="8"/>
        <v>19.987572243489897</v>
      </c>
      <c r="K38" s="76">
        <f t="shared" si="8"/>
        <v>18.472505606539041</v>
      </c>
      <c r="L38" s="76">
        <f t="shared" si="8"/>
        <v>15.219331200170561</v>
      </c>
      <c r="M38" s="76">
        <f t="shared" si="8"/>
        <v>16.177137378350743</v>
      </c>
      <c r="N38" s="76">
        <f t="shared" si="8"/>
        <v>16.061024197337222</v>
      </c>
      <c r="O38" s="76">
        <f t="shared" si="8"/>
        <v>15.645794200628151</v>
      </c>
      <c r="P38" s="76">
        <f t="shared" si="8"/>
        <v>14.389314726085654</v>
      </c>
      <c r="Q38" s="76">
        <f t="shared" si="8"/>
        <v>13.878273398326652</v>
      </c>
      <c r="R38" s="76">
        <f t="shared" si="8"/>
        <v>12.597402514718214</v>
      </c>
      <c r="S38" s="76">
        <f t="shared" si="7"/>
        <v>11.589560722003675</v>
      </c>
      <c r="T38" s="76">
        <f t="shared" si="7"/>
        <v>11.263009400529178</v>
      </c>
      <c r="U38" s="115">
        <f t="shared" ref="U38:U46" si="9">100*U14/U$25</f>
        <v>10.525485038677999</v>
      </c>
      <c r="V38" s="24"/>
      <c r="W38" s="9" t="s">
        <v>6</v>
      </c>
    </row>
    <row r="39" spans="1:23" ht="14.45" customHeight="1">
      <c r="A39" s="252" t="s">
        <v>7</v>
      </c>
      <c r="B39" s="252"/>
      <c r="C39" s="76">
        <f t="shared" ref="C39:R39" si="10">100*C15/C$25</f>
        <v>24.416851276132324</v>
      </c>
      <c r="D39" s="76">
        <f t="shared" si="10"/>
        <v>29.918671617818006</v>
      </c>
      <c r="E39" s="76">
        <f t="shared" si="10"/>
        <v>30.072441139475551</v>
      </c>
      <c r="F39" s="76">
        <f t="shared" si="10"/>
        <v>29.87025195535071</v>
      </c>
      <c r="G39" s="76">
        <f t="shared" si="10"/>
        <v>29.588493046294531</v>
      </c>
      <c r="H39" s="76">
        <f t="shared" si="10"/>
        <v>28.384134405127792</v>
      </c>
      <c r="I39" s="76">
        <f t="shared" si="10"/>
        <v>26.74473040770317</v>
      </c>
      <c r="J39" s="76">
        <f t="shared" si="10"/>
        <v>25.908883047433452</v>
      </c>
      <c r="K39" s="76">
        <f t="shared" si="10"/>
        <v>24.674321280430544</v>
      </c>
      <c r="L39" s="76">
        <f t="shared" si="10"/>
        <v>21.418513124796899</v>
      </c>
      <c r="M39" s="76">
        <f t="shared" si="10"/>
        <v>21.693300995864927</v>
      </c>
      <c r="N39" s="76">
        <f t="shared" si="10"/>
        <v>22.306423151905712</v>
      </c>
      <c r="O39" s="76">
        <f t="shared" si="10"/>
        <v>21.929904611258557</v>
      </c>
      <c r="P39" s="76">
        <f t="shared" si="10"/>
        <v>20.496763797721506</v>
      </c>
      <c r="Q39" s="76">
        <f t="shared" si="10"/>
        <v>19.694706623196364</v>
      </c>
      <c r="R39" s="76">
        <f t="shared" si="10"/>
        <v>18.126752035592386</v>
      </c>
      <c r="S39" s="76">
        <f t="shared" si="7"/>
        <v>17.120931866891766</v>
      </c>
      <c r="T39" s="76">
        <f t="shared" si="7"/>
        <v>16.739771813446112</v>
      </c>
      <c r="U39" s="115">
        <f t="shared" si="9"/>
        <v>15.545077830835904</v>
      </c>
      <c r="V39" s="24"/>
      <c r="W39" s="9" t="s">
        <v>7</v>
      </c>
    </row>
    <row r="40" spans="1:23" ht="14.45" customHeight="1">
      <c r="A40" s="252" t="s">
        <v>8</v>
      </c>
      <c r="B40" s="252"/>
      <c r="C40" s="76">
        <f t="shared" ref="C40:R40" si="11">100*C16/C$25</f>
        <v>11.604599767564936</v>
      </c>
      <c r="D40" s="76">
        <f t="shared" si="11"/>
        <v>17.280885736972177</v>
      </c>
      <c r="E40" s="76">
        <f t="shared" si="11"/>
        <v>24.611183751479949</v>
      </c>
      <c r="F40" s="76">
        <f t="shared" si="11"/>
        <v>25.660220405982546</v>
      </c>
      <c r="G40" s="76">
        <f t="shared" si="11"/>
        <v>25.909084723620825</v>
      </c>
      <c r="H40" s="76">
        <f t="shared" si="11"/>
        <v>27.26977454715022</v>
      </c>
      <c r="I40" s="76">
        <f t="shared" si="11"/>
        <v>29.448992510233953</v>
      </c>
      <c r="J40" s="76">
        <f t="shared" si="11"/>
        <v>29.929395841853299</v>
      </c>
      <c r="K40" s="76">
        <f t="shared" si="11"/>
        <v>30.125535912372122</v>
      </c>
      <c r="L40" s="76">
        <f t="shared" si="11"/>
        <v>31.47991176202569</v>
      </c>
      <c r="M40" s="76">
        <f t="shared" si="11"/>
        <v>30.484755024784448</v>
      </c>
      <c r="N40" s="76">
        <f t="shared" si="11"/>
        <v>30.312334686056104</v>
      </c>
      <c r="O40" s="76">
        <f t="shared" si="11"/>
        <v>30.313809440519556</v>
      </c>
      <c r="P40" s="76">
        <f t="shared" si="11"/>
        <v>30.749225866267103</v>
      </c>
      <c r="Q40" s="76">
        <f t="shared" si="11"/>
        <v>30.531055957936566</v>
      </c>
      <c r="R40" s="76">
        <f t="shared" si="11"/>
        <v>31.084000297961445</v>
      </c>
      <c r="S40" s="76">
        <f t="shared" si="7"/>
        <v>31.190053037672801</v>
      </c>
      <c r="T40" s="76">
        <f t="shared" si="7"/>
        <v>30.746476016565431</v>
      </c>
      <c r="U40" s="115">
        <f t="shared" si="9"/>
        <v>31.155978012060228</v>
      </c>
      <c r="V40" s="24"/>
      <c r="W40" s="9" t="s">
        <v>8</v>
      </c>
    </row>
    <row r="41" spans="1:23" ht="14.45" customHeight="1">
      <c r="A41" s="252" t="s">
        <v>24</v>
      </c>
      <c r="B41" s="252"/>
      <c r="C41" s="76">
        <f t="shared" ref="C41:R41" si="12">100*C17/C$25</f>
        <v>2.4000117015363585</v>
      </c>
      <c r="D41" s="76">
        <f t="shared" si="12"/>
        <v>4.3124416516304054</v>
      </c>
      <c r="E41" s="76">
        <f t="shared" si="12"/>
        <v>7.6031968925591862</v>
      </c>
      <c r="F41" s="76">
        <f t="shared" si="12"/>
        <v>8.0023805739753211</v>
      </c>
      <c r="G41" s="76">
        <f t="shared" si="12"/>
        <v>8.5323735133222662</v>
      </c>
      <c r="H41" s="76">
        <f t="shared" si="12"/>
        <v>9.4300437132031121</v>
      </c>
      <c r="I41" s="76">
        <f t="shared" si="12"/>
        <v>10.786203272675523</v>
      </c>
      <c r="J41" s="76">
        <f t="shared" si="12"/>
        <v>11.237643000291932</v>
      </c>
      <c r="K41" s="76">
        <f t="shared" si="12"/>
        <v>12.379090214562265</v>
      </c>
      <c r="L41" s="76">
        <f t="shared" si="12"/>
        <v>13.747150863667287</v>
      </c>
      <c r="M41" s="76">
        <f t="shared" si="12"/>
        <v>13.571936304318564</v>
      </c>
      <c r="N41" s="76">
        <f t="shared" si="12"/>
        <v>13.208776790877938</v>
      </c>
      <c r="O41" s="76">
        <f t="shared" si="12"/>
        <v>13.554174873444515</v>
      </c>
      <c r="P41" s="76">
        <f t="shared" si="12"/>
        <v>14.273124047829633</v>
      </c>
      <c r="Q41" s="76">
        <f t="shared" si="12"/>
        <v>14.814543755938399</v>
      </c>
      <c r="R41" s="76">
        <f t="shared" si="12"/>
        <v>15.312544367923813</v>
      </c>
      <c r="S41" s="76">
        <f t="shared" si="7"/>
        <v>15.724173601637313</v>
      </c>
      <c r="T41" s="76">
        <f t="shared" si="7"/>
        <v>16.107648273632066</v>
      </c>
      <c r="U41" s="115">
        <f t="shared" si="9"/>
        <v>16.490627355768822</v>
      </c>
      <c r="V41" s="24"/>
      <c r="W41" s="9" t="s">
        <v>24</v>
      </c>
    </row>
    <row r="42" spans="1:23" s="124" customFormat="1" ht="14.45" customHeight="1">
      <c r="A42" s="252" t="s">
        <v>25</v>
      </c>
      <c r="B42" s="252"/>
      <c r="C42" s="76">
        <f>100*C18/C$25</f>
        <v>1.8604113090030026</v>
      </c>
      <c r="D42" s="76">
        <f t="shared" ref="D42:R42" si="13">100*D18/D$25</f>
        <v>3.1436601400221322</v>
      </c>
      <c r="E42" s="76">
        <f t="shared" si="13"/>
        <v>5.8295407002083852</v>
      </c>
      <c r="F42" s="76">
        <f t="shared" si="13"/>
        <v>6.3607989801404674</v>
      </c>
      <c r="G42" s="76">
        <f t="shared" si="13"/>
        <v>7.013512777944098</v>
      </c>
      <c r="H42" s="76">
        <f t="shared" si="13"/>
        <v>8.3617757789636187</v>
      </c>
      <c r="I42" s="76">
        <f t="shared" si="13"/>
        <v>9.9670362716922138</v>
      </c>
      <c r="J42" s="76">
        <f t="shared" si="13"/>
        <v>11.161384658144474</v>
      </c>
      <c r="K42" s="76">
        <f t="shared" si="13"/>
        <v>12.799619180807108</v>
      </c>
      <c r="L42" s="76">
        <f t="shared" si="13"/>
        <v>16.921219123729745</v>
      </c>
      <c r="M42" s="76">
        <f t="shared" si="13"/>
        <v>16.645196256473593</v>
      </c>
      <c r="N42" s="76">
        <f t="shared" si="13"/>
        <v>16.867663760224033</v>
      </c>
      <c r="O42" s="76">
        <f t="shared" si="13"/>
        <v>17.390193946122977</v>
      </c>
      <c r="P42" s="76">
        <f t="shared" si="13"/>
        <v>19.116473779260311</v>
      </c>
      <c r="Q42" s="76">
        <f t="shared" si="13"/>
        <v>20.14133151238337</v>
      </c>
      <c r="R42" s="76">
        <f t="shared" si="13"/>
        <v>21.989045460130786</v>
      </c>
      <c r="S42" s="76">
        <f t="shared" si="7"/>
        <v>23.606116965002276</v>
      </c>
      <c r="T42" s="76">
        <f t="shared" si="7"/>
        <v>24.372752656636063</v>
      </c>
      <c r="U42" s="115">
        <f t="shared" si="9"/>
        <v>25.58085768159928</v>
      </c>
      <c r="V42" s="24"/>
      <c r="W42" s="9" t="s">
        <v>26</v>
      </c>
    </row>
    <row r="43" spans="1:23" s="124" customFormat="1" ht="14.45" customHeight="1">
      <c r="A43" s="123"/>
      <c r="B43" s="123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93"/>
      <c r="V43" s="24"/>
      <c r="W43" s="9"/>
    </row>
    <row r="44" spans="1:23" s="124" customFormat="1" ht="14.45" customHeight="1">
      <c r="A44" s="129" t="s">
        <v>33</v>
      </c>
      <c r="B44" s="129"/>
      <c r="C44" s="94"/>
      <c r="D44" s="94"/>
      <c r="E44" s="94"/>
      <c r="F44" s="135">
        <f>100*F20/F$25</f>
        <v>6.0676908094289663</v>
      </c>
      <c r="G44" s="135">
        <f t="shared" ref="G44:R44" si="14">100*G20/G$25</f>
        <v>6.5360068584492286</v>
      </c>
      <c r="H44" s="135">
        <f t="shared" si="14"/>
        <v>7.7915566873384003</v>
      </c>
      <c r="I44" s="135">
        <f t="shared" si="14"/>
        <v>9.44047950987785</v>
      </c>
      <c r="J44" s="135">
        <f t="shared" si="14"/>
        <v>10.508832038934367</v>
      </c>
      <c r="K44" s="135">
        <f t="shared" si="14"/>
        <v>11.690458617051648</v>
      </c>
      <c r="L44" s="135">
        <f t="shared" si="14"/>
        <v>15.458380687598254</v>
      </c>
      <c r="M44" s="135">
        <f t="shared" si="14"/>
        <v>14.972806771031358</v>
      </c>
      <c r="N44" s="135">
        <f t="shared" si="14"/>
        <v>14.910161697845878</v>
      </c>
      <c r="O44" s="135">
        <f t="shared" si="14"/>
        <v>15.428298744458049</v>
      </c>
      <c r="P44" s="135">
        <f t="shared" si="14"/>
        <v>16.909290295285018</v>
      </c>
      <c r="Q44" s="135">
        <f t="shared" si="14"/>
        <v>17.713087102035779</v>
      </c>
      <c r="R44" s="135">
        <f t="shared" si="14"/>
        <v>19.094999404713775</v>
      </c>
      <c r="S44" s="135">
        <f t="shared" ref="S44:T46" si="15">100*S20/S$25</f>
        <v>20.59319336098217</v>
      </c>
      <c r="T44" s="135">
        <f t="shared" si="15"/>
        <v>21.334282868642092</v>
      </c>
      <c r="U44" s="93">
        <f t="shared" si="9"/>
        <v>22.433959879148855</v>
      </c>
      <c r="V44" s="94"/>
      <c r="W44" s="130" t="s">
        <v>33</v>
      </c>
    </row>
    <row r="45" spans="1:23" s="124" customFormat="1" ht="14.45" customHeight="1">
      <c r="A45" s="129" t="s">
        <v>34</v>
      </c>
      <c r="B45" s="129"/>
      <c r="C45" s="94"/>
      <c r="D45" s="94"/>
      <c r="E45" s="94"/>
      <c r="F45" s="135"/>
      <c r="G45" s="135"/>
      <c r="H45" s="135"/>
      <c r="I45" s="135"/>
      <c r="J45" s="135"/>
      <c r="K45" s="135"/>
      <c r="L45" s="135"/>
      <c r="M45" s="135"/>
      <c r="N45" s="135">
        <f t="shared" ref="N45:R46" si="16">100*N21/N$25</f>
        <v>1.558590652771972</v>
      </c>
      <c r="O45" s="135">
        <f t="shared" si="16"/>
        <v>1.5276647629476972</v>
      </c>
      <c r="P45" s="135">
        <f t="shared" si="16"/>
        <v>1.7489490424469467</v>
      </c>
      <c r="Q45" s="135">
        <f t="shared" si="16"/>
        <v>1.9036606312697244</v>
      </c>
      <c r="R45" s="135">
        <f t="shared" si="16"/>
        <v>2.3074822066719172</v>
      </c>
      <c r="S45" s="135">
        <f t="shared" si="15"/>
        <v>2.498559207821641</v>
      </c>
      <c r="T45" s="135">
        <f t="shared" si="15"/>
        <v>2.4390702243568763</v>
      </c>
      <c r="U45" s="93">
        <f t="shared" si="9"/>
        <v>2.5217492109504813</v>
      </c>
      <c r="V45" s="94"/>
      <c r="W45" s="130" t="s">
        <v>34</v>
      </c>
    </row>
    <row r="46" spans="1:23" s="124" customFormat="1" ht="14.45" customHeight="1">
      <c r="A46" s="261" t="s">
        <v>35</v>
      </c>
      <c r="B46" s="261"/>
      <c r="C46" s="94"/>
      <c r="D46" s="94"/>
      <c r="E46" s="94"/>
      <c r="F46" s="135"/>
      <c r="G46" s="135"/>
      <c r="H46" s="135"/>
      <c r="I46" s="135"/>
      <c r="J46" s="135"/>
      <c r="K46" s="135"/>
      <c r="L46" s="135"/>
      <c r="M46" s="135"/>
      <c r="N46" s="135">
        <f t="shared" si="16"/>
        <v>0.39891140960618132</v>
      </c>
      <c r="O46" s="135">
        <f t="shared" si="16"/>
        <v>0.4342304387172331</v>
      </c>
      <c r="P46" s="135">
        <f t="shared" si="16"/>
        <v>0.45823444152834369</v>
      </c>
      <c r="Q46" s="135">
        <f t="shared" si="16"/>
        <v>0.52458377907787046</v>
      </c>
      <c r="R46" s="135">
        <f t="shared" si="16"/>
        <v>0.58656384874509204</v>
      </c>
      <c r="S46" s="135">
        <f t="shared" si="15"/>
        <v>0.51436439619846841</v>
      </c>
      <c r="T46" s="135">
        <f t="shared" si="15"/>
        <v>0.59939956363711755</v>
      </c>
      <c r="U46" s="93">
        <f t="shared" si="9"/>
        <v>0.62514859149994395</v>
      </c>
      <c r="V46" s="94"/>
      <c r="W46" s="130" t="s">
        <v>36</v>
      </c>
    </row>
    <row r="47" spans="1:23" ht="3.75" customHeight="1">
      <c r="A47" s="10"/>
      <c r="B47" s="10"/>
      <c r="C47" s="11"/>
      <c r="D47" s="11"/>
      <c r="E47" s="11"/>
      <c r="F47" s="11"/>
      <c r="G47" s="11"/>
      <c r="H47" s="11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11"/>
      <c r="W47" s="12"/>
    </row>
    <row r="48" spans="1:23" ht="3.75" customHeight="1">
      <c r="A48" s="35"/>
      <c r="B48" s="35"/>
      <c r="C48" s="33"/>
      <c r="D48" s="33"/>
      <c r="E48" s="33"/>
      <c r="F48" s="33"/>
      <c r="G48" s="33"/>
      <c r="H48" s="33"/>
      <c r="I48" s="71"/>
      <c r="J48" s="71"/>
      <c r="K48" s="71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33"/>
      <c r="W48" s="36"/>
    </row>
    <row r="49" spans="1:23" ht="14.45" customHeight="1">
      <c r="A49" s="260" t="s">
        <v>10</v>
      </c>
      <c r="B49" s="260"/>
      <c r="C49" s="28">
        <f t="shared" ref="C49:R49" si="17">SUM(C37:C42)</f>
        <v>99.999999999999986</v>
      </c>
      <c r="D49" s="28">
        <f t="shared" si="17"/>
        <v>100.00000000000001</v>
      </c>
      <c r="E49" s="28">
        <f t="shared" si="17"/>
        <v>99.999999999999986</v>
      </c>
      <c r="F49" s="28">
        <f t="shared" si="17"/>
        <v>100</v>
      </c>
      <c r="G49" s="28">
        <f t="shared" si="17"/>
        <v>100</v>
      </c>
      <c r="H49" s="28">
        <f t="shared" si="17"/>
        <v>100</v>
      </c>
      <c r="I49" s="28">
        <f t="shared" si="17"/>
        <v>99.999999999999986</v>
      </c>
      <c r="J49" s="28">
        <f t="shared" si="17"/>
        <v>100</v>
      </c>
      <c r="K49" s="28">
        <f t="shared" si="17"/>
        <v>100.00000000000001</v>
      </c>
      <c r="L49" s="28">
        <f t="shared" si="17"/>
        <v>100</v>
      </c>
      <c r="M49" s="28">
        <f t="shared" si="17"/>
        <v>100.00000000000001</v>
      </c>
      <c r="N49" s="28">
        <f t="shared" si="17"/>
        <v>100</v>
      </c>
      <c r="O49" s="28">
        <f t="shared" si="17"/>
        <v>99.999999999999986</v>
      </c>
      <c r="P49" s="28">
        <f t="shared" si="17"/>
        <v>100</v>
      </c>
      <c r="Q49" s="28">
        <f t="shared" si="17"/>
        <v>100.00000000000001</v>
      </c>
      <c r="R49" s="28">
        <f t="shared" si="17"/>
        <v>99.999999999999986</v>
      </c>
      <c r="S49" s="28">
        <f>SUM(S37:S42)</f>
        <v>99.999999999999986</v>
      </c>
      <c r="T49" s="28">
        <f>SUM(T37:T42)</f>
        <v>100</v>
      </c>
      <c r="U49" s="28">
        <f>SUM(U37:U42)</f>
        <v>100</v>
      </c>
      <c r="V49" s="28"/>
      <c r="W49" s="27" t="s">
        <v>11</v>
      </c>
    </row>
    <row r="50" spans="1:23" ht="14.45" customHeight="1">
      <c r="A50" s="168"/>
      <c r="B50" s="168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</row>
    <row r="51" spans="1:23" s="128" customFormat="1" ht="14.45" customHeight="1">
      <c r="A51" s="169" t="s">
        <v>48</v>
      </c>
      <c r="B51" s="169"/>
      <c r="C51" s="78"/>
      <c r="D51" s="78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</row>
    <row r="52" spans="1:23" ht="14.45" customHeight="1">
      <c r="A52" s="172"/>
      <c r="B52" s="172"/>
      <c r="H52" s="48"/>
      <c r="I52" s="48"/>
      <c r="J52" s="48"/>
      <c r="K52" s="48"/>
      <c r="L52" s="48"/>
      <c r="M52" s="48"/>
      <c r="N52" s="48"/>
      <c r="O52" s="48"/>
      <c r="P52" s="48"/>
      <c r="Q52" s="48"/>
    </row>
    <row r="53" spans="1:23" ht="14.45" customHeight="1">
      <c r="A53" s="172"/>
      <c r="B53" s="172"/>
      <c r="H53" s="48"/>
      <c r="I53" s="191"/>
      <c r="J53" s="191"/>
      <c r="K53" s="191"/>
      <c r="L53" s="184"/>
      <c r="M53" s="191"/>
      <c r="N53" s="191"/>
      <c r="O53" s="191"/>
      <c r="P53" s="184"/>
      <c r="Q53" s="48"/>
    </row>
    <row r="54" spans="1:23" ht="14.45" customHeight="1">
      <c r="A54" s="172"/>
      <c r="B54" s="172"/>
      <c r="H54" s="48"/>
      <c r="I54" s="185"/>
      <c r="J54" s="184"/>
      <c r="K54" s="184"/>
      <c r="L54" s="184"/>
      <c r="M54" s="185"/>
      <c r="N54" s="184"/>
      <c r="O54" s="184"/>
      <c r="P54" s="184"/>
      <c r="Q54" s="48"/>
    </row>
    <row r="55" spans="1:23" ht="14.45" customHeight="1">
      <c r="A55" s="172"/>
      <c r="B55" s="172"/>
      <c r="H55" s="48"/>
      <c r="I55" s="186"/>
      <c r="J55" s="187"/>
      <c r="K55" s="187"/>
      <c r="L55" s="184"/>
      <c r="M55" s="186"/>
      <c r="N55" s="187"/>
      <c r="O55" s="187"/>
      <c r="P55" s="184"/>
      <c r="Q55" s="48"/>
    </row>
    <row r="56" spans="1:23" ht="14.1" customHeight="1">
      <c r="A56" s="172"/>
      <c r="B56" s="172"/>
      <c r="H56" s="48"/>
      <c r="I56" s="188"/>
      <c r="J56" s="189"/>
      <c r="K56" s="190"/>
      <c r="L56" s="184"/>
      <c r="M56" s="188"/>
      <c r="N56" s="189"/>
      <c r="O56" s="190"/>
      <c r="P56" s="184"/>
      <c r="Q56" s="48"/>
    </row>
    <row r="57" spans="1:23" ht="14.45" customHeight="1">
      <c r="A57" s="172"/>
      <c r="B57" s="172"/>
      <c r="H57" s="48"/>
      <c r="I57" s="188"/>
      <c r="J57" s="189"/>
      <c r="K57" s="190"/>
      <c r="L57" s="184"/>
      <c r="M57" s="188"/>
      <c r="N57" s="189"/>
      <c r="O57" s="190"/>
      <c r="P57" s="184"/>
      <c r="Q57" s="48"/>
    </row>
    <row r="58" spans="1:23" ht="14.1" customHeight="1">
      <c r="A58" s="172"/>
      <c r="B58" s="172"/>
      <c r="H58" s="48"/>
      <c r="I58" s="188"/>
      <c r="J58" s="189"/>
      <c r="K58" s="190"/>
      <c r="L58" s="184"/>
      <c r="M58" s="188"/>
      <c r="N58" s="189"/>
      <c r="O58" s="190"/>
      <c r="P58" s="184"/>
      <c r="Q58" s="48"/>
    </row>
    <row r="59" spans="1:23" ht="14.45" customHeight="1">
      <c r="A59" s="172"/>
      <c r="B59" s="172"/>
      <c r="H59" s="48"/>
      <c r="I59" s="188"/>
      <c r="J59" s="189"/>
      <c r="K59" s="190"/>
      <c r="L59" s="184"/>
      <c r="M59" s="188"/>
      <c r="N59" s="189"/>
      <c r="O59" s="190"/>
      <c r="P59" s="184"/>
      <c r="Q59" s="48"/>
    </row>
    <row r="60" spans="1:23" ht="14.45" customHeight="1">
      <c r="H60" s="48"/>
      <c r="I60" s="188"/>
      <c r="J60" s="189"/>
      <c r="K60" s="190"/>
      <c r="L60" s="184"/>
      <c r="M60" s="188"/>
      <c r="N60" s="189"/>
      <c r="O60" s="190"/>
      <c r="P60" s="184"/>
      <c r="Q60" s="48"/>
    </row>
    <row r="61" spans="1:23" ht="14.45" customHeight="1">
      <c r="H61" s="48"/>
      <c r="I61" s="188"/>
      <c r="J61" s="189"/>
      <c r="K61" s="190"/>
      <c r="L61" s="184"/>
      <c r="M61" s="188"/>
      <c r="N61" s="189"/>
      <c r="O61" s="190"/>
      <c r="P61" s="184"/>
      <c r="Q61" s="48"/>
    </row>
    <row r="62" spans="1:23" ht="14.45" customHeight="1">
      <c r="H62" s="48"/>
      <c r="I62" s="188"/>
      <c r="J62" s="189"/>
      <c r="K62" s="190"/>
      <c r="L62" s="184"/>
      <c r="M62" s="188"/>
      <c r="N62" s="189"/>
      <c r="O62" s="190"/>
      <c r="P62" s="184"/>
      <c r="Q62" s="48"/>
    </row>
    <row r="63" spans="1:23" ht="14.45" customHeight="1">
      <c r="H63" s="48"/>
      <c r="I63" s="188"/>
      <c r="J63" s="189"/>
      <c r="K63" s="190"/>
      <c r="L63" s="184"/>
      <c r="M63" s="188"/>
      <c r="N63" s="189"/>
      <c r="O63" s="190"/>
      <c r="P63" s="184"/>
      <c r="Q63" s="48"/>
    </row>
    <row r="64" spans="1:23" ht="14.45" customHeight="1">
      <c r="H64" s="48"/>
      <c r="I64" s="188"/>
      <c r="J64" s="189"/>
      <c r="K64" s="190"/>
      <c r="L64" s="184"/>
      <c r="M64" s="188"/>
      <c r="N64" s="189"/>
      <c r="O64" s="190"/>
      <c r="P64" s="184"/>
      <c r="Q64" s="48"/>
    </row>
    <row r="65" spans="1:17" ht="14.45" customHeight="1">
      <c r="H65" s="48"/>
      <c r="I65" s="48"/>
      <c r="J65" s="48"/>
      <c r="K65" s="48"/>
      <c r="L65" s="48"/>
      <c r="M65" s="48"/>
      <c r="N65" s="48"/>
      <c r="O65" s="48"/>
      <c r="P65" s="48"/>
      <c r="Q65" s="48"/>
    </row>
    <row r="66" spans="1:17" ht="14.45" customHeight="1">
      <c r="I66" s="63"/>
    </row>
    <row r="67" spans="1:17" ht="14.45" customHeight="1">
      <c r="I67" s="63"/>
    </row>
    <row r="68" spans="1:17" ht="14.45" customHeight="1">
      <c r="I68" s="63"/>
    </row>
    <row r="69" spans="1:17" ht="14.45" customHeight="1">
      <c r="I69" s="63"/>
    </row>
    <row r="70" spans="1:17" ht="14.45" customHeight="1">
      <c r="I70" s="63"/>
    </row>
    <row r="71" spans="1:17" ht="9.9499999999999993" customHeight="1">
      <c r="A71" s="29"/>
      <c r="B71" s="258" t="s">
        <v>14</v>
      </c>
      <c r="C71" s="258"/>
      <c r="D71" s="259"/>
      <c r="I71" s="63"/>
    </row>
    <row r="72" spans="1:17" ht="9.9499999999999993" customHeight="1">
      <c r="A72" s="29"/>
      <c r="B72" s="257" t="s">
        <v>15</v>
      </c>
      <c r="C72" s="257"/>
      <c r="D72" s="257"/>
      <c r="E72" s="257"/>
      <c r="I72" s="63"/>
    </row>
    <row r="73" spans="1:17" ht="9.9499999999999993" customHeight="1">
      <c r="A73" s="29"/>
      <c r="I73" s="63"/>
    </row>
    <row r="74" spans="1:17" ht="9.75" customHeight="1">
      <c r="A74" s="30"/>
      <c r="I74" s="63"/>
    </row>
  </sheetData>
  <mergeCells count="59">
    <mergeCell ref="U5:U6"/>
    <mergeCell ref="U29:U30"/>
    <mergeCell ref="A37:B37"/>
    <mergeCell ref="A38:B38"/>
    <mergeCell ref="H29:H30"/>
    <mergeCell ref="L5:L6"/>
    <mergeCell ref="L29:L30"/>
    <mergeCell ref="A7:B7"/>
    <mergeCell ref="A15:B15"/>
    <mergeCell ref="A13:B13"/>
    <mergeCell ref="G29:G30"/>
    <mergeCell ref="E29:E30"/>
    <mergeCell ref="F29:F30"/>
    <mergeCell ref="J5:J6"/>
    <mergeCell ref="I29:I30"/>
    <mergeCell ref="J29:J30"/>
    <mergeCell ref="K5:K6"/>
    <mergeCell ref="K29:K30"/>
    <mergeCell ref="D5:D6"/>
    <mergeCell ref="A16:B16"/>
    <mergeCell ref="A14:B14"/>
    <mergeCell ref="I5:I6"/>
    <mergeCell ref="G5:G6"/>
    <mergeCell ref="H5:H6"/>
    <mergeCell ref="C5:C6"/>
    <mergeCell ref="E5:E6"/>
    <mergeCell ref="F5:F6"/>
    <mergeCell ref="B72:E72"/>
    <mergeCell ref="B71:D71"/>
    <mergeCell ref="A49:B49"/>
    <mergeCell ref="D29:D30"/>
    <mergeCell ref="A17:B17"/>
    <mergeCell ref="A25:B25"/>
    <mergeCell ref="A26:B26"/>
    <mergeCell ref="C29:C30"/>
    <mergeCell ref="A27:B27"/>
    <mergeCell ref="A18:B18"/>
    <mergeCell ref="A22:B22"/>
    <mergeCell ref="A46:B46"/>
    <mergeCell ref="A40:B40"/>
    <mergeCell ref="A41:B41"/>
    <mergeCell ref="A39:B39"/>
    <mergeCell ref="A42:B42"/>
    <mergeCell ref="T5:T6"/>
    <mergeCell ref="T29:T30"/>
    <mergeCell ref="P5:P6"/>
    <mergeCell ref="P29:P30"/>
    <mergeCell ref="M5:M6"/>
    <mergeCell ref="N5:N6"/>
    <mergeCell ref="N29:N30"/>
    <mergeCell ref="R5:R6"/>
    <mergeCell ref="R29:R30"/>
    <mergeCell ref="O5:O6"/>
    <mergeCell ref="S5:S6"/>
    <mergeCell ref="S29:S30"/>
    <mergeCell ref="Q5:Q6"/>
    <mergeCell ref="Q29:Q30"/>
    <mergeCell ref="O29:O30"/>
    <mergeCell ref="M29:M30"/>
  </mergeCells>
  <phoneticPr fontId="10" type="noConversion"/>
  <pageMargins left="0.39370078740157483" right="0.39370078740157483" top="0.39370078740157483" bottom="0.39370078740157483" header="0" footer="0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62"/>
  <sheetViews>
    <sheetView workbookViewId="0">
      <selection activeCell="U38" sqref="U38"/>
    </sheetView>
  </sheetViews>
  <sheetFormatPr defaultRowHeight="14.45" customHeight="1"/>
  <cols>
    <col min="2" max="2" width="15.19921875" customWidth="1"/>
    <col min="3" max="8" width="12.59765625" customWidth="1"/>
    <col min="9" max="9" width="12.59765625" style="63" customWidth="1"/>
    <col min="10" max="10" width="12.59765625" style="66" customWidth="1"/>
    <col min="11" max="11" width="12.59765625" style="80" customWidth="1"/>
    <col min="12" max="12" width="12.59765625" style="83" customWidth="1"/>
    <col min="13" max="14" width="12.59765625" style="117" customWidth="1"/>
    <col min="15" max="15" width="12.59765625" style="119" customWidth="1"/>
    <col min="16" max="16" width="12.59765625" style="121" customWidth="1"/>
    <col min="17" max="17" width="12.59765625" style="128" customWidth="1"/>
    <col min="18" max="18" width="12.59765625" style="85" customWidth="1"/>
    <col min="19" max="19" width="12.59765625" style="137" customWidth="1"/>
    <col min="20" max="20" width="12.59765625" style="171" customWidth="1"/>
    <col min="21" max="21" width="12.59765625" style="227" customWidth="1"/>
    <col min="22" max="22" width="2.19921875" customWidth="1"/>
    <col min="23" max="23" width="24.3984375" customWidth="1"/>
  </cols>
  <sheetData>
    <row r="1" spans="1:23" ht="30" customHeight="1">
      <c r="A1" s="224"/>
      <c r="B1" s="228" t="s">
        <v>18</v>
      </c>
      <c r="C1" s="172"/>
      <c r="D1" s="172"/>
      <c r="E1" s="172"/>
      <c r="F1" s="172"/>
      <c r="G1" s="172"/>
      <c r="H1" s="172"/>
      <c r="I1" s="172"/>
      <c r="J1" s="65"/>
      <c r="K1" s="79"/>
      <c r="L1" s="82"/>
      <c r="M1" s="116"/>
      <c r="N1" s="116"/>
      <c r="O1" s="118"/>
      <c r="P1" s="120"/>
      <c r="Q1" s="125"/>
      <c r="R1" s="84"/>
      <c r="S1" s="136"/>
      <c r="T1" s="168"/>
      <c r="U1" s="226"/>
      <c r="V1" s="1"/>
    </row>
    <row r="2" spans="1:23" ht="14.45" customHeight="1">
      <c r="W2" s="4"/>
    </row>
    <row r="3" spans="1:23" ht="14.45" customHeight="1">
      <c r="W3" s="5"/>
    </row>
    <row r="4" spans="1:23" ht="9" customHeight="1"/>
    <row r="5" spans="1:23" ht="9" customHeight="1">
      <c r="B5" s="31"/>
      <c r="C5" s="256">
        <v>2000</v>
      </c>
      <c r="D5" s="256">
        <v>2005</v>
      </c>
      <c r="E5" s="256">
        <v>2009</v>
      </c>
      <c r="F5" s="256">
        <v>2010</v>
      </c>
      <c r="G5" s="256">
        <v>2011</v>
      </c>
      <c r="H5" s="256">
        <v>2012</v>
      </c>
      <c r="I5" s="256">
        <v>2013</v>
      </c>
      <c r="J5" s="256">
        <v>2014</v>
      </c>
      <c r="K5" s="256">
        <v>2015</v>
      </c>
      <c r="L5" s="256">
        <v>2016</v>
      </c>
      <c r="M5" s="256">
        <v>2017</v>
      </c>
      <c r="N5" s="256">
        <v>2018</v>
      </c>
      <c r="O5" s="256">
        <v>2019</v>
      </c>
      <c r="P5" s="256">
        <v>2020</v>
      </c>
      <c r="Q5" s="256">
        <v>2021</v>
      </c>
      <c r="R5" s="256">
        <v>2022</v>
      </c>
      <c r="S5" s="256">
        <v>2023</v>
      </c>
      <c r="T5" s="256">
        <v>2024</v>
      </c>
      <c r="U5" s="263">
        <v>2025</v>
      </c>
      <c r="V5" s="81"/>
      <c r="W5" s="6" t="s">
        <v>2</v>
      </c>
    </row>
    <row r="6" spans="1:23" ht="9" customHeight="1">
      <c r="A6" s="32" t="s">
        <v>3</v>
      </c>
      <c r="B6" s="31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63"/>
      <c r="V6" s="81"/>
      <c r="W6" s="6" t="s">
        <v>4</v>
      </c>
    </row>
    <row r="7" spans="1:23" ht="14.1" customHeight="1">
      <c r="A7" s="264"/>
      <c r="B7" s="264"/>
      <c r="M7" s="85"/>
      <c r="R7" s="117"/>
    </row>
    <row r="8" spans="1:23" ht="14.45" customHeight="1">
      <c r="A8" s="268" t="s">
        <v>19</v>
      </c>
      <c r="B8" s="269"/>
      <c r="C8" s="42">
        <v>352</v>
      </c>
      <c r="D8" s="42">
        <v>257</v>
      </c>
      <c r="E8" s="42">
        <v>159</v>
      </c>
      <c r="F8" s="42">
        <v>123</v>
      </c>
      <c r="G8" s="42">
        <v>121</v>
      </c>
      <c r="H8" s="42">
        <v>130</v>
      </c>
      <c r="I8" s="34">
        <v>107</v>
      </c>
      <c r="J8" s="34">
        <v>94</v>
      </c>
      <c r="K8" s="34">
        <v>113</v>
      </c>
      <c r="L8" s="75">
        <v>73</v>
      </c>
      <c r="M8" s="75">
        <v>71</v>
      </c>
      <c r="N8" s="75">
        <v>134</v>
      </c>
      <c r="O8" s="75">
        <v>108</v>
      </c>
      <c r="P8" s="75">
        <v>98</v>
      </c>
      <c r="Q8" s="75">
        <v>139</v>
      </c>
      <c r="R8" s="75">
        <v>151</v>
      </c>
      <c r="S8" s="75">
        <v>145</v>
      </c>
      <c r="T8" s="75">
        <v>150</v>
      </c>
      <c r="U8" s="75">
        <v>139</v>
      </c>
      <c r="V8" s="42"/>
      <c r="W8" s="43" t="s">
        <v>19</v>
      </c>
    </row>
    <row r="9" spans="1:23" ht="14.45" customHeight="1">
      <c r="A9" s="264" t="s">
        <v>20</v>
      </c>
      <c r="B9" s="264"/>
      <c r="C9" s="42">
        <v>158</v>
      </c>
      <c r="D9" s="42">
        <v>115</v>
      </c>
      <c r="E9" s="42">
        <v>93</v>
      </c>
      <c r="F9" s="42">
        <v>94</v>
      </c>
      <c r="G9" s="42">
        <v>88</v>
      </c>
      <c r="H9" s="42">
        <v>78</v>
      </c>
      <c r="I9" s="34">
        <v>79</v>
      </c>
      <c r="J9" s="34">
        <v>53</v>
      </c>
      <c r="K9" s="34">
        <v>62</v>
      </c>
      <c r="L9" s="75">
        <v>42</v>
      </c>
      <c r="M9" s="75">
        <v>46</v>
      </c>
      <c r="N9" s="75">
        <v>43</v>
      </c>
      <c r="O9" s="75">
        <v>59</v>
      </c>
      <c r="P9" s="75">
        <v>58</v>
      </c>
      <c r="Q9" s="75">
        <v>78</v>
      </c>
      <c r="R9" s="75">
        <v>84</v>
      </c>
      <c r="S9" s="75">
        <v>81</v>
      </c>
      <c r="T9" s="75">
        <v>84</v>
      </c>
      <c r="U9" s="75">
        <v>75</v>
      </c>
      <c r="V9" s="42"/>
      <c r="W9" s="3" t="s">
        <v>20</v>
      </c>
    </row>
    <row r="10" spans="1:23" ht="14.45" customHeight="1">
      <c r="A10" s="264" t="s">
        <v>21</v>
      </c>
      <c r="B10" s="264"/>
      <c r="C10" s="42">
        <v>53</v>
      </c>
      <c r="D10" s="42">
        <v>35</v>
      </c>
      <c r="E10" s="42">
        <v>31</v>
      </c>
      <c r="F10" s="42">
        <v>29</v>
      </c>
      <c r="G10" s="42">
        <v>28</v>
      </c>
      <c r="H10" s="42">
        <v>19</v>
      </c>
      <c r="I10" s="34">
        <v>19</v>
      </c>
      <c r="J10" s="34">
        <v>23</v>
      </c>
      <c r="K10" s="34">
        <v>22</v>
      </c>
      <c r="L10" s="75">
        <v>22</v>
      </c>
      <c r="M10" s="75">
        <v>18</v>
      </c>
      <c r="N10" s="75">
        <v>27</v>
      </c>
      <c r="O10" s="75">
        <v>30</v>
      </c>
      <c r="P10" s="75">
        <v>21</v>
      </c>
      <c r="Q10" s="75">
        <v>27</v>
      </c>
      <c r="R10" s="75">
        <v>28</v>
      </c>
      <c r="S10" s="75">
        <v>30</v>
      </c>
      <c r="T10" s="75">
        <v>33</v>
      </c>
      <c r="U10" s="75">
        <v>34</v>
      </c>
      <c r="V10" s="42"/>
      <c r="W10" s="3" t="s">
        <v>21</v>
      </c>
    </row>
    <row r="11" spans="1:23" ht="14.45" customHeight="1">
      <c r="A11" s="264" t="s">
        <v>8</v>
      </c>
      <c r="B11" s="264"/>
      <c r="C11" s="42">
        <v>29</v>
      </c>
      <c r="D11" s="42">
        <v>16</v>
      </c>
      <c r="E11" s="42">
        <v>17</v>
      </c>
      <c r="F11" s="42">
        <v>13</v>
      </c>
      <c r="G11" s="42">
        <v>13</v>
      </c>
      <c r="H11" s="42">
        <v>11</v>
      </c>
      <c r="I11" s="34">
        <v>9</v>
      </c>
      <c r="J11" s="34">
        <v>12</v>
      </c>
      <c r="K11" s="34">
        <v>13</v>
      </c>
      <c r="L11" s="75">
        <v>12</v>
      </c>
      <c r="M11" s="75">
        <v>15</v>
      </c>
      <c r="N11" s="75">
        <v>13</v>
      </c>
      <c r="O11" s="75">
        <v>11</v>
      </c>
      <c r="P11" s="75">
        <v>13</v>
      </c>
      <c r="Q11" s="75">
        <v>15</v>
      </c>
      <c r="R11" s="75">
        <v>12</v>
      </c>
      <c r="S11" s="75">
        <v>11</v>
      </c>
      <c r="T11" s="75">
        <v>10</v>
      </c>
      <c r="U11" s="75">
        <v>8</v>
      </c>
      <c r="V11" s="42"/>
      <c r="W11" s="3" t="s">
        <v>8</v>
      </c>
    </row>
    <row r="12" spans="1:23" ht="14.45" customHeight="1">
      <c r="A12" s="35" t="s">
        <v>9</v>
      </c>
      <c r="B12" s="35"/>
      <c r="C12" s="44">
        <v>246</v>
      </c>
      <c r="D12" s="42">
        <v>310</v>
      </c>
      <c r="E12" s="42">
        <v>333</v>
      </c>
      <c r="F12" s="42">
        <v>321</v>
      </c>
      <c r="G12" s="42">
        <v>316</v>
      </c>
      <c r="H12" s="42">
        <v>312</v>
      </c>
      <c r="I12" s="34">
        <v>310</v>
      </c>
      <c r="J12" s="34">
        <v>313</v>
      </c>
      <c r="K12" s="34">
        <v>335</v>
      </c>
      <c r="L12" s="75">
        <v>344</v>
      </c>
      <c r="M12" s="75">
        <v>358</v>
      </c>
      <c r="N12" s="75">
        <v>378</v>
      </c>
      <c r="O12" s="75">
        <v>376</v>
      </c>
      <c r="P12" s="75">
        <v>379</v>
      </c>
      <c r="Q12" s="75">
        <v>385</v>
      </c>
      <c r="R12" s="75">
        <v>390</v>
      </c>
      <c r="S12" s="75">
        <v>384</v>
      </c>
      <c r="T12" s="75">
        <v>371</v>
      </c>
      <c r="U12" s="75">
        <f>SUM(U14:U16)</f>
        <v>362</v>
      </c>
      <c r="V12" s="42"/>
      <c r="W12" s="9" t="s">
        <v>17</v>
      </c>
    </row>
    <row r="13" spans="1:23" s="128" customFormat="1" ht="14.45" customHeight="1">
      <c r="A13" s="270"/>
      <c r="B13" s="270"/>
      <c r="C13" s="44"/>
      <c r="D13" s="42"/>
      <c r="E13" s="42"/>
      <c r="F13" s="42"/>
      <c r="G13" s="42"/>
      <c r="H13" s="42"/>
      <c r="I13" s="34"/>
      <c r="J13" s="34"/>
      <c r="K13" s="34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42"/>
      <c r="W13" s="9"/>
    </row>
    <row r="14" spans="1:23" s="128" customFormat="1" ht="14.45" customHeight="1">
      <c r="A14" s="266" t="s">
        <v>38</v>
      </c>
      <c r="B14" s="266"/>
      <c r="C14" s="138"/>
      <c r="D14" s="139"/>
      <c r="E14" s="139"/>
      <c r="F14" s="139">
        <v>34</v>
      </c>
      <c r="G14" s="139">
        <v>16</v>
      </c>
      <c r="H14" s="139">
        <v>22</v>
      </c>
      <c r="I14" s="95">
        <v>20</v>
      </c>
      <c r="J14" s="95">
        <v>14</v>
      </c>
      <c r="K14" s="95">
        <v>18</v>
      </c>
      <c r="L14" s="96">
        <v>23</v>
      </c>
      <c r="M14" s="96">
        <v>15</v>
      </c>
      <c r="N14" s="96">
        <v>19</v>
      </c>
      <c r="O14" s="96">
        <v>17</v>
      </c>
      <c r="P14" s="96">
        <v>16</v>
      </c>
      <c r="Q14" s="96">
        <v>13</v>
      </c>
      <c r="R14" s="96">
        <v>19</v>
      </c>
      <c r="S14" s="96">
        <v>16</v>
      </c>
      <c r="T14" s="96">
        <v>12</v>
      </c>
      <c r="U14" s="96">
        <v>13</v>
      </c>
      <c r="V14" s="139"/>
      <c r="W14" s="130" t="s">
        <v>38</v>
      </c>
    </row>
    <row r="15" spans="1:23" s="128" customFormat="1" ht="14.45" customHeight="1">
      <c r="A15" s="266" t="s">
        <v>39</v>
      </c>
      <c r="B15" s="266"/>
      <c r="C15" s="138"/>
      <c r="D15" s="139"/>
      <c r="E15" s="139"/>
      <c r="F15" s="139">
        <v>75</v>
      </c>
      <c r="G15" s="139">
        <v>77</v>
      </c>
      <c r="H15" s="139">
        <v>67</v>
      </c>
      <c r="I15" s="95">
        <v>56</v>
      </c>
      <c r="J15" s="95">
        <v>62</v>
      </c>
      <c r="K15" s="95">
        <v>55</v>
      </c>
      <c r="L15" s="96">
        <v>53</v>
      </c>
      <c r="M15" s="96">
        <v>64</v>
      </c>
      <c r="N15" s="96">
        <v>60</v>
      </c>
      <c r="O15" s="96">
        <v>50</v>
      </c>
      <c r="P15" s="96">
        <v>40</v>
      </c>
      <c r="Q15" s="96">
        <v>45</v>
      </c>
      <c r="R15" s="96">
        <v>41</v>
      </c>
      <c r="S15" s="96">
        <v>40</v>
      </c>
      <c r="T15" s="96">
        <v>39</v>
      </c>
      <c r="U15" s="96">
        <v>37</v>
      </c>
      <c r="V15" s="139"/>
      <c r="W15" s="130" t="s">
        <v>39</v>
      </c>
    </row>
    <row r="16" spans="1:23" s="128" customFormat="1" ht="14.45" customHeight="1">
      <c r="A16" s="267" t="s">
        <v>40</v>
      </c>
      <c r="B16" s="267"/>
      <c r="C16" s="139"/>
      <c r="D16" s="139"/>
      <c r="E16" s="139"/>
      <c r="F16" s="139">
        <v>212</v>
      </c>
      <c r="G16" s="139">
        <v>223</v>
      </c>
      <c r="H16" s="139">
        <v>223</v>
      </c>
      <c r="I16" s="95">
        <v>234</v>
      </c>
      <c r="J16" s="95">
        <v>237</v>
      </c>
      <c r="K16" s="95">
        <v>262</v>
      </c>
      <c r="L16" s="96">
        <v>268</v>
      </c>
      <c r="M16" s="96">
        <v>279</v>
      </c>
      <c r="N16" s="96">
        <v>299</v>
      </c>
      <c r="O16" s="96">
        <v>309</v>
      </c>
      <c r="P16" s="96">
        <v>323</v>
      </c>
      <c r="Q16" s="96">
        <v>327</v>
      </c>
      <c r="R16" s="96">
        <v>330</v>
      </c>
      <c r="S16" s="96">
        <v>328</v>
      </c>
      <c r="T16" s="96">
        <v>320</v>
      </c>
      <c r="U16" s="96">
        <v>312</v>
      </c>
      <c r="V16" s="139"/>
      <c r="W16" s="92" t="s">
        <v>41</v>
      </c>
    </row>
    <row r="17" spans="1:23" ht="3.75" customHeight="1">
      <c r="A17" s="10"/>
      <c r="B17" s="10"/>
      <c r="C17" s="11"/>
      <c r="D17" s="45"/>
      <c r="E17" s="45"/>
      <c r="F17" s="45"/>
      <c r="G17" s="45"/>
      <c r="H17" s="45"/>
      <c r="I17" s="45"/>
      <c r="J17" s="45"/>
      <c r="K17" s="45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45"/>
      <c r="W17" s="12"/>
    </row>
    <row r="18" spans="1:23" ht="3.75" customHeight="1">
      <c r="A18" s="2"/>
      <c r="B18" s="2"/>
      <c r="C18" s="42"/>
      <c r="D18" s="42"/>
      <c r="E18" s="42"/>
      <c r="F18" s="42"/>
      <c r="G18" s="42"/>
      <c r="H18" s="42"/>
      <c r="I18" s="33"/>
      <c r="J18" s="33"/>
      <c r="K18" s="33"/>
      <c r="L18" s="8"/>
      <c r="M18" s="8"/>
      <c r="N18" s="8"/>
      <c r="O18" s="8"/>
      <c r="P18" s="8"/>
      <c r="Q18" s="8"/>
      <c r="R18" s="8"/>
      <c r="S18" s="8"/>
      <c r="T18" s="8"/>
      <c r="U18" s="8"/>
      <c r="V18" s="42"/>
      <c r="W18" s="3"/>
    </row>
    <row r="19" spans="1:23" ht="14.45" customHeight="1">
      <c r="A19" s="265" t="s">
        <v>10</v>
      </c>
      <c r="B19" s="265"/>
      <c r="C19" s="46">
        <v>838</v>
      </c>
      <c r="D19" s="46">
        <v>733</v>
      </c>
      <c r="E19" s="46">
        <v>633</v>
      </c>
      <c r="F19" s="46">
        <v>580</v>
      </c>
      <c r="G19" s="46">
        <v>566</v>
      </c>
      <c r="H19" s="47">
        <v>550</v>
      </c>
      <c r="I19" s="58">
        <f>SUM(I8:I12)</f>
        <v>524</v>
      </c>
      <c r="J19" s="58">
        <f t="shared" ref="J19:R19" si="0">SUM(J8:J12)</f>
        <v>495</v>
      </c>
      <c r="K19" s="58">
        <f t="shared" si="0"/>
        <v>545</v>
      </c>
      <c r="L19" s="58">
        <f t="shared" si="0"/>
        <v>493</v>
      </c>
      <c r="M19" s="58">
        <f t="shared" si="0"/>
        <v>508</v>
      </c>
      <c r="N19" s="58">
        <f t="shared" si="0"/>
        <v>595</v>
      </c>
      <c r="O19" s="58">
        <f t="shared" si="0"/>
        <v>584</v>
      </c>
      <c r="P19" s="58">
        <f t="shared" si="0"/>
        <v>569</v>
      </c>
      <c r="Q19" s="58">
        <f t="shared" si="0"/>
        <v>644</v>
      </c>
      <c r="R19" s="58">
        <f t="shared" si="0"/>
        <v>665</v>
      </c>
      <c r="S19" s="58">
        <f>SUM(S8:S12)</f>
        <v>651</v>
      </c>
      <c r="T19" s="58">
        <f>SUM(T8:T12)</f>
        <v>648</v>
      </c>
      <c r="U19" s="58">
        <f>SUM(U8:U12)</f>
        <v>618</v>
      </c>
      <c r="V19" s="46"/>
      <c r="W19" s="27" t="s">
        <v>11</v>
      </c>
    </row>
    <row r="20" spans="1:23" ht="14.45" customHeight="1">
      <c r="A20" s="26"/>
      <c r="B20" s="26"/>
      <c r="C20" s="46"/>
      <c r="D20" s="46"/>
      <c r="E20" s="46"/>
      <c r="F20" s="46"/>
      <c r="G20" s="46"/>
      <c r="H20" s="46"/>
      <c r="I20" s="37"/>
      <c r="J20" s="37"/>
      <c r="K20" s="37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46"/>
      <c r="W20" s="27"/>
    </row>
    <row r="21" spans="1:23" ht="14.45" customHeight="1">
      <c r="A21" s="259"/>
      <c r="B21" s="259"/>
      <c r="C21" s="48"/>
      <c r="D21" s="48"/>
      <c r="E21" s="48"/>
      <c r="F21" s="48"/>
      <c r="G21" s="48"/>
      <c r="H21" s="48"/>
      <c r="I21" s="13"/>
      <c r="J21" s="13"/>
      <c r="K21" s="13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48"/>
      <c r="W21" s="13"/>
    </row>
    <row r="22" spans="1:23" ht="9" customHeight="1">
      <c r="A22" s="16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6" t="s">
        <v>2</v>
      </c>
    </row>
    <row r="23" spans="1:23" ht="9" customHeight="1">
      <c r="A23" s="7" t="s">
        <v>3</v>
      </c>
      <c r="B23" s="17"/>
      <c r="C23" s="256">
        <v>2000</v>
      </c>
      <c r="D23" s="256">
        <v>2005</v>
      </c>
      <c r="E23" s="256">
        <v>2009</v>
      </c>
      <c r="F23" s="256">
        <v>2010</v>
      </c>
      <c r="G23" s="256">
        <v>2011</v>
      </c>
      <c r="H23" s="256">
        <v>2012</v>
      </c>
      <c r="I23" s="256">
        <v>2013</v>
      </c>
      <c r="J23" s="256">
        <v>2014</v>
      </c>
      <c r="K23" s="256">
        <v>2015</v>
      </c>
      <c r="L23" s="256">
        <v>2016</v>
      </c>
      <c r="M23" s="256">
        <v>2017</v>
      </c>
      <c r="N23" s="256">
        <v>2018</v>
      </c>
      <c r="O23" s="256">
        <v>2019</v>
      </c>
      <c r="P23" s="256">
        <v>2020</v>
      </c>
      <c r="Q23" s="256">
        <v>2021</v>
      </c>
      <c r="R23" s="256">
        <v>2022</v>
      </c>
      <c r="S23" s="256">
        <v>2023</v>
      </c>
      <c r="T23" s="256">
        <v>2024</v>
      </c>
      <c r="U23" s="263">
        <v>2025</v>
      </c>
      <c r="V23" s="81"/>
      <c r="W23" s="6" t="s">
        <v>4</v>
      </c>
    </row>
    <row r="24" spans="1:23" ht="9" customHeight="1">
      <c r="A24" s="14" t="s">
        <v>12</v>
      </c>
      <c r="B24" s="2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63"/>
      <c r="V24" s="81"/>
      <c r="W24" s="19" t="s">
        <v>13</v>
      </c>
    </row>
    <row r="25" spans="1:23" ht="14.45" customHeight="1">
      <c r="A25" s="49"/>
      <c r="B25" s="50"/>
      <c r="C25" s="50"/>
      <c r="D25" s="50"/>
      <c r="E25" s="50"/>
      <c r="F25" s="50"/>
      <c r="G25" s="50"/>
      <c r="H25" s="50"/>
      <c r="I25" s="13"/>
      <c r="J25" s="13"/>
      <c r="K25" s="13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50"/>
      <c r="W25" s="50"/>
    </row>
    <row r="26" spans="1:23" ht="14.45" customHeight="1">
      <c r="A26" s="268" t="s">
        <v>19</v>
      </c>
      <c r="B26" s="269"/>
      <c r="C26" s="51">
        <v>42.004773269689736</v>
      </c>
      <c r="D26" s="22">
        <v>35.061391541609822</v>
      </c>
      <c r="E26" s="22">
        <v>25.118483412322274</v>
      </c>
      <c r="F26" s="22">
        <v>21.206896551724139</v>
      </c>
      <c r="G26" s="22">
        <v>21.378091872791519</v>
      </c>
      <c r="H26" s="22">
        <v>23.636363636363637</v>
      </c>
      <c r="I26" s="67">
        <f t="shared" ref="I26:R26" si="1">100*I8/I$19</f>
        <v>20.419847328244273</v>
      </c>
      <c r="J26" s="67">
        <f t="shared" si="1"/>
        <v>18.98989898989899</v>
      </c>
      <c r="K26" s="67">
        <f t="shared" si="1"/>
        <v>20.73394495412844</v>
      </c>
      <c r="L26" s="76">
        <f t="shared" si="1"/>
        <v>14.807302231237323</v>
      </c>
      <c r="M26" s="76">
        <f t="shared" si="1"/>
        <v>13.976377952755906</v>
      </c>
      <c r="N26" s="76">
        <f t="shared" si="1"/>
        <v>22.521008403361346</v>
      </c>
      <c r="O26" s="76">
        <f t="shared" si="1"/>
        <v>18.493150684931507</v>
      </c>
      <c r="P26" s="76">
        <f t="shared" si="1"/>
        <v>17.223198594024606</v>
      </c>
      <c r="Q26" s="76">
        <f t="shared" si="1"/>
        <v>21.58385093167702</v>
      </c>
      <c r="R26" s="76">
        <f t="shared" si="1"/>
        <v>22.706766917293233</v>
      </c>
      <c r="S26" s="76">
        <f t="shared" ref="S26:U30" si="2">100*S8/S$19</f>
        <v>22.273425499231951</v>
      </c>
      <c r="T26" s="76">
        <f t="shared" si="2"/>
        <v>23.148148148148149</v>
      </c>
      <c r="U26" s="76">
        <f t="shared" si="2"/>
        <v>22.491909385113267</v>
      </c>
      <c r="V26" s="22"/>
      <c r="W26" s="43" t="s">
        <v>19</v>
      </c>
    </row>
    <row r="27" spans="1:23" ht="14.45" customHeight="1">
      <c r="A27" s="264" t="s">
        <v>20</v>
      </c>
      <c r="B27" s="264"/>
      <c r="C27" s="51">
        <v>18.854415274463008</v>
      </c>
      <c r="D27" s="22">
        <v>15.688949522510232</v>
      </c>
      <c r="E27" s="22">
        <v>14.691943127962084</v>
      </c>
      <c r="F27" s="22">
        <v>16.206896551724135</v>
      </c>
      <c r="G27" s="24">
        <v>15.547703180212014</v>
      </c>
      <c r="H27" s="24">
        <v>14.181818181818182</v>
      </c>
      <c r="I27" s="67">
        <f t="shared" ref="I27:R27" si="3">100*I9/I$19</f>
        <v>15.076335877862595</v>
      </c>
      <c r="J27" s="67">
        <f t="shared" si="3"/>
        <v>10.707070707070708</v>
      </c>
      <c r="K27" s="67">
        <f t="shared" si="3"/>
        <v>11.376146788990825</v>
      </c>
      <c r="L27" s="76">
        <f t="shared" si="3"/>
        <v>8.5192697768762677</v>
      </c>
      <c r="M27" s="76">
        <f t="shared" si="3"/>
        <v>9.0551181102362204</v>
      </c>
      <c r="N27" s="76">
        <f t="shared" si="3"/>
        <v>7.2268907563025211</v>
      </c>
      <c r="O27" s="76">
        <f t="shared" si="3"/>
        <v>10.102739726027398</v>
      </c>
      <c r="P27" s="76">
        <f t="shared" si="3"/>
        <v>10.193321616871705</v>
      </c>
      <c r="Q27" s="76">
        <f t="shared" si="3"/>
        <v>12.111801242236025</v>
      </c>
      <c r="R27" s="76">
        <f t="shared" si="3"/>
        <v>12.631578947368421</v>
      </c>
      <c r="S27" s="76">
        <f t="shared" si="2"/>
        <v>12.442396313364055</v>
      </c>
      <c r="T27" s="76">
        <f t="shared" si="2"/>
        <v>12.962962962962964</v>
      </c>
      <c r="U27" s="76">
        <f t="shared" si="2"/>
        <v>12.135922330097088</v>
      </c>
      <c r="V27" s="24"/>
      <c r="W27" s="3" t="s">
        <v>20</v>
      </c>
    </row>
    <row r="28" spans="1:23" ht="14.45" customHeight="1">
      <c r="A28" s="264" t="s">
        <v>21</v>
      </c>
      <c r="B28" s="264"/>
      <c r="C28" s="51">
        <v>6.3245823389021476</v>
      </c>
      <c r="D28" s="22">
        <v>4.7748976807639831</v>
      </c>
      <c r="E28" s="22">
        <v>4.8973143759873619</v>
      </c>
      <c r="F28" s="22">
        <v>5</v>
      </c>
      <c r="G28" s="24">
        <v>4.946996466431095</v>
      </c>
      <c r="H28" s="24">
        <v>3.4545454545454546</v>
      </c>
      <c r="I28" s="67">
        <f t="shared" ref="I28:R28" si="4">100*I10/I$19</f>
        <v>3.6259541984732824</v>
      </c>
      <c r="J28" s="67">
        <f t="shared" si="4"/>
        <v>4.6464646464646462</v>
      </c>
      <c r="K28" s="67">
        <f t="shared" si="4"/>
        <v>4.0366972477064218</v>
      </c>
      <c r="L28" s="76">
        <f t="shared" si="4"/>
        <v>4.4624746450304258</v>
      </c>
      <c r="M28" s="76">
        <f t="shared" si="4"/>
        <v>3.5433070866141732</v>
      </c>
      <c r="N28" s="76">
        <f t="shared" si="4"/>
        <v>4.53781512605042</v>
      </c>
      <c r="O28" s="76">
        <f t="shared" si="4"/>
        <v>5.1369863013698627</v>
      </c>
      <c r="P28" s="76">
        <f t="shared" si="4"/>
        <v>3.6906854130052724</v>
      </c>
      <c r="Q28" s="76">
        <f t="shared" si="4"/>
        <v>4.1925465838509313</v>
      </c>
      <c r="R28" s="76">
        <f t="shared" si="4"/>
        <v>4.2105263157894735</v>
      </c>
      <c r="S28" s="76">
        <f t="shared" si="2"/>
        <v>4.6082949308755756</v>
      </c>
      <c r="T28" s="76">
        <f t="shared" si="2"/>
        <v>5.0925925925925926</v>
      </c>
      <c r="U28" s="76">
        <f t="shared" si="2"/>
        <v>5.5016181229773462</v>
      </c>
      <c r="V28" s="24"/>
      <c r="W28" s="3" t="s">
        <v>21</v>
      </c>
    </row>
    <row r="29" spans="1:23" ht="14.45" customHeight="1">
      <c r="A29" s="264" t="s">
        <v>8</v>
      </c>
      <c r="B29" s="264"/>
      <c r="C29" s="51">
        <v>3.4606205250596656</v>
      </c>
      <c r="D29" s="22">
        <v>2.1828103683492497</v>
      </c>
      <c r="E29" s="22">
        <v>2.6856240126382307</v>
      </c>
      <c r="F29" s="22">
        <v>2.2413793103448274</v>
      </c>
      <c r="G29" s="24">
        <v>2.2968197879858656</v>
      </c>
      <c r="H29" s="24">
        <v>2</v>
      </c>
      <c r="I29" s="67">
        <f t="shared" ref="I29:R29" si="5">100*I11/I$19</f>
        <v>1.717557251908397</v>
      </c>
      <c r="J29" s="67">
        <f t="shared" si="5"/>
        <v>2.4242424242424243</v>
      </c>
      <c r="K29" s="67">
        <f t="shared" si="5"/>
        <v>2.3853211009174311</v>
      </c>
      <c r="L29" s="76">
        <f t="shared" si="5"/>
        <v>2.4340770791075053</v>
      </c>
      <c r="M29" s="76">
        <f t="shared" si="5"/>
        <v>2.9527559055118111</v>
      </c>
      <c r="N29" s="76">
        <f t="shared" si="5"/>
        <v>2.1848739495798317</v>
      </c>
      <c r="O29" s="76">
        <f t="shared" si="5"/>
        <v>1.8835616438356164</v>
      </c>
      <c r="P29" s="76">
        <f t="shared" si="5"/>
        <v>2.2847100175746924</v>
      </c>
      <c r="Q29" s="76">
        <f t="shared" si="5"/>
        <v>2.329192546583851</v>
      </c>
      <c r="R29" s="76">
        <f t="shared" si="5"/>
        <v>1.8045112781954886</v>
      </c>
      <c r="S29" s="76">
        <f t="shared" si="2"/>
        <v>1.6897081413210446</v>
      </c>
      <c r="T29" s="76">
        <f t="shared" si="2"/>
        <v>1.5432098765432098</v>
      </c>
      <c r="U29" s="76">
        <f t="shared" si="2"/>
        <v>1.2944983818770226</v>
      </c>
      <c r="V29" s="24"/>
      <c r="W29" s="3" t="s">
        <v>8</v>
      </c>
    </row>
    <row r="30" spans="1:23" ht="14.45" customHeight="1">
      <c r="A30" s="35" t="s">
        <v>9</v>
      </c>
      <c r="B30" s="35"/>
      <c r="C30" s="51">
        <v>29.355608591885442</v>
      </c>
      <c r="D30" s="22">
        <v>42.291950886766713</v>
      </c>
      <c r="E30" s="22">
        <v>52.606635071090047</v>
      </c>
      <c r="F30" s="22">
        <v>55.344827586206904</v>
      </c>
      <c r="G30" s="24">
        <v>55.830388692579504</v>
      </c>
      <c r="H30" s="24">
        <v>56.727272727272727</v>
      </c>
      <c r="I30" s="67">
        <f t="shared" ref="I30:R30" si="6">100*I12/I$19</f>
        <v>59.160305343511453</v>
      </c>
      <c r="J30" s="67">
        <f t="shared" si="6"/>
        <v>63.232323232323232</v>
      </c>
      <c r="K30" s="67">
        <f t="shared" si="6"/>
        <v>61.467889908256879</v>
      </c>
      <c r="L30" s="76">
        <f t="shared" si="6"/>
        <v>69.776876267748477</v>
      </c>
      <c r="M30" s="76">
        <f t="shared" si="6"/>
        <v>70.472440944881896</v>
      </c>
      <c r="N30" s="76">
        <f t="shared" si="6"/>
        <v>63.529411764705884</v>
      </c>
      <c r="O30" s="76">
        <f t="shared" si="6"/>
        <v>64.38356164383562</v>
      </c>
      <c r="P30" s="76">
        <f t="shared" si="6"/>
        <v>66.608084358523726</v>
      </c>
      <c r="Q30" s="76">
        <f t="shared" si="6"/>
        <v>59.782608695652172</v>
      </c>
      <c r="R30" s="76">
        <f t="shared" si="6"/>
        <v>58.646616541353382</v>
      </c>
      <c r="S30" s="76">
        <f t="shared" si="2"/>
        <v>58.986175115207374</v>
      </c>
      <c r="T30" s="76">
        <f t="shared" si="2"/>
        <v>57.253086419753089</v>
      </c>
      <c r="U30" s="76">
        <f t="shared" si="2"/>
        <v>58.576051779935277</v>
      </c>
      <c r="V30" s="24"/>
      <c r="W30" s="9" t="s">
        <v>17</v>
      </c>
    </row>
    <row r="31" spans="1:23" s="128" customFormat="1" ht="14.45" customHeight="1">
      <c r="A31" s="127"/>
      <c r="B31" s="127"/>
      <c r="C31" s="51"/>
      <c r="D31" s="22"/>
      <c r="E31" s="22"/>
      <c r="F31" s="22"/>
      <c r="G31" s="24"/>
      <c r="H31" s="24"/>
      <c r="I31" s="67"/>
      <c r="J31" s="67"/>
      <c r="K31" s="67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24"/>
      <c r="W31" s="3"/>
    </row>
    <row r="32" spans="1:23" s="128" customFormat="1" ht="14.45" customHeight="1">
      <c r="A32" s="266" t="s">
        <v>38</v>
      </c>
      <c r="B32" s="266"/>
      <c r="C32" s="138"/>
      <c r="D32" s="139"/>
      <c r="E32" s="139"/>
      <c r="F32" s="140">
        <f>100*F14/F$19</f>
        <v>5.8620689655172411</v>
      </c>
      <c r="G32" s="140">
        <f>100*G14/G$19</f>
        <v>2.8268551236749118</v>
      </c>
      <c r="H32" s="140">
        <f t="shared" ref="H32:R32" si="7">100*H14/H$19</f>
        <v>4</v>
      </c>
      <c r="I32" s="140">
        <f t="shared" si="7"/>
        <v>3.8167938931297711</v>
      </c>
      <c r="J32" s="140">
        <f t="shared" si="7"/>
        <v>2.8282828282828283</v>
      </c>
      <c r="K32" s="140">
        <f t="shared" si="7"/>
        <v>3.3027522935779818</v>
      </c>
      <c r="L32" s="140">
        <f t="shared" si="7"/>
        <v>4.6653144016227177</v>
      </c>
      <c r="M32" s="140">
        <f t="shared" si="7"/>
        <v>2.9527559055118111</v>
      </c>
      <c r="N32" s="140">
        <f t="shared" si="7"/>
        <v>3.1932773109243699</v>
      </c>
      <c r="O32" s="140">
        <f t="shared" si="7"/>
        <v>2.9109589041095889</v>
      </c>
      <c r="P32" s="140">
        <f t="shared" si="7"/>
        <v>2.8119507908611601</v>
      </c>
      <c r="Q32" s="140">
        <f t="shared" si="7"/>
        <v>2.018633540372671</v>
      </c>
      <c r="R32" s="140">
        <f t="shared" si="7"/>
        <v>2.8571428571428572</v>
      </c>
      <c r="S32" s="140">
        <f t="shared" ref="S32:U34" si="8">100*S14/S$19</f>
        <v>2.4577572964669741</v>
      </c>
      <c r="T32" s="140">
        <f t="shared" si="8"/>
        <v>1.8518518518518519</v>
      </c>
      <c r="U32" s="93">
        <f t="shared" si="8"/>
        <v>2.1035598705501619</v>
      </c>
      <c r="V32" s="139"/>
      <c r="W32" s="130" t="s">
        <v>38</v>
      </c>
    </row>
    <row r="33" spans="1:23" s="128" customFormat="1" ht="14.45" customHeight="1">
      <c r="A33" s="266" t="s">
        <v>39</v>
      </c>
      <c r="B33" s="266"/>
      <c r="C33" s="138"/>
      <c r="D33" s="139"/>
      <c r="E33" s="139"/>
      <c r="F33" s="140">
        <f t="shared" ref="F33:R34" si="9">100*F15/F$19</f>
        <v>12.931034482758621</v>
      </c>
      <c r="G33" s="140">
        <f>100*G15/G$19</f>
        <v>13.604240282685513</v>
      </c>
      <c r="H33" s="140">
        <f t="shared" si="9"/>
        <v>12.181818181818182</v>
      </c>
      <c r="I33" s="140">
        <f t="shared" si="9"/>
        <v>10.687022900763358</v>
      </c>
      <c r="J33" s="140">
        <f t="shared" si="9"/>
        <v>12.525252525252526</v>
      </c>
      <c r="K33" s="140">
        <f t="shared" si="9"/>
        <v>10.091743119266056</v>
      </c>
      <c r="L33" s="140">
        <f t="shared" si="9"/>
        <v>10.750507099391481</v>
      </c>
      <c r="M33" s="140">
        <f t="shared" si="9"/>
        <v>12.598425196850394</v>
      </c>
      <c r="N33" s="140">
        <f t="shared" si="9"/>
        <v>10.084033613445378</v>
      </c>
      <c r="O33" s="140">
        <f t="shared" si="9"/>
        <v>8.5616438356164384</v>
      </c>
      <c r="P33" s="140">
        <f t="shared" si="9"/>
        <v>7.0298769771528997</v>
      </c>
      <c r="Q33" s="140">
        <f t="shared" si="9"/>
        <v>6.987577639751553</v>
      </c>
      <c r="R33" s="140">
        <f t="shared" si="9"/>
        <v>6.1654135338345863</v>
      </c>
      <c r="S33" s="140">
        <f t="shared" si="8"/>
        <v>6.1443932411674345</v>
      </c>
      <c r="T33" s="140">
        <f t="shared" si="8"/>
        <v>6.0185185185185182</v>
      </c>
      <c r="U33" s="93">
        <f t="shared" si="8"/>
        <v>5.9870550161812295</v>
      </c>
      <c r="V33" s="139"/>
      <c r="W33" s="130" t="s">
        <v>39</v>
      </c>
    </row>
    <row r="34" spans="1:23" s="128" customFormat="1" ht="14.45" customHeight="1">
      <c r="A34" s="267" t="s">
        <v>40</v>
      </c>
      <c r="B34" s="267"/>
      <c r="C34" s="139"/>
      <c r="D34" s="139"/>
      <c r="E34" s="139"/>
      <c r="F34" s="140">
        <f t="shared" si="9"/>
        <v>36.551724137931032</v>
      </c>
      <c r="G34" s="140">
        <f>100*G16/G$19</f>
        <v>39.399293286219084</v>
      </c>
      <c r="H34" s="140">
        <f t="shared" si="9"/>
        <v>40.545454545454547</v>
      </c>
      <c r="I34" s="140">
        <f t="shared" si="9"/>
        <v>44.656488549618324</v>
      </c>
      <c r="J34" s="140">
        <f t="shared" si="9"/>
        <v>47.878787878787875</v>
      </c>
      <c r="K34" s="140">
        <f t="shared" si="9"/>
        <v>48.073394495412842</v>
      </c>
      <c r="L34" s="140">
        <f t="shared" si="9"/>
        <v>54.361054766734277</v>
      </c>
      <c r="M34" s="140">
        <f t="shared" si="9"/>
        <v>54.921259842519682</v>
      </c>
      <c r="N34" s="140">
        <f t="shared" si="9"/>
        <v>50.252100840336134</v>
      </c>
      <c r="O34" s="140">
        <f t="shared" si="9"/>
        <v>52.910958904109592</v>
      </c>
      <c r="P34" s="140">
        <f t="shared" si="9"/>
        <v>56.766256590509663</v>
      </c>
      <c r="Q34" s="140">
        <f t="shared" si="9"/>
        <v>50.776397515527947</v>
      </c>
      <c r="R34" s="140">
        <f t="shared" si="9"/>
        <v>49.624060150375939</v>
      </c>
      <c r="S34" s="140">
        <f t="shared" si="8"/>
        <v>50.384024577572966</v>
      </c>
      <c r="T34" s="140">
        <f t="shared" si="8"/>
        <v>49.382716049382715</v>
      </c>
      <c r="U34" s="93">
        <f t="shared" si="8"/>
        <v>50.485436893203882</v>
      </c>
      <c r="V34" s="139"/>
      <c r="W34" s="92" t="s">
        <v>41</v>
      </c>
    </row>
    <row r="35" spans="1:23" ht="3.75" customHeight="1">
      <c r="A35" s="10"/>
      <c r="B35" s="10"/>
      <c r="C35" s="11"/>
      <c r="D35" s="45"/>
      <c r="E35" s="45"/>
      <c r="F35" s="45"/>
      <c r="G35" s="45"/>
      <c r="H35" s="45"/>
      <c r="I35" s="45"/>
      <c r="J35" s="45"/>
      <c r="K35" s="45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45"/>
      <c r="W35" s="12"/>
    </row>
    <row r="36" spans="1:23" ht="3.75" customHeight="1">
      <c r="A36" s="2"/>
      <c r="B36" s="2"/>
      <c r="C36" s="42"/>
      <c r="D36" s="42"/>
      <c r="E36" s="42"/>
      <c r="F36" s="42"/>
      <c r="G36" s="42"/>
      <c r="H36" s="42"/>
      <c r="I36" s="42"/>
      <c r="J36" s="42"/>
      <c r="K36" s="42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42"/>
      <c r="W36" s="3"/>
    </row>
    <row r="37" spans="1:23" ht="14.45" customHeight="1">
      <c r="A37" s="265" t="s">
        <v>10</v>
      </c>
      <c r="B37" s="265"/>
      <c r="C37" s="52">
        <f>SUM(C26:C30)</f>
        <v>100</v>
      </c>
      <c r="D37" s="52">
        <f t="shared" ref="D37:Q37" si="10">SUM(D26:D30)</f>
        <v>100</v>
      </c>
      <c r="E37" s="52">
        <f t="shared" si="10"/>
        <v>100</v>
      </c>
      <c r="F37" s="52">
        <f t="shared" si="10"/>
        <v>100</v>
      </c>
      <c r="G37" s="52">
        <f t="shared" si="10"/>
        <v>100</v>
      </c>
      <c r="H37" s="52">
        <f t="shared" si="10"/>
        <v>100</v>
      </c>
      <c r="I37" s="52">
        <f t="shared" si="10"/>
        <v>100</v>
      </c>
      <c r="J37" s="52">
        <f t="shared" si="10"/>
        <v>100</v>
      </c>
      <c r="K37" s="52">
        <f t="shared" si="10"/>
        <v>100</v>
      </c>
      <c r="L37" s="52">
        <f t="shared" si="10"/>
        <v>100</v>
      </c>
      <c r="M37" s="52">
        <f t="shared" si="10"/>
        <v>100</v>
      </c>
      <c r="N37" s="52">
        <f t="shared" si="10"/>
        <v>100</v>
      </c>
      <c r="O37" s="52">
        <f t="shared" si="10"/>
        <v>100</v>
      </c>
      <c r="P37" s="52">
        <f t="shared" si="10"/>
        <v>100</v>
      </c>
      <c r="Q37" s="52">
        <f t="shared" si="10"/>
        <v>100</v>
      </c>
      <c r="R37" s="52">
        <f>SUM(R26:R30)</f>
        <v>100</v>
      </c>
      <c r="S37" s="52">
        <f>SUM(S26:S30)</f>
        <v>100</v>
      </c>
      <c r="T37" s="52">
        <f>SUM(T26:T30)</f>
        <v>100</v>
      </c>
      <c r="U37" s="52">
        <f>SUM(U26:U30)</f>
        <v>100</v>
      </c>
      <c r="V37" s="52"/>
      <c r="W37" s="27" t="s">
        <v>11</v>
      </c>
    </row>
    <row r="38" spans="1:23" ht="14.45" customHeight="1">
      <c r="A38" s="170"/>
      <c r="B38" s="170"/>
      <c r="C38" s="53"/>
      <c r="D38" s="54"/>
      <c r="E38" s="54"/>
      <c r="F38" s="48"/>
      <c r="G38" s="48"/>
      <c r="H38" s="4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48"/>
      <c r="W38" s="36"/>
    </row>
    <row r="39" spans="1:23" ht="14.45" customHeight="1">
      <c r="A39" s="168" t="s">
        <v>32</v>
      </c>
      <c r="B39" s="168"/>
      <c r="C39" s="13"/>
      <c r="D39" s="13"/>
      <c r="E39" s="13"/>
      <c r="F39" s="13"/>
      <c r="G39" s="13"/>
      <c r="H39" s="13"/>
      <c r="V39" s="13"/>
      <c r="W39" s="13"/>
    </row>
    <row r="40" spans="1:23" ht="14.45" customHeight="1">
      <c r="B40" s="168"/>
      <c r="C40" s="55"/>
      <c r="D40" s="55"/>
      <c r="E40" s="55"/>
      <c r="F40" s="55"/>
      <c r="G40" s="55"/>
      <c r="H40" s="55"/>
      <c r="V40" s="13"/>
      <c r="W40" s="13"/>
    </row>
    <row r="41" spans="1:23" ht="14.45" customHeight="1">
      <c r="A41" s="168"/>
      <c r="B41" s="168"/>
      <c r="I41" s="171"/>
      <c r="J41" s="171"/>
      <c r="K41" s="171"/>
    </row>
    <row r="42" spans="1:23" ht="14.45" customHeight="1">
      <c r="A42" s="168"/>
      <c r="B42" s="168"/>
      <c r="I42" s="171"/>
      <c r="J42" s="171"/>
      <c r="K42" s="171"/>
    </row>
    <row r="43" spans="1:23" ht="14.45" customHeight="1">
      <c r="A43" s="168"/>
      <c r="B43" s="168"/>
      <c r="I43" s="171"/>
      <c r="J43" s="171"/>
      <c r="K43" s="171"/>
    </row>
    <row r="44" spans="1:23" ht="14.1" customHeight="1">
      <c r="A44" s="168"/>
      <c r="B44" s="168"/>
      <c r="I44" s="171"/>
      <c r="J44" s="171"/>
      <c r="K44" s="171"/>
    </row>
    <row r="45" spans="1:23" ht="14.45" customHeight="1">
      <c r="A45" s="168"/>
      <c r="B45" s="168"/>
      <c r="I45" s="171"/>
      <c r="J45" s="171"/>
      <c r="K45" s="171"/>
    </row>
    <row r="46" spans="1:23" ht="14.1" customHeight="1">
      <c r="A46" s="168"/>
      <c r="B46" s="168"/>
      <c r="I46" s="171"/>
      <c r="J46" s="171"/>
      <c r="K46" s="171"/>
    </row>
    <row r="47" spans="1:23" ht="14.45" customHeight="1">
      <c r="A47" s="168"/>
      <c r="B47" s="168"/>
      <c r="I47" s="171"/>
      <c r="J47" s="171"/>
      <c r="K47" s="171"/>
    </row>
    <row r="48" spans="1:23" ht="14.45" customHeight="1">
      <c r="A48" s="171"/>
      <c r="B48" s="171"/>
      <c r="I48" s="171"/>
      <c r="J48" s="171"/>
      <c r="K48" s="171"/>
    </row>
    <row r="49" spans="1:11" ht="14.45" customHeight="1">
      <c r="A49" s="171"/>
      <c r="B49" s="171"/>
      <c r="I49" s="171"/>
      <c r="J49" s="171"/>
      <c r="K49" s="171"/>
    </row>
    <row r="50" spans="1:11" ht="14.45" customHeight="1">
      <c r="I50" s="171"/>
      <c r="J50" s="171"/>
      <c r="K50" s="171"/>
    </row>
    <row r="51" spans="1:11" ht="14.45" customHeight="1">
      <c r="I51" s="171"/>
      <c r="J51" s="171"/>
      <c r="K51" s="171"/>
    </row>
    <row r="52" spans="1:11" ht="14.45" customHeight="1">
      <c r="I52" s="171"/>
      <c r="J52" s="171"/>
      <c r="K52" s="171"/>
    </row>
    <row r="53" spans="1:11" ht="14.45" customHeight="1">
      <c r="I53" s="171"/>
      <c r="J53" s="171"/>
      <c r="K53" s="171"/>
    </row>
    <row r="54" spans="1:11" ht="14.45" customHeight="1">
      <c r="I54" s="171"/>
      <c r="J54" s="171"/>
      <c r="K54" s="171"/>
    </row>
    <row r="59" spans="1:11" ht="9.9499999999999993" customHeight="1">
      <c r="A59" s="29"/>
      <c r="B59" s="258" t="s">
        <v>22</v>
      </c>
      <c r="C59" s="258"/>
      <c r="D59" s="259"/>
    </row>
    <row r="60" spans="1:11" ht="9.9499999999999993" customHeight="1">
      <c r="A60" s="29"/>
      <c r="B60" s="56" t="s">
        <v>15</v>
      </c>
    </row>
    <row r="61" spans="1:11" ht="9.9499999999999993" customHeight="1">
      <c r="A61" s="29"/>
      <c r="B61" s="57"/>
    </row>
    <row r="62" spans="1:11" ht="9.75" customHeight="1">
      <c r="A62" s="30"/>
      <c r="B62" s="57"/>
    </row>
  </sheetData>
  <mergeCells count="58">
    <mergeCell ref="U5:U6"/>
    <mergeCell ref="U23:U24"/>
    <mergeCell ref="D5:D6"/>
    <mergeCell ref="E5:E6"/>
    <mergeCell ref="S5:S6"/>
    <mergeCell ref="T5:T6"/>
    <mergeCell ref="G5:G6"/>
    <mergeCell ref="Q5:Q6"/>
    <mergeCell ref="L5:L6"/>
    <mergeCell ref="F5:F6"/>
    <mergeCell ref="K23:K24"/>
    <mergeCell ref="J5:J6"/>
    <mergeCell ref="I23:I24"/>
    <mergeCell ref="J23:J24"/>
    <mergeCell ref="N5:N6"/>
    <mergeCell ref="N23:N24"/>
    <mergeCell ref="M5:M6"/>
    <mergeCell ref="M23:M24"/>
    <mergeCell ref="L23:L24"/>
    <mergeCell ref="K5:K6"/>
    <mergeCell ref="I5:I6"/>
    <mergeCell ref="R23:R24"/>
    <mergeCell ref="O5:O6"/>
    <mergeCell ref="O23:O24"/>
    <mergeCell ref="P5:P6"/>
    <mergeCell ref="P23:P24"/>
    <mergeCell ref="Q23:Q24"/>
    <mergeCell ref="R5:R6"/>
    <mergeCell ref="A27:B27"/>
    <mergeCell ref="G23:G24"/>
    <mergeCell ref="A26:B26"/>
    <mergeCell ref="A8:B8"/>
    <mergeCell ref="A10:B10"/>
    <mergeCell ref="A14:B14"/>
    <mergeCell ref="A16:B16"/>
    <mergeCell ref="A13:B13"/>
    <mergeCell ref="A15:B15"/>
    <mergeCell ref="A9:B9"/>
    <mergeCell ref="C23:C24"/>
    <mergeCell ref="D23:D24"/>
    <mergeCell ref="F23:F24"/>
    <mergeCell ref="A19:B19"/>
    <mergeCell ref="A7:B7"/>
    <mergeCell ref="C5:C6"/>
    <mergeCell ref="T23:T24"/>
    <mergeCell ref="S23:S24"/>
    <mergeCell ref="B59:D59"/>
    <mergeCell ref="H5:H6"/>
    <mergeCell ref="E23:E24"/>
    <mergeCell ref="H23:H24"/>
    <mergeCell ref="A28:B28"/>
    <mergeCell ref="A29:B29"/>
    <mergeCell ref="A21:B21"/>
    <mergeCell ref="A37:B37"/>
    <mergeCell ref="A11:B11"/>
    <mergeCell ref="A32:B32"/>
    <mergeCell ref="A33:B33"/>
    <mergeCell ref="A34:B34"/>
  </mergeCells>
  <phoneticPr fontId="10" type="noConversion"/>
  <pageMargins left="0.39370078740157483" right="0.39370078740157483" top="0.39370078740157483" bottom="0.39370078740157483" header="0" footer="0"/>
  <pageSetup paperSize="9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65"/>
  <sheetViews>
    <sheetView workbookViewId="0">
      <selection activeCell="Z16" sqref="Z16"/>
    </sheetView>
  </sheetViews>
  <sheetFormatPr defaultRowHeight="14.45" customHeight="1"/>
  <cols>
    <col min="2" max="2" width="14.796875" customWidth="1"/>
    <col min="3" max="9" width="12.59765625" customWidth="1"/>
    <col min="10" max="10" width="12.59765625" style="66" customWidth="1"/>
    <col min="11" max="11" width="12.59765625" style="80" customWidth="1"/>
    <col min="12" max="12" width="12.59765625" style="83" customWidth="1"/>
    <col min="13" max="14" width="12.59765625" style="117" customWidth="1"/>
    <col min="15" max="15" width="12.59765625" style="119" customWidth="1"/>
    <col min="16" max="16" width="12.59765625" style="121" customWidth="1"/>
    <col min="17" max="17" width="12.59765625" style="128" customWidth="1"/>
    <col min="18" max="18" width="12.59765625" style="85" customWidth="1"/>
    <col min="19" max="19" width="12.59765625" style="137" customWidth="1"/>
    <col min="20" max="20" width="12.59765625" style="171" customWidth="1"/>
    <col min="21" max="21" width="12.59765625" style="227" customWidth="1"/>
    <col min="22" max="22" width="1.796875" customWidth="1"/>
    <col min="23" max="23" width="25.19921875" customWidth="1"/>
  </cols>
  <sheetData>
    <row r="1" spans="1:23" ht="30" customHeight="1">
      <c r="A1" s="222"/>
      <c r="B1" s="255" t="s">
        <v>23</v>
      </c>
      <c r="C1" s="259"/>
      <c r="D1" s="259"/>
      <c r="E1" s="259"/>
      <c r="F1" s="259"/>
      <c r="G1" s="259"/>
      <c r="H1" s="259"/>
      <c r="I1" s="259"/>
      <c r="J1" s="65"/>
      <c r="K1" s="79"/>
      <c r="L1" s="82"/>
      <c r="M1" s="116"/>
      <c r="N1" s="116"/>
      <c r="O1" s="118"/>
      <c r="P1" s="120"/>
      <c r="Q1" s="125"/>
      <c r="R1" s="84"/>
      <c r="S1" s="136"/>
      <c r="T1" s="168"/>
      <c r="U1" s="226"/>
      <c r="V1" s="1"/>
    </row>
    <row r="2" spans="1:23" ht="14.45" customHeight="1">
      <c r="W2" s="4" t="s">
        <v>0</v>
      </c>
    </row>
    <row r="3" spans="1:23" ht="14.45" customHeight="1">
      <c r="W3" s="5" t="s">
        <v>1</v>
      </c>
    </row>
    <row r="4" spans="1:23" ht="9" customHeight="1"/>
    <row r="5" spans="1:23" ht="9" customHeight="1">
      <c r="B5" s="31"/>
      <c r="C5" s="256">
        <v>2000</v>
      </c>
      <c r="D5" s="256">
        <v>2005</v>
      </c>
      <c r="E5" s="256">
        <v>2009</v>
      </c>
      <c r="F5" s="256">
        <v>2010</v>
      </c>
      <c r="G5" s="256">
        <v>2011</v>
      </c>
      <c r="H5" s="256">
        <v>2012</v>
      </c>
      <c r="I5" s="256">
        <v>2013</v>
      </c>
      <c r="J5" s="256">
        <v>2014</v>
      </c>
      <c r="K5" s="256">
        <v>2015</v>
      </c>
      <c r="L5" s="256">
        <v>2016</v>
      </c>
      <c r="M5" s="256">
        <v>2017</v>
      </c>
      <c r="N5" s="256">
        <v>2018</v>
      </c>
      <c r="O5" s="256">
        <v>2019</v>
      </c>
      <c r="P5" s="256">
        <v>2020</v>
      </c>
      <c r="Q5" s="256">
        <v>2021</v>
      </c>
      <c r="R5" s="256">
        <v>2022</v>
      </c>
      <c r="S5" s="256">
        <v>2023</v>
      </c>
      <c r="T5" s="256">
        <v>2024</v>
      </c>
      <c r="U5" s="263">
        <v>2025</v>
      </c>
      <c r="V5" s="81"/>
      <c r="W5" s="6" t="s">
        <v>2</v>
      </c>
    </row>
    <row r="6" spans="1:23" ht="9" customHeight="1">
      <c r="A6" s="32" t="s">
        <v>3</v>
      </c>
      <c r="B6" s="31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63"/>
      <c r="V6" s="81"/>
      <c r="W6" s="6" t="s">
        <v>4</v>
      </c>
    </row>
    <row r="7" spans="1:23" ht="14.1" customHeight="1">
      <c r="A7" s="259"/>
      <c r="B7" s="259"/>
      <c r="J7" s="81"/>
      <c r="K7" s="81"/>
    </row>
    <row r="8" spans="1:23" ht="14.45" customHeight="1">
      <c r="A8" s="268" t="s">
        <v>19</v>
      </c>
      <c r="B8" s="269"/>
      <c r="C8" s="33">
        <v>653</v>
      </c>
      <c r="D8" s="33">
        <v>470</v>
      </c>
      <c r="E8" s="33">
        <v>298</v>
      </c>
      <c r="F8" s="33">
        <v>210</v>
      </c>
      <c r="G8" s="33">
        <v>223</v>
      </c>
      <c r="H8" s="34">
        <v>242.00000000000006</v>
      </c>
      <c r="I8" s="34">
        <v>196</v>
      </c>
      <c r="J8" s="34">
        <v>163</v>
      </c>
      <c r="K8" s="34">
        <v>211</v>
      </c>
      <c r="L8" s="75">
        <v>135</v>
      </c>
      <c r="M8" s="75">
        <v>142</v>
      </c>
      <c r="N8" s="75">
        <v>263</v>
      </c>
      <c r="O8" s="75">
        <v>220</v>
      </c>
      <c r="P8" s="75">
        <v>200</v>
      </c>
      <c r="Q8" s="75">
        <v>263</v>
      </c>
      <c r="R8" s="75">
        <v>309</v>
      </c>
      <c r="S8" s="75">
        <v>289.00000000000006</v>
      </c>
      <c r="T8" s="75">
        <v>306</v>
      </c>
      <c r="U8" s="75">
        <v>276</v>
      </c>
      <c r="V8" s="33"/>
      <c r="W8" s="43" t="s">
        <v>19</v>
      </c>
    </row>
    <row r="9" spans="1:23" ht="14.45" customHeight="1">
      <c r="A9" s="264" t="s">
        <v>20</v>
      </c>
      <c r="B9" s="264"/>
      <c r="C9" s="33">
        <v>1035</v>
      </c>
      <c r="D9" s="33">
        <v>798</v>
      </c>
      <c r="E9" s="33">
        <v>660</v>
      </c>
      <c r="F9" s="33">
        <v>815</v>
      </c>
      <c r="G9" s="33">
        <v>769</v>
      </c>
      <c r="H9" s="34">
        <v>648.99999999999977</v>
      </c>
      <c r="I9" s="34">
        <v>619</v>
      </c>
      <c r="J9" s="34">
        <v>404</v>
      </c>
      <c r="K9" s="34">
        <v>486</v>
      </c>
      <c r="L9" s="75">
        <v>313</v>
      </c>
      <c r="M9" s="75">
        <v>343</v>
      </c>
      <c r="N9" s="75">
        <v>283</v>
      </c>
      <c r="O9" s="75">
        <v>394</v>
      </c>
      <c r="P9" s="75">
        <v>418</v>
      </c>
      <c r="Q9" s="75">
        <v>503</v>
      </c>
      <c r="R9" s="75">
        <v>639</v>
      </c>
      <c r="S9" s="75">
        <v>587.00000000000011</v>
      </c>
      <c r="T9" s="75">
        <v>616.00000000000023</v>
      </c>
      <c r="U9" s="75">
        <v>608</v>
      </c>
      <c r="V9" s="33"/>
      <c r="W9" s="3" t="s">
        <v>20</v>
      </c>
    </row>
    <row r="10" spans="1:23" ht="14.45" customHeight="1">
      <c r="A10" s="264" t="s">
        <v>21</v>
      </c>
      <c r="B10" s="264"/>
      <c r="C10" s="33">
        <v>2850</v>
      </c>
      <c r="D10" s="33">
        <v>2019</v>
      </c>
      <c r="E10" s="33">
        <v>1443</v>
      </c>
      <c r="F10" s="33">
        <v>1519</v>
      </c>
      <c r="G10" s="33">
        <v>1267</v>
      </c>
      <c r="H10" s="34">
        <v>1024</v>
      </c>
      <c r="I10" s="34">
        <v>952</v>
      </c>
      <c r="J10" s="34">
        <v>1185</v>
      </c>
      <c r="K10" s="34">
        <v>1026</v>
      </c>
      <c r="L10" s="75">
        <v>1063</v>
      </c>
      <c r="M10" s="75">
        <v>742</v>
      </c>
      <c r="N10" s="75">
        <v>1249</v>
      </c>
      <c r="O10" s="75">
        <v>1594</v>
      </c>
      <c r="P10" s="75">
        <v>1029</v>
      </c>
      <c r="Q10" s="75">
        <v>1241</v>
      </c>
      <c r="R10" s="75">
        <v>1146</v>
      </c>
      <c r="S10" s="75">
        <v>1320.9999999999998</v>
      </c>
      <c r="T10" s="75">
        <v>1649</v>
      </c>
      <c r="U10" s="75">
        <v>1587</v>
      </c>
      <c r="V10" s="33"/>
      <c r="W10" s="3" t="s">
        <v>21</v>
      </c>
    </row>
    <row r="11" spans="1:23" ht="14.45" customHeight="1">
      <c r="A11" s="264" t="s">
        <v>8</v>
      </c>
      <c r="B11" s="264"/>
      <c r="C11" s="33">
        <v>3571</v>
      </c>
      <c r="D11" s="33">
        <v>1928</v>
      </c>
      <c r="E11" s="33">
        <v>2057</v>
      </c>
      <c r="F11" s="33">
        <v>1617</v>
      </c>
      <c r="G11" s="33">
        <v>1640</v>
      </c>
      <c r="H11" s="34">
        <v>1437</v>
      </c>
      <c r="I11" s="34">
        <v>1085</v>
      </c>
      <c r="J11" s="34">
        <v>1542</v>
      </c>
      <c r="K11" s="34">
        <v>1592</v>
      </c>
      <c r="L11" s="75">
        <v>1519</v>
      </c>
      <c r="M11" s="75">
        <v>1819</v>
      </c>
      <c r="N11" s="75">
        <v>1601</v>
      </c>
      <c r="O11" s="75">
        <v>1367</v>
      </c>
      <c r="P11" s="75">
        <v>1566</v>
      </c>
      <c r="Q11" s="75">
        <v>1897</v>
      </c>
      <c r="R11" s="75">
        <v>1497</v>
      </c>
      <c r="S11" s="75">
        <v>1369</v>
      </c>
      <c r="T11" s="75">
        <v>1265</v>
      </c>
      <c r="U11" s="75">
        <v>988</v>
      </c>
      <c r="V11" s="33"/>
      <c r="W11" s="3" t="s">
        <v>8</v>
      </c>
    </row>
    <row r="12" spans="1:23" ht="14.45" customHeight="1">
      <c r="A12" s="264" t="s">
        <v>9</v>
      </c>
      <c r="B12" s="264"/>
      <c r="C12" s="33">
        <v>89968</v>
      </c>
      <c r="D12" s="33">
        <v>166944</v>
      </c>
      <c r="E12" s="33">
        <v>269602</v>
      </c>
      <c r="F12" s="33">
        <v>243822</v>
      </c>
      <c r="G12" s="33">
        <v>246886</v>
      </c>
      <c r="H12" s="34">
        <v>268871.99999999983</v>
      </c>
      <c r="I12" s="34">
        <v>274109</v>
      </c>
      <c r="J12" s="34">
        <v>292245</v>
      </c>
      <c r="K12" s="34">
        <v>324337</v>
      </c>
      <c r="L12" s="75">
        <v>343978</v>
      </c>
      <c r="M12" s="75">
        <v>373375</v>
      </c>
      <c r="N12" s="75">
        <v>427832</v>
      </c>
      <c r="O12" s="75">
        <v>452986</v>
      </c>
      <c r="P12" s="75">
        <v>472998</v>
      </c>
      <c r="Q12" s="75">
        <v>479030</v>
      </c>
      <c r="R12" s="75">
        <v>485061</v>
      </c>
      <c r="S12" s="75">
        <v>485921.99999999965</v>
      </c>
      <c r="T12" s="75">
        <v>476063</v>
      </c>
      <c r="U12" s="75">
        <f>SUM(U14:U16)</f>
        <v>468522</v>
      </c>
      <c r="V12" s="33"/>
      <c r="W12" s="9" t="s">
        <v>17</v>
      </c>
    </row>
    <row r="13" spans="1:23" s="128" customFormat="1" ht="14.45" customHeight="1">
      <c r="A13" s="127"/>
      <c r="B13" s="127"/>
      <c r="C13" s="33"/>
      <c r="D13" s="33"/>
      <c r="E13" s="33"/>
      <c r="F13" s="33"/>
      <c r="G13" s="33"/>
      <c r="H13" s="34"/>
      <c r="I13" s="34"/>
      <c r="J13" s="34"/>
      <c r="K13" s="34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33"/>
      <c r="W13" s="9"/>
    </row>
    <row r="14" spans="1:23" s="128" customFormat="1" ht="14.45" customHeight="1">
      <c r="A14" s="266" t="s">
        <v>38</v>
      </c>
      <c r="B14" s="266"/>
      <c r="C14" s="138"/>
      <c r="D14" s="139"/>
      <c r="E14" s="139"/>
      <c r="F14" s="139">
        <v>6805</v>
      </c>
      <c r="G14" s="139">
        <v>3161</v>
      </c>
      <c r="H14" s="139">
        <v>4423</v>
      </c>
      <c r="I14" s="95">
        <v>3823</v>
      </c>
      <c r="J14" s="95">
        <v>2703</v>
      </c>
      <c r="K14" s="95">
        <v>3648</v>
      </c>
      <c r="L14" s="96">
        <v>4397</v>
      </c>
      <c r="M14" s="96">
        <v>2857</v>
      </c>
      <c r="N14" s="96">
        <v>3613</v>
      </c>
      <c r="O14" s="96">
        <v>3268</v>
      </c>
      <c r="P14" s="96">
        <v>3146</v>
      </c>
      <c r="Q14" s="96">
        <v>2446</v>
      </c>
      <c r="R14" s="96">
        <v>3719</v>
      </c>
      <c r="S14" s="96">
        <v>3038</v>
      </c>
      <c r="T14" s="96">
        <v>2216</v>
      </c>
      <c r="U14" s="96">
        <v>2549</v>
      </c>
      <c r="V14" s="139"/>
      <c r="W14" s="130" t="s">
        <v>38</v>
      </c>
    </row>
    <row r="15" spans="1:23" s="128" customFormat="1" ht="14.45" customHeight="1">
      <c r="A15" s="266" t="s">
        <v>39</v>
      </c>
      <c r="B15" s="266"/>
      <c r="C15" s="138"/>
      <c r="D15" s="139"/>
      <c r="E15" s="139"/>
      <c r="F15" s="139">
        <v>28230</v>
      </c>
      <c r="G15" s="139">
        <v>29139</v>
      </c>
      <c r="H15" s="139">
        <v>26239</v>
      </c>
      <c r="I15" s="95">
        <v>21215</v>
      </c>
      <c r="J15" s="95">
        <v>24016</v>
      </c>
      <c r="K15" s="95">
        <v>20828</v>
      </c>
      <c r="L15" s="96">
        <v>20112</v>
      </c>
      <c r="M15" s="96">
        <v>23680</v>
      </c>
      <c r="N15" s="96">
        <v>22860</v>
      </c>
      <c r="O15" s="96">
        <v>19294</v>
      </c>
      <c r="P15" s="96">
        <v>15711</v>
      </c>
      <c r="Q15" s="96">
        <v>17686</v>
      </c>
      <c r="R15" s="96">
        <v>15488</v>
      </c>
      <c r="S15" s="96">
        <v>14928.000000000002</v>
      </c>
      <c r="T15" s="96">
        <v>15240.999999999998</v>
      </c>
      <c r="U15" s="96">
        <v>14377</v>
      </c>
      <c r="V15" s="139"/>
      <c r="W15" s="130" t="s">
        <v>39</v>
      </c>
    </row>
    <row r="16" spans="1:23" s="128" customFormat="1" ht="14.45" customHeight="1">
      <c r="A16" s="267" t="s">
        <v>40</v>
      </c>
      <c r="B16" s="267"/>
      <c r="C16" s="139"/>
      <c r="D16" s="139"/>
      <c r="E16" s="139"/>
      <c r="F16" s="139">
        <v>208787</v>
      </c>
      <c r="G16" s="139">
        <v>214586</v>
      </c>
      <c r="H16" s="139">
        <v>238210</v>
      </c>
      <c r="I16" s="95">
        <v>249071</v>
      </c>
      <c r="J16" s="95">
        <v>265526</v>
      </c>
      <c r="K16" s="95">
        <v>299861</v>
      </c>
      <c r="L16" s="96">
        <v>319469</v>
      </c>
      <c r="M16" s="96">
        <v>346838</v>
      </c>
      <c r="N16" s="96">
        <v>401359</v>
      </c>
      <c r="O16" s="96">
        <v>430424</v>
      </c>
      <c r="P16" s="96">
        <v>454141</v>
      </c>
      <c r="Q16" s="96">
        <v>458898</v>
      </c>
      <c r="R16" s="96">
        <v>465854</v>
      </c>
      <c r="S16" s="96">
        <v>467955.99999999965</v>
      </c>
      <c r="T16" s="96">
        <v>458606</v>
      </c>
      <c r="U16" s="96">
        <v>451596</v>
      </c>
      <c r="V16" s="139"/>
      <c r="W16" s="92" t="s">
        <v>41</v>
      </c>
    </row>
    <row r="17" spans="1:23" ht="3.75" customHeight="1">
      <c r="A17" s="10"/>
      <c r="B17" s="10"/>
      <c r="C17" s="11"/>
      <c r="D17" s="45"/>
      <c r="E17" s="45"/>
      <c r="F17" s="45"/>
      <c r="G17" s="45"/>
      <c r="H17" s="62"/>
      <c r="I17" s="45"/>
      <c r="J17" s="45"/>
      <c r="K17" s="45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45"/>
      <c r="W17" s="12"/>
    </row>
    <row r="18" spans="1:23" ht="3.75" customHeight="1">
      <c r="A18" s="2"/>
      <c r="B18" s="2"/>
      <c r="C18" s="33"/>
      <c r="D18" s="33"/>
      <c r="E18" s="33"/>
      <c r="F18" s="33"/>
      <c r="G18" s="33"/>
      <c r="H18" s="33"/>
      <c r="I18" s="33"/>
      <c r="J18" s="33"/>
      <c r="K18" s="33"/>
      <c r="L18" s="8"/>
      <c r="M18" s="8"/>
      <c r="N18" s="8"/>
      <c r="O18" s="8"/>
      <c r="P18" s="8"/>
      <c r="Q18" s="8"/>
      <c r="R18" s="8"/>
      <c r="S18" s="8"/>
      <c r="T18" s="8"/>
      <c r="U18" s="8"/>
      <c r="V18" s="33"/>
      <c r="W18" s="3"/>
    </row>
    <row r="19" spans="1:23" ht="14.45" customHeight="1">
      <c r="A19" s="265" t="s">
        <v>10</v>
      </c>
      <c r="B19" s="265"/>
      <c r="C19" s="37">
        <v>98077</v>
      </c>
      <c r="D19" s="37">
        <v>172159</v>
      </c>
      <c r="E19" s="37">
        <v>274060</v>
      </c>
      <c r="F19" s="37">
        <v>247983</v>
      </c>
      <c r="G19" s="37">
        <v>250785</v>
      </c>
      <c r="H19" s="58">
        <v>272224.00000000006</v>
      </c>
      <c r="I19" s="58">
        <f>SUM(I8:I12)</f>
        <v>276961</v>
      </c>
      <c r="J19" s="58">
        <f t="shared" ref="J19:O19" si="0">SUM(J8:J12)</f>
        <v>295539</v>
      </c>
      <c r="K19" s="58">
        <f t="shared" si="0"/>
        <v>327652</v>
      </c>
      <c r="L19" s="58">
        <f t="shared" si="0"/>
        <v>347008</v>
      </c>
      <c r="M19" s="58">
        <f>SUM(M8:M12)</f>
        <v>376421</v>
      </c>
      <c r="N19" s="58">
        <f t="shared" si="0"/>
        <v>431228</v>
      </c>
      <c r="O19" s="58">
        <f t="shared" si="0"/>
        <v>456561</v>
      </c>
      <c r="P19" s="58">
        <v>476211</v>
      </c>
      <c r="Q19" s="58">
        <v>482934</v>
      </c>
      <c r="R19" s="58">
        <v>488652</v>
      </c>
      <c r="S19" s="58">
        <v>489487.99999999965</v>
      </c>
      <c r="T19" s="58">
        <v>479899</v>
      </c>
      <c r="U19" s="58">
        <f>SUM(U8:U12)</f>
        <v>471981</v>
      </c>
      <c r="V19" s="37"/>
      <c r="W19" s="27" t="s">
        <v>11</v>
      </c>
    </row>
    <row r="20" spans="1:23" ht="14.45" customHeight="1">
      <c r="A20" s="26"/>
      <c r="B20" s="26"/>
      <c r="C20" s="37"/>
      <c r="D20" s="37"/>
      <c r="E20" s="37"/>
      <c r="F20" s="37"/>
      <c r="G20" s="37"/>
      <c r="H20" s="37"/>
      <c r="I20" s="37"/>
      <c r="J20" s="37"/>
      <c r="K20" s="37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37"/>
      <c r="W20" s="27"/>
    </row>
    <row r="21" spans="1:23" ht="14.45" customHeight="1">
      <c r="A21" s="259"/>
      <c r="B21" s="259"/>
      <c r="C21" s="13"/>
      <c r="D21" s="13"/>
      <c r="E21" s="13"/>
      <c r="F21" s="13"/>
      <c r="G21" s="13"/>
      <c r="H21" s="13"/>
      <c r="I21" s="13"/>
      <c r="J21" s="13"/>
      <c r="K21" s="13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3"/>
    </row>
    <row r="22" spans="1:23" ht="9" customHeight="1">
      <c r="A22" s="16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6" t="s">
        <v>2</v>
      </c>
    </row>
    <row r="23" spans="1:23" ht="9" customHeight="1">
      <c r="A23" s="7" t="s">
        <v>3</v>
      </c>
      <c r="B23" s="17"/>
      <c r="C23" s="256">
        <v>2000</v>
      </c>
      <c r="D23" s="256">
        <v>2005</v>
      </c>
      <c r="E23" s="256">
        <v>2009</v>
      </c>
      <c r="F23" s="256">
        <v>2010</v>
      </c>
      <c r="G23" s="256">
        <v>2011</v>
      </c>
      <c r="H23" s="256">
        <v>2012</v>
      </c>
      <c r="I23" s="256">
        <v>2013</v>
      </c>
      <c r="J23" s="256">
        <v>2014</v>
      </c>
      <c r="K23" s="256">
        <v>2015</v>
      </c>
      <c r="L23" s="256">
        <v>2016</v>
      </c>
      <c r="M23" s="256">
        <v>2017</v>
      </c>
      <c r="N23" s="256">
        <v>2018</v>
      </c>
      <c r="O23" s="256">
        <v>2019</v>
      </c>
      <c r="P23" s="256">
        <v>2020</v>
      </c>
      <c r="Q23" s="256">
        <v>2021</v>
      </c>
      <c r="R23" s="256">
        <v>2022</v>
      </c>
      <c r="S23" s="256">
        <v>2023</v>
      </c>
      <c r="T23" s="256">
        <v>2024</v>
      </c>
      <c r="U23" s="263">
        <v>2025</v>
      </c>
      <c r="V23" s="81"/>
      <c r="W23" s="6" t="s">
        <v>4</v>
      </c>
    </row>
    <row r="24" spans="1:23" ht="9" customHeight="1">
      <c r="A24" s="14" t="s">
        <v>12</v>
      </c>
      <c r="B24" s="2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63"/>
      <c r="V24" s="81"/>
      <c r="W24" s="19" t="s">
        <v>13</v>
      </c>
    </row>
    <row r="25" spans="1:23" ht="14.45" customHeight="1">
      <c r="A25" s="259"/>
      <c r="B25" s="259"/>
      <c r="C25" s="13"/>
      <c r="D25" s="13"/>
      <c r="E25" s="13"/>
      <c r="F25" s="13"/>
      <c r="G25" s="13"/>
      <c r="I25" s="13"/>
      <c r="J25" s="13"/>
      <c r="K25" s="13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13"/>
    </row>
    <row r="26" spans="1:23" ht="14.45" customHeight="1">
      <c r="A26" s="268" t="s">
        <v>19</v>
      </c>
      <c r="B26" s="269"/>
      <c r="C26" s="21">
        <v>0.66580339936988286</v>
      </c>
      <c r="D26" s="22">
        <v>0.27300344449026775</v>
      </c>
      <c r="E26" s="22">
        <v>0.10873531343501422</v>
      </c>
      <c r="F26" s="22">
        <v>8.468322425327543E-2</v>
      </c>
      <c r="G26" s="22">
        <v>8.89207887234085E-2</v>
      </c>
      <c r="H26" s="41">
        <v>8.889737862936406E-2</v>
      </c>
      <c r="I26" s="67">
        <f t="shared" ref="I26:R26" si="1">100*I8/I$19</f>
        <v>7.0768086481490175E-2</v>
      </c>
      <c r="J26" s="67">
        <f t="shared" si="1"/>
        <v>5.5153465363285387E-2</v>
      </c>
      <c r="K26" s="67">
        <f t="shared" si="1"/>
        <v>6.4397592567724288E-2</v>
      </c>
      <c r="L26" s="76">
        <f t="shared" si="1"/>
        <v>3.890400221320546E-2</v>
      </c>
      <c r="M26" s="76">
        <f t="shared" si="1"/>
        <v>3.7723718921101636E-2</v>
      </c>
      <c r="N26" s="76">
        <f t="shared" si="1"/>
        <v>6.0988618549815875E-2</v>
      </c>
      <c r="O26" s="76">
        <f t="shared" si="1"/>
        <v>4.8186332165909923E-2</v>
      </c>
      <c r="P26" s="76">
        <f t="shared" si="1"/>
        <v>4.1998189878016255E-2</v>
      </c>
      <c r="Q26" s="76">
        <f t="shared" si="1"/>
        <v>5.4458787329117436E-2</v>
      </c>
      <c r="R26" s="76">
        <f t="shared" si="1"/>
        <v>6.3235185776380737E-2</v>
      </c>
      <c r="S26" s="76">
        <f t="shared" ref="S26:U30" si="2">100*S8/S$19</f>
        <v>5.9041283953845711E-2</v>
      </c>
      <c r="T26" s="76">
        <f t="shared" si="2"/>
        <v>6.3763416885636359E-2</v>
      </c>
      <c r="U26" s="76">
        <f t="shared" si="2"/>
        <v>5.8476930215411213E-2</v>
      </c>
      <c r="V26" s="59"/>
      <c r="W26" s="43" t="s">
        <v>19</v>
      </c>
    </row>
    <row r="27" spans="1:23" ht="14.45" customHeight="1">
      <c r="A27" s="264" t="s">
        <v>20</v>
      </c>
      <c r="B27" s="264"/>
      <c r="C27" s="21">
        <v>1.055293289966047</v>
      </c>
      <c r="D27" s="22">
        <v>0.46352499724092261</v>
      </c>
      <c r="E27" s="22">
        <v>0.24082317740640735</v>
      </c>
      <c r="F27" s="22">
        <v>0.32865156079247371</v>
      </c>
      <c r="G27" s="24">
        <v>0.30663715931973601</v>
      </c>
      <c r="H27" s="41">
        <v>0.23840660632420346</v>
      </c>
      <c r="I27" s="67">
        <f t="shared" ref="I27:R27" si="3">100*I9/I$19</f>
        <v>0.22349717108184908</v>
      </c>
      <c r="J27" s="67">
        <f t="shared" si="3"/>
        <v>0.13669938654458463</v>
      </c>
      <c r="K27" s="67">
        <f t="shared" si="3"/>
        <v>0.14832810420812326</v>
      </c>
      <c r="L27" s="76">
        <f t="shared" si="3"/>
        <v>9.0199649575802288E-2</v>
      </c>
      <c r="M27" s="76">
        <f t="shared" si="3"/>
        <v>9.1121377393928601E-2</v>
      </c>
      <c r="N27" s="76">
        <f t="shared" si="3"/>
        <v>6.5626536310258152E-2</v>
      </c>
      <c r="O27" s="76">
        <f t="shared" si="3"/>
        <v>8.6297340333493219E-2</v>
      </c>
      <c r="P27" s="76">
        <f t="shared" si="3"/>
        <v>8.7776216845053975E-2</v>
      </c>
      <c r="Q27" s="76">
        <f t="shared" si="3"/>
        <v>0.10415501911234247</v>
      </c>
      <c r="R27" s="76">
        <f t="shared" si="3"/>
        <v>0.1307679084501854</v>
      </c>
      <c r="S27" s="76">
        <f t="shared" si="2"/>
        <v>0.11992122380936827</v>
      </c>
      <c r="T27" s="76">
        <f t="shared" si="2"/>
        <v>0.12836034248873204</v>
      </c>
      <c r="U27" s="76">
        <f t="shared" si="2"/>
        <v>0.12881874482235514</v>
      </c>
      <c r="V27" s="60"/>
      <c r="W27" s="3" t="s">
        <v>20</v>
      </c>
    </row>
    <row r="28" spans="1:23" ht="14.45" customHeight="1">
      <c r="A28" s="264" t="s">
        <v>21</v>
      </c>
      <c r="B28" s="264"/>
      <c r="C28" s="21">
        <v>2.9058800738195503</v>
      </c>
      <c r="D28" s="22">
        <v>1.1727530945230862</v>
      </c>
      <c r="E28" s="22">
        <v>0.52652703787491795</v>
      </c>
      <c r="F28" s="22">
        <v>0.61254198876535892</v>
      </c>
      <c r="G28" s="24">
        <v>0.50521362920429846</v>
      </c>
      <c r="H28" s="41">
        <v>0.37616080874573871</v>
      </c>
      <c r="I28" s="67">
        <f t="shared" ref="I28:R28" si="4">100*I10/I$19</f>
        <v>0.34373070576723797</v>
      </c>
      <c r="J28" s="67">
        <f t="shared" si="4"/>
        <v>0.40096230954290296</v>
      </c>
      <c r="K28" s="67">
        <f t="shared" si="4"/>
        <v>0.31313710888381574</v>
      </c>
      <c r="L28" s="76">
        <f t="shared" si="4"/>
        <v>0.30633299520472151</v>
      </c>
      <c r="M28" s="76">
        <f t="shared" si="4"/>
        <v>0.19711971436237616</v>
      </c>
      <c r="N28" s="76">
        <f t="shared" si="4"/>
        <v>0.2896379641396199</v>
      </c>
      <c r="O28" s="76">
        <f t="shared" si="4"/>
        <v>0.34913187942027463</v>
      </c>
      <c r="P28" s="76">
        <f t="shared" si="4"/>
        <v>0.21608068692239366</v>
      </c>
      <c r="Q28" s="76">
        <f t="shared" si="4"/>
        <v>0.25697093184575948</v>
      </c>
      <c r="R28" s="76">
        <f t="shared" si="4"/>
        <v>0.23452272783084896</v>
      </c>
      <c r="S28" s="76">
        <f t="shared" si="2"/>
        <v>0.26987382734612508</v>
      </c>
      <c r="T28" s="76">
        <f t="shared" si="2"/>
        <v>0.34361396877259592</v>
      </c>
      <c r="U28" s="76">
        <f t="shared" si="2"/>
        <v>0.33624234873861447</v>
      </c>
      <c r="V28" s="60"/>
      <c r="W28" s="3" t="s">
        <v>21</v>
      </c>
    </row>
    <row r="29" spans="1:23" ht="14.45" customHeight="1">
      <c r="A29" s="264" t="s">
        <v>8</v>
      </c>
      <c r="B29" s="264"/>
      <c r="C29" s="21">
        <v>3.6410167521437242</v>
      </c>
      <c r="D29" s="22">
        <v>1.1198949808026302</v>
      </c>
      <c r="E29" s="22">
        <v>0.75056556958330289</v>
      </c>
      <c r="F29" s="22">
        <v>0.65206082675022081</v>
      </c>
      <c r="G29" s="24">
        <v>0.65394660765197277</v>
      </c>
      <c r="H29" s="41">
        <v>0.52787410367932286</v>
      </c>
      <c r="I29" s="67">
        <f t="shared" ref="I29:R29" si="5">100*I11/I$19</f>
        <v>0.39175190730824916</v>
      </c>
      <c r="J29" s="67">
        <f t="shared" si="5"/>
        <v>0.52175854963304336</v>
      </c>
      <c r="K29" s="67">
        <f t="shared" si="5"/>
        <v>0.48588136193278236</v>
      </c>
      <c r="L29" s="76">
        <f t="shared" si="5"/>
        <v>0.43774206934710441</v>
      </c>
      <c r="M29" s="76">
        <f t="shared" si="5"/>
        <v>0.48323552617946397</v>
      </c>
      <c r="N29" s="76">
        <f t="shared" si="5"/>
        <v>0.37126531672340385</v>
      </c>
      <c r="O29" s="76">
        <f t="shared" si="5"/>
        <v>0.29941234577635845</v>
      </c>
      <c r="P29" s="76">
        <f t="shared" si="5"/>
        <v>0.32884582674486729</v>
      </c>
      <c r="Q29" s="76">
        <f t="shared" si="5"/>
        <v>0.39280729871990788</v>
      </c>
      <c r="R29" s="76">
        <f t="shared" si="5"/>
        <v>0.30635298740207756</v>
      </c>
      <c r="S29" s="76">
        <f t="shared" si="2"/>
        <v>0.27967999215506834</v>
      </c>
      <c r="T29" s="76">
        <f t="shared" si="2"/>
        <v>0.26359713189650325</v>
      </c>
      <c r="U29" s="76">
        <f t="shared" si="2"/>
        <v>0.2093304603363271</v>
      </c>
      <c r="V29" s="60"/>
      <c r="W29" s="3" t="s">
        <v>8</v>
      </c>
    </row>
    <row r="30" spans="1:23" ht="14.45" customHeight="1">
      <c r="A30" s="264" t="s">
        <v>9</v>
      </c>
      <c r="B30" s="264"/>
      <c r="C30" s="21">
        <v>91.732006484700804</v>
      </c>
      <c r="D30" s="22">
        <v>96.970823482943089</v>
      </c>
      <c r="E30" s="22">
        <v>98.373348901700354</v>
      </c>
      <c r="F30" s="22">
        <v>98.322062399438664</v>
      </c>
      <c r="G30" s="24">
        <v>98.445281815100586</v>
      </c>
      <c r="H30" s="41">
        <v>98.76866110262128</v>
      </c>
      <c r="I30" s="67">
        <f t="shared" ref="I30:R30" si="6">100*I12/I$19</f>
        <v>98.970252129361171</v>
      </c>
      <c r="J30" s="67">
        <f t="shared" si="6"/>
        <v>98.885426288916179</v>
      </c>
      <c r="K30" s="67">
        <f t="shared" si="6"/>
        <v>98.98825583240756</v>
      </c>
      <c r="L30" s="76">
        <f t="shared" si="6"/>
        <v>99.126821283659169</v>
      </c>
      <c r="M30" s="76">
        <f t="shared" si="6"/>
        <v>99.190799663143125</v>
      </c>
      <c r="N30" s="76">
        <f t="shared" si="6"/>
        <v>99.212481564276899</v>
      </c>
      <c r="O30" s="76">
        <f t="shared" si="6"/>
        <v>99.21697210230397</v>
      </c>
      <c r="P30" s="76">
        <f t="shared" si="6"/>
        <v>99.325299079609664</v>
      </c>
      <c r="Q30" s="76">
        <f t="shared" si="6"/>
        <v>99.191607962992876</v>
      </c>
      <c r="R30" s="76">
        <f t="shared" si="6"/>
        <v>99.265121190540512</v>
      </c>
      <c r="S30" s="76">
        <f t="shared" si="2"/>
        <v>99.271483672735584</v>
      </c>
      <c r="T30" s="76">
        <f t="shared" si="2"/>
        <v>99.200665139956527</v>
      </c>
      <c r="U30" s="76">
        <f t="shared" si="2"/>
        <v>99.267131515887286</v>
      </c>
      <c r="V30" s="60"/>
      <c r="W30" s="9" t="s">
        <v>17</v>
      </c>
    </row>
    <row r="31" spans="1:23" s="128" customFormat="1" ht="14.45" customHeight="1">
      <c r="A31" s="127"/>
      <c r="B31" s="127"/>
      <c r="C31" s="21"/>
      <c r="D31" s="22"/>
      <c r="E31" s="22"/>
      <c r="F31" s="22"/>
      <c r="G31" s="24"/>
      <c r="H31" s="41"/>
      <c r="I31" s="67"/>
      <c r="J31" s="67"/>
      <c r="K31" s="67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60"/>
      <c r="W31" s="9"/>
    </row>
    <row r="32" spans="1:23" s="128" customFormat="1" ht="14.45" customHeight="1">
      <c r="A32" s="266" t="s">
        <v>38</v>
      </c>
      <c r="B32" s="266"/>
      <c r="C32" s="138"/>
      <c r="D32" s="139"/>
      <c r="E32" s="139"/>
      <c r="F32" s="140">
        <f>100*F14/F$19</f>
        <v>2.744139719254949</v>
      </c>
      <c r="G32" s="140">
        <f t="shared" ref="G32:R32" si="7">100*G14/G$19</f>
        <v>1.2604422114560281</v>
      </c>
      <c r="H32" s="140">
        <f t="shared" si="7"/>
        <v>1.6247648994945336</v>
      </c>
      <c r="I32" s="140">
        <f t="shared" si="7"/>
        <v>1.3803387480547802</v>
      </c>
      <c r="J32" s="140">
        <f t="shared" si="7"/>
        <v>0.91460010353963439</v>
      </c>
      <c r="K32" s="140">
        <f t="shared" si="7"/>
        <v>1.113376387142456</v>
      </c>
      <c r="L32" s="140">
        <f t="shared" si="7"/>
        <v>1.2671177609738105</v>
      </c>
      <c r="M32" s="140">
        <f t="shared" si="7"/>
        <v>0.75899059829286886</v>
      </c>
      <c r="N32" s="140">
        <f t="shared" si="7"/>
        <v>0.83783984342389639</v>
      </c>
      <c r="O32" s="140">
        <f t="shared" si="7"/>
        <v>0.71578606144633461</v>
      </c>
      <c r="P32" s="140">
        <f t="shared" si="7"/>
        <v>0.66063152678119574</v>
      </c>
      <c r="Q32" s="140">
        <f t="shared" si="7"/>
        <v>0.5064874289240352</v>
      </c>
      <c r="R32" s="140">
        <f t="shared" si="7"/>
        <v>0.76107332007236228</v>
      </c>
      <c r="S32" s="140">
        <f t="shared" ref="S32:U34" si="8">100*S14/S$19</f>
        <v>0.62064851436603186</v>
      </c>
      <c r="T32" s="140">
        <f t="shared" si="8"/>
        <v>0.46176382947245148</v>
      </c>
      <c r="U32" s="93">
        <f t="shared" si="8"/>
        <v>0.54006411275030142</v>
      </c>
      <c r="V32" s="139"/>
      <c r="W32" s="130" t="s">
        <v>38</v>
      </c>
    </row>
    <row r="33" spans="1:23" s="128" customFormat="1" ht="14.45" customHeight="1">
      <c r="A33" s="266" t="s">
        <v>39</v>
      </c>
      <c r="B33" s="266"/>
      <c r="C33" s="138"/>
      <c r="D33" s="139"/>
      <c r="E33" s="139"/>
      <c r="F33" s="140">
        <f t="shared" ref="F33:R34" si="9">100*F15/F$19</f>
        <v>11.383844860333168</v>
      </c>
      <c r="G33" s="140">
        <f t="shared" si="9"/>
        <v>11.619115975835875</v>
      </c>
      <c r="H33" s="140">
        <f t="shared" si="9"/>
        <v>9.6387533795697635</v>
      </c>
      <c r="I33" s="140">
        <f t="shared" si="9"/>
        <v>7.6599232382898679</v>
      </c>
      <c r="J33" s="140">
        <f t="shared" si="9"/>
        <v>8.1261694734028342</v>
      </c>
      <c r="K33" s="140">
        <f t="shared" si="9"/>
        <v>6.3567443507135621</v>
      </c>
      <c r="L33" s="140">
        <f t="shared" si="9"/>
        <v>5.795831796385098</v>
      </c>
      <c r="M33" s="140">
        <f t="shared" si="9"/>
        <v>6.2908286200823014</v>
      </c>
      <c r="N33" s="140">
        <f t="shared" si="9"/>
        <v>5.3011400001855167</v>
      </c>
      <c r="O33" s="140">
        <f t="shared" si="9"/>
        <v>4.2259413309502998</v>
      </c>
      <c r="P33" s="140">
        <f t="shared" si="9"/>
        <v>3.2991678058675671</v>
      </c>
      <c r="Q33" s="140">
        <f t="shared" si="9"/>
        <v>3.6621981471588252</v>
      </c>
      <c r="R33" s="140">
        <f t="shared" si="9"/>
        <v>3.1695357841572327</v>
      </c>
      <c r="S33" s="140">
        <f t="shared" si="8"/>
        <v>3.0497172555813448</v>
      </c>
      <c r="T33" s="140">
        <f t="shared" si="8"/>
        <v>3.1758765906992923</v>
      </c>
      <c r="U33" s="93">
        <f t="shared" si="8"/>
        <v>3.0460971945904602</v>
      </c>
      <c r="V33" s="139"/>
      <c r="W33" s="130" t="s">
        <v>39</v>
      </c>
    </row>
    <row r="34" spans="1:23" s="128" customFormat="1" ht="14.45" customHeight="1">
      <c r="A34" s="267" t="s">
        <v>40</v>
      </c>
      <c r="B34" s="267"/>
      <c r="C34" s="139"/>
      <c r="D34" s="139"/>
      <c r="E34" s="139"/>
      <c r="F34" s="140">
        <f t="shared" si="9"/>
        <v>84.194077819850548</v>
      </c>
      <c r="G34" s="140">
        <f t="shared" si="9"/>
        <v>85.56572362780868</v>
      </c>
      <c r="H34" s="140">
        <f t="shared" si="9"/>
        <v>87.505142823557051</v>
      </c>
      <c r="I34" s="140">
        <f t="shared" si="9"/>
        <v>89.929990143016525</v>
      </c>
      <c r="J34" s="140">
        <f t="shared" si="9"/>
        <v>89.844656711973713</v>
      </c>
      <c r="K34" s="140">
        <f t="shared" si="9"/>
        <v>91.518135094551539</v>
      </c>
      <c r="L34" s="140">
        <f t="shared" si="9"/>
        <v>92.063871726300263</v>
      </c>
      <c r="M34" s="140">
        <f t="shared" si="9"/>
        <v>92.140980444767962</v>
      </c>
      <c r="N34" s="140">
        <f t="shared" si="9"/>
        <v>93.073501720667494</v>
      </c>
      <c r="O34" s="140">
        <f t="shared" si="9"/>
        <v>94.275244709907327</v>
      </c>
      <c r="P34" s="140">
        <f t="shared" si="9"/>
        <v>95.365499746960907</v>
      </c>
      <c r="Q34" s="140">
        <f t="shared" si="9"/>
        <v>95.022922386910011</v>
      </c>
      <c r="R34" s="140">
        <f t="shared" si="9"/>
        <v>95.334512086310909</v>
      </c>
      <c r="S34" s="140">
        <f t="shared" si="8"/>
        <v>95.601117902788218</v>
      </c>
      <c r="T34" s="140">
        <f t="shared" si="8"/>
        <v>95.563024719784792</v>
      </c>
      <c r="U34" s="93">
        <f t="shared" si="8"/>
        <v>95.680970208546526</v>
      </c>
      <c r="V34" s="139"/>
      <c r="W34" s="92" t="s">
        <v>41</v>
      </c>
    </row>
    <row r="35" spans="1:23" ht="3.75" customHeight="1">
      <c r="A35" s="10"/>
      <c r="B35" s="10"/>
      <c r="C35" s="11"/>
      <c r="D35" s="45"/>
      <c r="E35" s="45"/>
      <c r="F35" s="45"/>
      <c r="G35" s="45"/>
      <c r="H35" s="45"/>
      <c r="I35" s="45"/>
      <c r="J35" s="45"/>
      <c r="K35" s="45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45"/>
      <c r="W35" s="12"/>
    </row>
    <row r="36" spans="1:23" ht="3.75" customHeight="1">
      <c r="A36" s="2"/>
      <c r="B36" s="2"/>
      <c r="C36" s="33"/>
      <c r="D36" s="33"/>
      <c r="E36" s="33"/>
      <c r="F36" s="33"/>
      <c r="G36" s="33"/>
      <c r="H36" s="33"/>
      <c r="I36" s="63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33"/>
      <c r="W36" s="3"/>
    </row>
    <row r="37" spans="1:23" ht="14.45" customHeight="1">
      <c r="A37" s="265" t="s">
        <v>10</v>
      </c>
      <c r="B37" s="265"/>
      <c r="C37" s="28">
        <f>SUM(C26:C30)</f>
        <v>100.00000000000001</v>
      </c>
      <c r="D37" s="28">
        <f t="shared" ref="D37:R37" si="10">SUM(D26:D30)</f>
        <v>100</v>
      </c>
      <c r="E37" s="28">
        <f t="shared" si="10"/>
        <v>100</v>
      </c>
      <c r="F37" s="28">
        <f t="shared" si="10"/>
        <v>100</v>
      </c>
      <c r="G37" s="28">
        <f t="shared" si="10"/>
        <v>100</v>
      </c>
      <c r="H37" s="28">
        <f t="shared" si="10"/>
        <v>99.999999999999915</v>
      </c>
      <c r="I37" s="28">
        <f t="shared" si="10"/>
        <v>100</v>
      </c>
      <c r="J37" s="28">
        <f t="shared" si="10"/>
        <v>100</v>
      </c>
      <c r="K37" s="28">
        <f t="shared" si="10"/>
        <v>100</v>
      </c>
      <c r="L37" s="28">
        <f t="shared" si="10"/>
        <v>100</v>
      </c>
      <c r="M37" s="28">
        <f t="shared" si="10"/>
        <v>100</v>
      </c>
      <c r="N37" s="28">
        <f t="shared" si="10"/>
        <v>100</v>
      </c>
      <c r="O37" s="28">
        <f t="shared" si="10"/>
        <v>100</v>
      </c>
      <c r="P37" s="28">
        <f t="shared" si="10"/>
        <v>100</v>
      </c>
      <c r="Q37" s="28">
        <f t="shared" si="10"/>
        <v>100</v>
      </c>
      <c r="R37" s="28">
        <f t="shared" si="10"/>
        <v>100</v>
      </c>
      <c r="S37" s="28">
        <f>SUM(S26:S30)</f>
        <v>99.999999999999986</v>
      </c>
      <c r="T37" s="28">
        <f>SUM(T26:T30)</f>
        <v>100</v>
      </c>
      <c r="U37" s="28">
        <f>SUM(U26:U30)</f>
        <v>100</v>
      </c>
      <c r="V37" s="28"/>
      <c r="W37" s="27" t="s">
        <v>11</v>
      </c>
    </row>
    <row r="38" spans="1:23" ht="14.45" customHeight="1">
      <c r="A38" s="260"/>
      <c r="B38" s="260"/>
      <c r="C38" s="61"/>
      <c r="D38" s="13"/>
      <c r="E38" s="13"/>
      <c r="F38" s="13"/>
      <c r="G38" s="13"/>
      <c r="H38" s="54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13"/>
      <c r="W38" s="27"/>
    </row>
    <row r="39" spans="1:23" ht="14.45" customHeight="1">
      <c r="A39" s="141" t="s">
        <v>32</v>
      </c>
      <c r="B39" s="200"/>
      <c r="C39" s="48"/>
      <c r="D39" s="48"/>
      <c r="E39" s="48"/>
      <c r="F39" s="48"/>
      <c r="G39" s="48"/>
      <c r="H39" s="48"/>
      <c r="I39" s="48"/>
      <c r="J39" s="48"/>
      <c r="K39" s="48"/>
      <c r="L39" s="48"/>
    </row>
    <row r="40" spans="1:23" ht="14.45" customHeight="1">
      <c r="A40" s="200"/>
      <c r="B40" s="200"/>
      <c r="C40" s="48"/>
      <c r="D40" s="48"/>
      <c r="E40" s="48"/>
      <c r="F40" s="199"/>
      <c r="G40" s="199"/>
      <c r="H40" s="199"/>
      <c r="I40" s="192"/>
      <c r="J40" s="48"/>
      <c r="K40" s="48"/>
      <c r="L40" s="48"/>
    </row>
    <row r="41" spans="1:23" ht="14.45" customHeight="1">
      <c r="A41" s="200"/>
      <c r="B41" s="200"/>
      <c r="C41" s="48"/>
      <c r="D41" s="48"/>
      <c r="E41" s="48"/>
      <c r="F41" s="193"/>
      <c r="G41" s="192"/>
      <c r="H41" s="192"/>
      <c r="I41" s="192"/>
      <c r="J41" s="48"/>
      <c r="K41" s="48"/>
      <c r="L41" s="48"/>
    </row>
    <row r="42" spans="1:23" ht="14.45" customHeight="1">
      <c r="A42" s="200"/>
      <c r="B42" s="200"/>
      <c r="C42" s="48"/>
      <c r="D42" s="48"/>
      <c r="E42" s="48"/>
      <c r="F42" s="194"/>
      <c r="G42" s="195"/>
      <c r="H42" s="195"/>
      <c r="I42" s="192"/>
      <c r="J42" s="48"/>
      <c r="K42" s="48"/>
      <c r="L42" s="48"/>
    </row>
    <row r="43" spans="1:23" ht="14.45" customHeight="1">
      <c r="A43" s="200"/>
      <c r="B43" s="200"/>
      <c r="C43" s="48"/>
      <c r="D43" s="48"/>
      <c r="E43" s="48"/>
      <c r="F43" s="196"/>
      <c r="G43" s="197"/>
      <c r="H43" s="198"/>
      <c r="I43" s="192"/>
      <c r="J43" s="48"/>
      <c r="K43" s="48"/>
      <c r="L43" s="48"/>
    </row>
    <row r="44" spans="1:23" ht="14.1" customHeight="1">
      <c r="A44" s="200"/>
      <c r="B44" s="200"/>
      <c r="C44" s="48"/>
      <c r="D44" s="48"/>
      <c r="E44" s="48"/>
      <c r="F44" s="196"/>
      <c r="G44" s="197"/>
      <c r="H44" s="198"/>
      <c r="I44" s="192"/>
      <c r="J44" s="48"/>
      <c r="K44" s="48"/>
      <c r="L44" s="48"/>
    </row>
    <row r="45" spans="1:23" ht="14.45" customHeight="1">
      <c r="A45" s="200"/>
      <c r="B45" s="200"/>
      <c r="C45" s="48"/>
      <c r="D45" s="48"/>
      <c r="E45" s="48"/>
      <c r="F45" s="196"/>
      <c r="G45" s="197"/>
      <c r="H45" s="198"/>
      <c r="I45" s="192"/>
      <c r="J45" s="48"/>
      <c r="K45" s="48"/>
      <c r="L45" s="48"/>
    </row>
    <row r="46" spans="1:23" ht="14.1" customHeight="1">
      <c r="A46" s="200"/>
      <c r="B46" s="200"/>
      <c r="C46" s="48"/>
      <c r="D46" s="48"/>
      <c r="E46" s="48"/>
      <c r="F46" s="196"/>
      <c r="G46" s="197"/>
      <c r="H46" s="198"/>
      <c r="I46" s="192"/>
      <c r="J46" s="48"/>
      <c r="K46" s="48"/>
      <c r="L46" s="48"/>
    </row>
    <row r="47" spans="1:23" ht="14.45" customHeight="1">
      <c r="A47" s="200"/>
      <c r="B47" s="200"/>
      <c r="C47" s="48"/>
      <c r="D47" s="48"/>
      <c r="E47" s="48"/>
      <c r="F47" s="196"/>
      <c r="G47" s="197"/>
      <c r="H47" s="198"/>
      <c r="I47" s="192"/>
      <c r="J47" s="48"/>
      <c r="K47" s="48"/>
      <c r="L47" s="48"/>
    </row>
    <row r="48" spans="1:23" ht="14.45" customHeight="1">
      <c r="A48" s="200"/>
      <c r="B48" s="200"/>
      <c r="C48" s="48"/>
      <c r="D48" s="48"/>
      <c r="E48" s="48"/>
      <c r="F48" s="196"/>
      <c r="G48" s="197"/>
      <c r="H48" s="198"/>
      <c r="I48" s="192"/>
      <c r="J48" s="48"/>
      <c r="K48" s="48"/>
      <c r="L48" s="48"/>
    </row>
    <row r="49" spans="1:12" ht="14.45" customHeight="1">
      <c r="A49" s="200"/>
      <c r="B49" s="200"/>
      <c r="C49" s="48"/>
      <c r="D49" s="48"/>
      <c r="E49" s="48"/>
      <c r="F49" s="196"/>
      <c r="G49" s="197"/>
      <c r="H49" s="198"/>
      <c r="I49" s="192"/>
      <c r="J49" s="48"/>
      <c r="K49" s="48"/>
      <c r="L49" s="48"/>
    </row>
    <row r="50" spans="1:12" ht="14.45" customHeight="1">
      <c r="A50" s="48"/>
      <c r="B50" s="48"/>
      <c r="C50" s="48"/>
      <c r="D50" s="48"/>
      <c r="E50" s="48"/>
      <c r="F50" s="196"/>
      <c r="G50" s="197"/>
      <c r="H50" s="198"/>
      <c r="I50" s="192"/>
      <c r="J50" s="48"/>
      <c r="K50" s="48"/>
      <c r="L50" s="48"/>
    </row>
    <row r="51" spans="1:12" ht="14.45" customHeight="1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</row>
    <row r="52" spans="1:12" ht="14.45" customHeight="1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</row>
    <row r="53" spans="1:12" ht="14.45" customHeigh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</row>
    <row r="54" spans="1:12" ht="14.45" customHeight="1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2" ht="14.45" customHeight="1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2" ht="14.45" customHeight="1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2" ht="14.45" customHeight="1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2" ht="14.45" customHeight="1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2" ht="9.9499999999999993" customHeight="1">
      <c r="A59" s="201"/>
      <c r="B59" s="203"/>
      <c r="C59" s="203"/>
      <c r="D59" s="200"/>
      <c r="E59" s="48"/>
      <c r="F59" s="48"/>
      <c r="G59" s="48"/>
      <c r="H59" s="48"/>
      <c r="I59" s="48"/>
      <c r="J59" s="48"/>
      <c r="K59" s="48"/>
      <c r="L59" s="48"/>
    </row>
    <row r="60" spans="1:12" ht="9.9499999999999993" customHeight="1">
      <c r="A60" s="201"/>
      <c r="B60" s="202"/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2" ht="9.9499999999999993" customHeight="1">
      <c r="A61" s="201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2" ht="9.75" customHeight="1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</row>
    <row r="63" spans="1:12" ht="14.45" customHeight="1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</row>
    <row r="64" spans="1:12" ht="14.45" customHeight="1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</row>
    <row r="65" spans="1:12" ht="14.45" customHeight="1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</row>
  </sheetData>
  <mergeCells count="61">
    <mergeCell ref="T5:T6"/>
    <mergeCell ref="T23:T24"/>
    <mergeCell ref="J23:J24"/>
    <mergeCell ref="M5:M6"/>
    <mergeCell ref="M23:M24"/>
    <mergeCell ref="J5:J6"/>
    <mergeCell ref="K5:K6"/>
    <mergeCell ref="K23:K24"/>
    <mergeCell ref="U5:U6"/>
    <mergeCell ref="U23:U24"/>
    <mergeCell ref="R5:R6"/>
    <mergeCell ref="R23:R24"/>
    <mergeCell ref="L5:L6"/>
    <mergeCell ref="L23:L24"/>
    <mergeCell ref="Q5:Q6"/>
    <mergeCell ref="Q23:Q24"/>
    <mergeCell ref="N5:N6"/>
    <mergeCell ref="N23:N24"/>
    <mergeCell ref="O5:O6"/>
    <mergeCell ref="O23:O24"/>
    <mergeCell ref="P5:P6"/>
    <mergeCell ref="S5:S6"/>
    <mergeCell ref="S23:S24"/>
    <mergeCell ref="P23:P24"/>
    <mergeCell ref="B1:I1"/>
    <mergeCell ref="A10:B10"/>
    <mergeCell ref="C5:C6"/>
    <mergeCell ref="D5:D6"/>
    <mergeCell ref="E5:E6"/>
    <mergeCell ref="A7:B7"/>
    <mergeCell ref="A8:B8"/>
    <mergeCell ref="A9:B9"/>
    <mergeCell ref="F5:F6"/>
    <mergeCell ref="H5:H6"/>
    <mergeCell ref="G5:G6"/>
    <mergeCell ref="I5:I6"/>
    <mergeCell ref="A38:B38"/>
    <mergeCell ref="A32:B32"/>
    <mergeCell ref="A33:B33"/>
    <mergeCell ref="A34:B34"/>
    <mergeCell ref="F23:F24"/>
    <mergeCell ref="A25:B25"/>
    <mergeCell ref="C23:C24"/>
    <mergeCell ref="D23:D24"/>
    <mergeCell ref="E23:E24"/>
    <mergeCell ref="A27:B27"/>
    <mergeCell ref="A28:B28"/>
    <mergeCell ref="A29:B29"/>
    <mergeCell ref="A30:B30"/>
    <mergeCell ref="A37:B37"/>
    <mergeCell ref="A26:B26"/>
    <mergeCell ref="I23:I24"/>
    <mergeCell ref="H23:H24"/>
    <mergeCell ref="G23:G24"/>
    <mergeCell ref="A11:B11"/>
    <mergeCell ref="A12:B12"/>
    <mergeCell ref="A19:B19"/>
    <mergeCell ref="A21:B21"/>
    <mergeCell ref="A14:B14"/>
    <mergeCell ref="A15:B15"/>
    <mergeCell ref="A16:B16"/>
  </mergeCells>
  <phoneticPr fontId="10" type="noConversion"/>
  <hyperlinks>
    <hyperlink ref="W2" location="inhoudsopgave!A1" display="Terug naar inhoudsopgave" xr:uid="{00000000-0004-0000-0300-000000000000}"/>
    <hyperlink ref="W3" location="inhoudsopgave!A1" display="Back to table of contents" xr:uid="{00000000-0004-0000-0300-000001000000}"/>
  </hyperlinks>
  <pageMargins left="0.39370078740157483" right="0.39370078740157483" top="0.39370078740157483" bottom="0.39370078740157483" header="0" footer="0"/>
  <pageSetup paperSize="9"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"/>
  <sheetViews>
    <sheetView workbookViewId="0">
      <selection activeCell="K33" sqref="K33"/>
    </sheetView>
  </sheetViews>
  <sheetFormatPr defaultRowHeight="14.25" customHeight="1"/>
  <cols>
    <col min="2" max="2" width="22.59765625" bestFit="1" customWidth="1"/>
    <col min="3" max="3" width="28.59765625" bestFit="1" customWidth="1"/>
  </cols>
  <sheetData>
    <row r="1" spans="1:6" ht="14.25" customHeight="1">
      <c r="A1" s="214" t="s">
        <v>73</v>
      </c>
      <c r="B1" s="213"/>
      <c r="C1" s="213"/>
      <c r="D1" s="213"/>
      <c r="E1" s="213"/>
      <c r="F1" s="213"/>
    </row>
    <row r="2" spans="1:6" s="171" customFormat="1" ht="14.25" customHeight="1" thickBot="1">
      <c r="A2" s="214"/>
      <c r="B2" s="213"/>
      <c r="C2" s="213"/>
      <c r="D2" s="213"/>
      <c r="E2" s="213"/>
      <c r="F2" s="213"/>
    </row>
    <row r="3" spans="1:6" ht="14.25" customHeight="1" thickBot="1">
      <c r="A3" s="218"/>
      <c r="B3" s="215" t="s">
        <v>46</v>
      </c>
      <c r="C3" s="215" t="s">
        <v>47</v>
      </c>
      <c r="D3" s="213"/>
      <c r="E3" s="213"/>
      <c r="F3" s="213"/>
    </row>
    <row r="4" spans="1:6" ht="14.25" customHeight="1">
      <c r="A4" s="216">
        <v>2019</v>
      </c>
      <c r="B4" s="216">
        <v>13</v>
      </c>
      <c r="C4" s="216">
        <v>1138</v>
      </c>
      <c r="D4" s="213"/>
      <c r="E4" s="213"/>
      <c r="F4" s="213"/>
    </row>
    <row r="5" spans="1:6" ht="14.25" customHeight="1">
      <c r="A5" s="217">
        <v>2020</v>
      </c>
      <c r="B5" s="217">
        <v>19</v>
      </c>
      <c r="C5" s="217">
        <v>1422</v>
      </c>
      <c r="D5" s="213"/>
      <c r="E5" s="213"/>
      <c r="F5" s="213"/>
    </row>
    <row r="6" spans="1:6" s="128" customFormat="1" ht="14.25" customHeight="1">
      <c r="A6" s="217">
        <v>2021</v>
      </c>
      <c r="B6" s="217">
        <v>21</v>
      </c>
      <c r="C6" s="217">
        <v>1514</v>
      </c>
      <c r="D6" s="213"/>
      <c r="E6" s="213"/>
      <c r="F6" s="213"/>
    </row>
    <row r="7" spans="1:6" ht="14.25" customHeight="1">
      <c r="A7" s="217">
        <v>2022</v>
      </c>
      <c r="B7" s="217">
        <v>27</v>
      </c>
      <c r="C7" s="217">
        <v>1772</v>
      </c>
      <c r="D7" s="213"/>
      <c r="E7" s="213"/>
      <c r="F7" s="213"/>
    </row>
    <row r="8" spans="1:6" s="137" customFormat="1" ht="14.25" customHeight="1">
      <c r="A8" s="217">
        <v>2023</v>
      </c>
      <c r="B8" s="217">
        <v>31</v>
      </c>
      <c r="C8" s="217">
        <v>2403</v>
      </c>
      <c r="D8" s="213"/>
      <c r="E8" s="213"/>
      <c r="F8" s="213"/>
    </row>
    <row r="9" spans="1:6" s="171" customFormat="1" ht="14.25" customHeight="1">
      <c r="A9" s="217">
        <v>2024</v>
      </c>
      <c r="B9" s="217">
        <v>28</v>
      </c>
      <c r="C9" s="217">
        <v>2265</v>
      </c>
      <c r="D9" s="213"/>
      <c r="E9" s="213"/>
      <c r="F9" s="213"/>
    </row>
    <row r="10" spans="1:6" ht="14.25" customHeight="1" thickBot="1">
      <c r="A10" s="239">
        <v>2025</v>
      </c>
      <c r="B10" s="238">
        <v>26</v>
      </c>
      <c r="C10" s="238">
        <v>2070</v>
      </c>
      <c r="D10" s="213"/>
      <c r="E10" s="213"/>
      <c r="F10" s="213"/>
    </row>
    <row r="11" spans="1:6" ht="14.25" customHeight="1">
      <c r="A11" s="213" t="s">
        <v>48</v>
      </c>
      <c r="B11" s="213"/>
      <c r="C11" s="213"/>
      <c r="D11" s="213"/>
      <c r="E11" s="213"/>
      <c r="F11" s="213"/>
    </row>
    <row r="12" spans="1:6" ht="14.25" customHeight="1">
      <c r="A12" s="213"/>
      <c r="B12" s="213"/>
      <c r="C12" s="213"/>
      <c r="D12" s="213"/>
      <c r="E12" s="213"/>
      <c r="F12" s="213"/>
    </row>
    <row r="13" spans="1:6" ht="14.25" customHeight="1">
      <c r="A13" s="213"/>
      <c r="B13" s="213"/>
      <c r="C13" s="213"/>
      <c r="D13" s="213"/>
      <c r="E13" s="213"/>
      <c r="F13" s="213"/>
    </row>
    <row r="14" spans="1:6" ht="14.25" customHeight="1">
      <c r="A14" s="213"/>
      <c r="B14" s="213"/>
      <c r="C14" s="213"/>
      <c r="D14" s="213"/>
      <c r="E14" s="213"/>
      <c r="F14" s="213"/>
    </row>
    <row r="15" spans="1:6" ht="14.25" customHeight="1">
      <c r="A15" s="213"/>
      <c r="B15" s="213"/>
      <c r="C15" s="213"/>
      <c r="D15" s="213"/>
      <c r="E15" s="213"/>
      <c r="F15" s="2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Inhoud</vt:lpstr>
      <vt:lpstr>Tabel 1</vt:lpstr>
      <vt:lpstr>Tabel 2</vt:lpstr>
      <vt:lpstr>Tabel 3</vt:lpstr>
      <vt:lpstr>Tabel 4</vt:lpstr>
      <vt:lpstr>Tabel 5</vt:lpstr>
      <vt:lpstr>Tabel 6</vt:lpstr>
      <vt:lpstr>Tabel 7</vt:lpstr>
    </vt:vector>
  </TitlesOfParts>
  <Company>Productschappen PZ &amp; PVE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harnam</dc:creator>
  <cp:lastModifiedBy>Snijder, E.A. (Els)</cp:lastModifiedBy>
  <cp:lastPrinted>2014-04-17T09:02:49Z</cp:lastPrinted>
  <dcterms:created xsi:type="dcterms:W3CDTF">2014-04-16T07:13:12Z</dcterms:created>
  <dcterms:modified xsi:type="dcterms:W3CDTF">2026-04-15T07:10:27Z</dcterms:modified>
</cp:coreProperties>
</file>