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bsp.nl\Productie\secundair\BarometerCultDiv\Werk\2_Rijk_2025\DOCUM\5-Rapport\Publicatie\"/>
    </mc:Choice>
  </mc:AlternateContent>
  <xr:revisionPtr revIDLastSave="0" documentId="8_{AA62455E-9687-468C-A467-46B39F4DFB41}" xr6:coauthVersionLast="47" xr6:coauthVersionMax="47" xr10:uidLastSave="{00000000-0000-0000-0000-000000000000}"/>
  <bookViews>
    <workbookView xWindow="-110" yWindow="-110" windowWidth="19420" windowHeight="10300" tabRatio="873"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abel 5" sheetId="27" r:id="rId8"/>
    <sheet name="Tabel 6" sheetId="28" r:id="rId9"/>
    <sheet name="Tabel 7" sheetId="29" r:id="rId10"/>
    <sheet name="Tabel 8" sheetId="30" r:id="rId11"/>
    <sheet name="Tabel 9" sheetId="31" r:id="rId12"/>
    <sheet name="Toelichting" sheetId="21" r:id="rId13"/>
    <sheet name="Begrippen" sheetId="22" r:id="rId14"/>
  </sheets>
  <externalReferences>
    <externalReference r:id="rId15"/>
  </externalReferences>
  <definedNames>
    <definedName name="_xlnm.Print_Area" localSheetId="1">Inhoud!$A$1:$E$25</definedName>
    <definedName name="_xlnm.Print_Area" localSheetId="2">Introductie!$A$1:$A$17</definedName>
    <definedName name="_xlnm.Print_Area" localSheetId="3">Toelichting!$A$1:$A$26</definedName>
    <definedName name="_xlnm.Print_Area" localSheetId="4">Begrippen!$A:$B</definedName>
    <definedName name="_xlnm.Print_Area" localSheetId="10">[1]Toelichting!$A$1:$A$26</definedName>
    <definedName name="_xlnm.Print_Area" localSheetId="11">[1]Begrippen!$A:$B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 localSheetId="10">#REF!</definedName>
    <definedName name="Eerstegetal" localSheetId="11">#REF!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 localSheetId="10">#REF!</definedName>
    <definedName name="Eerstegetal2" localSheetId="11">#REF!</definedName>
    <definedName name="Eerstegetal2">#REF!</definedName>
    <definedName name="Namen" localSheetId="1">#REF!</definedName>
    <definedName name="Namen" localSheetId="2">#REF!</definedName>
    <definedName name="Namen" localSheetId="3">#REF!</definedName>
    <definedName name="Namen" localSheetId="4">#REF!</definedName>
    <definedName name="Namen" localSheetId="10">#REF!</definedName>
    <definedName name="Namen" localSheetId="11">#REF!</definedName>
    <definedName name="Namen">#REF!</definedName>
    <definedName name="Z_ED90FA0F_A39E_42DD_ADD4_5A3CD3908E99_.wvu.PrintArea" localSheetId="1" hidden="1">Inhoud!$A$1:$D$24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4" l="1"/>
  <c r="A12" i="14"/>
  <c r="A11" i="14"/>
  <c r="A10" i="14"/>
  <c r="A9" i="14"/>
  <c r="A8" i="14"/>
  <c r="A7" i="14"/>
  <c r="A6" i="14"/>
  <c r="A5" i="14"/>
</calcChain>
</file>

<file path=xl/sharedStrings.xml><?xml version="1.0" encoding="utf-8"?>
<sst xmlns="http://schemas.openxmlformats.org/spreadsheetml/2006/main" count="277" uniqueCount="190">
  <si>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</si>
  <si>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</si>
  <si>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</si>
  <si>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</si>
  <si>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</si>
  <si>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</si>
  <si>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</si>
  <si>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</si>
  <si>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</si>
  <si>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</si>
  <si>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</si>
  <si>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</si>
  <si>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</si>
  <si>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</si>
  <si>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</si>
  <si>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</si>
  <si>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</si>
  <si>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</si>
  <si>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</si>
  <si>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</si>
  <si>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</si>
  <si>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</si>
  <si>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</si>
  <si>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</si>
  <si>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</si>
  <si>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</si>
  <si>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</si>
  <si>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</si>
  <si>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</si>
  <si>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</si>
  <si>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</si>
  <si>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</si>
  <si>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</si>
  <si>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</si>
  <si>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</si>
  <si>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</si>
  <si>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</si>
  <si>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</si>
  <si>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t>Dashboard Barometer Culturele Diversiteit (cbs.nl)</t>
  </si>
  <si>
    <t>Onderzoeksomschrijving Barometer Culturele Diversiteit - ingezoomde variant (cbs.nl)</t>
  </si>
  <si>
    <t>Kamerbrief Barometer Culturele Diversiteit per 1 juli 2020 beschikbaar | Kamerstuk | Rijksoverheid.nl</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</si>
  <si>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</si>
  <si>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</si>
  <si>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</si>
  <si>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</si>
  <si>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</si>
  <si>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</si>
  <si>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</si>
  <si>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</si>
  <si>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</si>
  <si>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</si>
  <si>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</si>
  <si>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</si>
  <si>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</si>
  <si>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</si>
  <si>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</si>
  <si>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</si>
  <si>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</si>
  <si>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</si>
  <si>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t>
    </r>
  </si>
  <si>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</si>
  <si>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</si>
  <si>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AVG</t>
  </si>
  <si>
    <t>Algemene Verordening Gegevensbescherming</t>
  </si>
  <si>
    <t>Herkomstland werknemers Rijkswaterstaat, 31 december 2025</t>
  </si>
  <si>
    <t>April 2026</t>
  </si>
  <si>
    <t>Vragen over deze publicatie kunnen gestuurd worden aan het CBS onder vermelding van het referentienummer PR004297.</t>
  </si>
  <si>
    <t>31 december 2025</t>
  </si>
  <si>
    <t>Tabel 1</t>
  </si>
  <si>
    <t>Herkomstland werknemers Rijkswaterstaat naar organisatieonderdeel, 31 december 2025</t>
  </si>
  <si>
    <t>Totaal</t>
  </si>
  <si>
    <t>%</t>
  </si>
  <si>
    <t>Herkomstland</t>
  </si>
  <si>
    <t>Nederland</t>
  </si>
  <si>
    <t>Europa (excl. Nederland)</t>
  </si>
  <si>
    <t>Buiten-Europa</t>
  </si>
  <si>
    <t>Bestuursstaf en Corporate Dienst</t>
  </si>
  <si>
    <t>Centrale Informatievoorziening</t>
  </si>
  <si>
    <t>Grote Projecten en Onderhoud</t>
  </si>
  <si>
    <t>Programma's, Projecten en Onderhoud</t>
  </si>
  <si>
    <t>Regio Midden-Nederland</t>
  </si>
  <si>
    <t>Regio Noord-Nederland</t>
  </si>
  <si>
    <t>Regio Oost-Nederland</t>
  </si>
  <si>
    <t>Regio West-Nederland Noord</t>
  </si>
  <si>
    <t>Regio West-Nederland Zuid</t>
  </si>
  <si>
    <t>Regio Zee en Delta</t>
  </si>
  <si>
    <t>Regio Zuid-Nederland</t>
  </si>
  <si>
    <t>Verkeer- en Watermanagement</t>
  </si>
  <si>
    <t>Water, Verkeer en Leefomgeving</t>
  </si>
  <si>
    <t>Bron: CBS.</t>
  </si>
  <si>
    <t>Organisatieonderdeel</t>
  </si>
  <si>
    <t>Tabel 2</t>
  </si>
  <si>
    <t>Herkomstland werknemers Rijkswaterstaat naar geslacht, 31 december 2025</t>
  </si>
  <si>
    <t>Man</t>
  </si>
  <si>
    <t>Vrouw</t>
  </si>
  <si>
    <t>Geslacht</t>
  </si>
  <si>
    <t>Tabel 3</t>
  </si>
  <si>
    <t>Herkomstland werknemers Rijkswaterstaat naar organisatieonderdeel en geslacht, 31 december 2025</t>
  </si>
  <si>
    <t>Bestuursstaf en Corporate Dienst - Man</t>
  </si>
  <si>
    <t>Bestuursstaf en Corporate Dienst - Vrouw</t>
  </si>
  <si>
    <t>Centrale Informatievoorziening - Man</t>
  </si>
  <si>
    <t>Centrale Informatievoorziening - Vrouw</t>
  </si>
  <si>
    <t>Grote Projecten en Onderhoud - Man</t>
  </si>
  <si>
    <t>Grote Projecten en Onderhoud - Vrouw</t>
  </si>
  <si>
    <t>Programma's, Projecten en Onderhoud - Man</t>
  </si>
  <si>
    <t>Programma's, Projecten en Onderhoud - Vrouw</t>
  </si>
  <si>
    <t>Regio - Man</t>
  </si>
  <si>
    <t>Regio - Vrouw</t>
  </si>
  <si>
    <t>Verkeer- en Watermanagement - Man</t>
  </si>
  <si>
    <t>Verkeer- en Watermanagement - Vrouw</t>
  </si>
  <si>
    <t>Water, Verkeer en Leefomgeving - Man</t>
  </si>
  <si>
    <t>Water, Verkeer en Leefomgeving - Vrouw</t>
  </si>
  <si>
    <t>Organisatieonderdeel en geslacht</t>
  </si>
  <si>
    <t>Tabel 4</t>
  </si>
  <si>
    <t>Herkomstland werknemers Rijkswaterstaat naar leeftijd, 31 december 2025</t>
  </si>
  <si>
    <t>Jonger dan 40 jaar</t>
  </si>
  <si>
    <t>40 tot 50 jaar</t>
  </si>
  <si>
    <t>50 jaar of ouder</t>
  </si>
  <si>
    <t>Leeftijd</t>
  </si>
  <si>
    <t>Tabel 5</t>
  </si>
  <si>
    <t>Herkomstland werknemers Rijkswaterstaat naar organisatieonderdeel en leeftijd, 31 december 2025</t>
  </si>
  <si>
    <t>Bestuursstaf en Corporate Dienst - Jonger dan 40 jaar</t>
  </si>
  <si>
    <t>Bestuursstaf en Corporate Dienst - 40 tot 50 jaar</t>
  </si>
  <si>
    <t>Bestuursstaf en Corporate Dienst - 50 jaar of ouder</t>
  </si>
  <si>
    <t>Centrale Informatievoorziening - Jonger dan 40 jaar</t>
  </si>
  <si>
    <t>Centrale Informatievoorziening - 40 tot 50 jaar</t>
  </si>
  <si>
    <t>Centrale Informatievoorziening - 50 jaar of ouder</t>
  </si>
  <si>
    <t>Grote Projecten en Onderhoud - Jonger dan 40 jaar</t>
  </si>
  <si>
    <t>Grote Projecten en Onderhoud - 40 tot 50 jaar</t>
  </si>
  <si>
    <t>Grote Projecten en Onderhoud - 50 jaar of ouder</t>
  </si>
  <si>
    <t>Programma's, Projecten en Onderhoud - Jonger dan 40 jaar</t>
  </si>
  <si>
    <t>Programma's, Projecten en Onderhoud - 40 tot 50 jaar</t>
  </si>
  <si>
    <t>Programma's, Projecten en Onderhoud - 50 jaar of ouder</t>
  </si>
  <si>
    <t>Regio - Jonger dan 40 jaar</t>
  </si>
  <si>
    <t>Regio - 40 tot 50 jaar</t>
  </si>
  <si>
    <t>Regio - 50 jaar of ouder</t>
  </si>
  <si>
    <t>Verkeer- en Watermanagement - Jonger dan 40 jaar</t>
  </si>
  <si>
    <t>Verkeer- en Watermanagement - 40 tot 50 jaar</t>
  </si>
  <si>
    <t>Verkeer- en Watermanagement - 50 jaar of ouder</t>
  </si>
  <si>
    <t>Water, Verkeer en Leefomgeving - Jonger dan 40 jaar</t>
  </si>
  <si>
    <t>Water, Verkeer en Leefomgeving - 40 tot 50 jaar</t>
  </si>
  <si>
    <t>Water, Verkeer en Leefomgeving - 50 jaar of ouder</t>
  </si>
  <si>
    <t>Organisatieonderdeel en leeftijd</t>
  </si>
  <si>
    <t>Tabel 6</t>
  </si>
  <si>
    <t>Herkomstland werknemers Rijkswaterstaat naar salarisschaal, 31 december 2025</t>
  </si>
  <si>
    <t>9 en 10</t>
  </si>
  <si>
    <t>11 en 12</t>
  </si>
  <si>
    <t>13 en 14</t>
  </si>
  <si>
    <t>Salarisschaal</t>
  </si>
  <si>
    <t>Tabel 7</t>
  </si>
  <si>
    <t>Herkomstland werknemers Rijkswaterstaat naar organisatieonderdeel en salarisschaal, 31 december 2025</t>
  </si>
  <si>
    <t>Bestuursstaf en Corporate Dienst - Schaal 9 en 10</t>
  </si>
  <si>
    <t>Bestuursstaf en Corporate Dienst - Schaal 11 en 12</t>
  </si>
  <si>
    <t>Bestuursstaf en Corporate Dienst - Schaal 13 en 14</t>
  </si>
  <si>
    <t>Centrale Informatievoorziening - Schaal 11 tot en met 14</t>
  </si>
  <si>
    <t>Centrale Informatievoorziening - Overige salarisschalen</t>
  </si>
  <si>
    <t>Grote Projecten en Onderhoud - Schaal 11 en 12</t>
  </si>
  <si>
    <t>Grote Projecten en Onderhoud - Schaal 13 en 14</t>
  </si>
  <si>
    <t>Grote Projecten en Onderhoud - Overige salarisschalen</t>
  </si>
  <si>
    <t>Programma's, Projecten en Onderhoud - Schaal 11 tot en met 14</t>
  </si>
  <si>
    <t>Programma's, Projecten en Onderhoud - Overige salarisschalen</t>
  </si>
  <si>
    <t>Regio - Schaal 9 en 10</t>
  </si>
  <si>
    <t>Regio - Schaal 11 en 12</t>
  </si>
  <si>
    <t>Regio - Schaal 13 en 14</t>
  </si>
  <si>
    <t>Regio - Overige salarisschalen</t>
  </si>
  <si>
    <t>Verkeer- en Watermanagement - Schaal 11 tot en met 14</t>
  </si>
  <si>
    <t>Verkeer- en Watermanagement - Overige salarisschalen</t>
  </si>
  <si>
    <t>Water, Verkeer en Leefomgeving - Schaal 11 en 12</t>
  </si>
  <si>
    <t>Water, Verkeer en Leefomgeving - Overige salarisschalen</t>
  </si>
  <si>
    <t>Organisatieonderdeel en salarisschaal</t>
  </si>
  <si>
    <t>Herkomstland ingestroomde werknemers Rijkswaterstaat, 1 januari - 31 december 2025</t>
  </si>
  <si>
    <t>Herkomstland uitgestroomde werknemers Rijkswaterstaat, 1 januari - 31 december 2025</t>
  </si>
  <si>
    <t>Tabel 8</t>
  </si>
  <si>
    <t>Tabel 9</t>
  </si>
  <si>
    <t>Op verzoek van het ministerie van Infrastructuur en Waterstaat (IenW) heeft het CBS deze tabellenset met cijfers over het herkomstland van werknemers van Rijkswaterstaat opgesteld. IenW heeft gekozen voor de ingezoomde variant van de Barometer Culturele Diversiteit. Hierbij worden niet alleen cijfers gegeven over het herkomstland van werknemers op organisatieniveau, maar ook voor bepaalde subgroepen. IenW heeft zelf bepaald voor welke subgroepen de uitsplitsing naar herkomstland gemaakt is. Meer specifiek hebben zij gekozen voor subgroepen op basis van organisatieonderdeel, geslacht, organisatieonderdeel en geslacht, leeftijd, organisatieonderdeel en leeftijd, salarisschaal en organisatieonderdeel en salarisschaal. Daarnaast is de uitsplitsing naar herkomstland gemaakt voor recent ingestroomde en recent uitgestroomde werknemers.</t>
  </si>
  <si>
    <t xml:space="preserve">De tabellen geven de procentuele verdeling naar herkomstland weer. De eerste regel in alle tabellen geeft de verdeling van de organisatie als geheel weer. Hier staat dus hoeveel procent van de werknemers van Rijkswaterstaat als herkomstland Nederland heeft en hoeveel procent van de werknemers een ander Europees herkomstland of een herkomstland buiten Europa heeft. Vervolgens wordt op dezelfde manier de herkomstlandverdeling van verschillende subgroepen getoond. In de laatste twee tabellen wordt de herkomstlandverdeling van recent in- en/of uitgestroomde werknemers weergegeven. </t>
  </si>
  <si>
    <r>
      <t>Overige salarisschalen</t>
    </r>
    <r>
      <rPr>
        <vertAlign val="superscript"/>
        <sz val="10"/>
        <color theme="1"/>
        <rFont val="Calibri"/>
        <family val="2"/>
      </rPr>
      <t>1</t>
    </r>
  </si>
  <si>
    <r>
      <rPr>
        <vertAlign val="superscript"/>
        <sz val="9"/>
        <color theme="1"/>
        <rFont val="Calibri"/>
        <family val="2"/>
        <scheme val="minor"/>
      </rPr>
      <t xml:space="preserve">1 </t>
    </r>
    <r>
      <rPr>
        <sz val="9"/>
        <color theme="1"/>
        <rFont val="Calibri"/>
        <family val="2"/>
        <scheme val="minor"/>
      </rPr>
      <t>De categorie “Overige salarisschalen” kan zowel lagere als hogere salarisschalen omvatten. Deze categorieën zijn samengevoegd, zodat iedere categorie voldoende medewerkers omvat om het risico op onthulling van individuele personen te beperken.</t>
    </r>
  </si>
  <si>
    <r>
      <t>Bestuursstaf en Corporate Dienst - Overige salarisschalen</t>
    </r>
    <r>
      <rPr>
        <vertAlign val="superscript"/>
        <sz val="10"/>
        <color theme="1"/>
        <rFont val="Calibri"/>
        <family val="2"/>
      </rPr>
      <t>1</t>
    </r>
  </si>
  <si>
    <t>De tabellen 1-7 hebben betrekking op de werknemers van Rijkswaterstaat op peildatum 31 december 2025. In totaal is informatie geleverd van 11 709 unieke werknemers. Voor ieder van hen heeft het CBS het herkomstland kunnen afleiden op basis van de Basisregistratie Personen (BRP).
De tabellen 8 en 9 hebben betrekking op werknemers die zijn in- en/of uitgestroomd in de periode tussen 1 januari 2025 en 31 december 2025. In totaal is informatie geleverd van 1 791 unieke werknemers. Voor ieder van hen heeft het CBS het herkomstland kunnen afleiden op basis van de Basisregistratie Personen (BRP).</t>
  </si>
  <si>
    <t>In dit onderzoek zijn de volgende kenmerken gebruikt: Burgerservicenummer(BSN), organisatieonderdeel, geslacht, leeftijd en salarisschaal. Voor meer informatie over deze kenmerken verwijst het CBS naar BZK.</t>
  </si>
  <si>
    <t>Persoon die IenW tot medewerker van Rijkswaterstaat rekent.</t>
  </si>
  <si>
    <t>BZK</t>
  </si>
  <si>
    <t>Ministerie van Binnenlandse Zaken en Koninkrijksrelaties</t>
  </si>
  <si>
    <t>IenW</t>
  </si>
  <si>
    <t xml:space="preserve">Ministerie van Infrastructuur en Waterstaat </t>
  </si>
  <si>
    <t>Personeelsadministratie Rijk (P-Direkt)</t>
  </si>
  <si>
    <t>BZK.</t>
  </si>
  <si>
    <t>Rijkswaterstaat heeft eerder meegedaan aan de Barometer Culturele Diversiteit. De vergelijkbaarheid met deze eerdere meting is afhankelijk van de mate waarin de huidige aangeleverde medewerkersgegevens overeenkomen met die van de eerdere meting.</t>
  </si>
  <si>
    <t xml:space="preserve">In dit onderzoek zijn de volgende kenmerken gebruikt: BSN, organisatieonderdeel, geslacht, leeftijd en salarisschaal. Voor meer informatie over deze kenmerken verwijst het CBS naar BZK.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</si>
</sst>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30" x14ac:knownFonts="1">
    <font>
      <sz val="11"/>
      <color theme="1"/>
      <name val="Calibri"/>
      <family val="2"/>
      <scheme val="minor"/>
    </font>
    <font>
      <b/>
      <sz val="12"/>
      <color theme="1"/>
      <name val="Calibri"/>
      <family val="2"/>
    </font>
    <font>
      <sz val="10"/>
      <color theme="1"/>
      <name val="Calibri"/>
      <family val="2"/>
    </font>
    <font>
      <sz val="10"/>
      <color rgb="FF271D6C"/>
      <name val="Calibri"/>
      <family val="2"/>
    </font>
    <font>
      <b/>
      <sz val="12"/>
      <color rgb="FF271D6C"/>
      <name val="Calibri"/>
      <family val="2"/>
    </font>
    <font>
      <b/>
      <sz val="18"/>
      <color rgb="FF002060"/>
      <name val="Calibri"/>
      <family val="2"/>
    </font>
    <font>
      <sz val="10"/>
      <color rgb="FF002060"/>
      <name val="Calibri"/>
      <family val="2"/>
    </font>
    <font>
      <b/>
      <sz val="10"/>
      <color theme="1"/>
      <name val="Calibri"/>
      <family val="2"/>
    </font>
    <font>
      <u/>
      <sz val="10"/>
      <color theme="10"/>
      <name val="Calibri"/>
      <family val="2"/>
    </font>
    <font>
      <sz val="10"/>
      <color rgb="FFFF0000"/>
      <name val="Arial"/>
      <family val="2"/>
    </font>
    <font>
      <sz val="8"/>
      <color theme="1"/>
      <name val="Helvetica"/>
    </font>
    <font>
      <b/>
      <sz val="8"/>
      <color theme="1"/>
      <name val="Helvetica"/>
    </font>
    <font>
      <sz val="10"/>
      <color theme="1"/>
      <name val="Arial"/>
      <family val="2"/>
    </font>
    <font>
      <sz val="12"/>
      <color rgb="FF1C1C1C"/>
      <name val="Calibri"/>
      <family val="2"/>
    </font>
    <font>
      <sz val="8"/>
      <color rgb="FF1C1C1C"/>
      <name val="Calibri"/>
      <family val="2"/>
    </font>
    <font>
      <sz val="11"/>
      <color theme="1"/>
      <name val="Calibri"/>
      <family val="2"/>
    </font>
    <font>
      <sz val="9"/>
      <color theme="1"/>
      <name val="Segoe UI"/>
      <family val="2"/>
    </font>
    <font>
      <sz val="10"/>
      <color rgb="FFFF0000"/>
      <name val="Calibri"/>
      <family val="2"/>
    </font>
    <font>
      <sz val="10"/>
      <color rgb="FF92D050"/>
      <name val="Calibri"/>
      <family val="2"/>
    </font>
    <font>
      <sz val="10"/>
      <color rgb="FF0070C0"/>
      <name val="Calibri"/>
      <family val="2"/>
    </font>
    <font>
      <sz val="11"/>
      <color rgb="FF7030A0"/>
      <name val="Calibri"/>
      <family val="2"/>
    </font>
    <font>
      <i/>
      <sz val="10"/>
      <color theme="1"/>
      <name val="Calibri"/>
      <family val="2"/>
    </font>
    <font>
      <sz val="10"/>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u/>
      <sz val="11"/>
      <color theme="10"/>
      <name val="Calibri"/>
      <family val="2"/>
      <scheme val="minor"/>
    </font>
    <font>
      <sz val="9"/>
      <color theme="1"/>
      <name val="Calibri"/>
      <family val="2"/>
      <scheme val="minor"/>
    </font>
    <font>
      <vertAlign val="superscript"/>
      <sz val="9"/>
      <color theme="1"/>
      <name val="Calibri"/>
      <family val="2"/>
      <scheme val="minor"/>
    </font>
    <font>
      <vertAlign val="superscript"/>
      <sz val="10"/>
      <color theme="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6" fillId="0" borderId="0" applyNumberFormat="0" applyFill="0" applyBorder="0" applyAlignment="0" applyProtection="0"/>
  </cellStyleXfs>
  <cellXfs count="67">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8" fillId="3" borderId="0" xfId="0" applyFont="1" applyFill="1" applyAlignment="1">
      <alignment vertical="top"/>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2" fillId="0" borderId="0" xfId="0" applyFont="1" applyAlignment="1">
      <alignment horizontal="justify" vertical="top" wrapText="1"/>
    </xf>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0" fontId="20"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1"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4" fillId="3" borderId="0" xfId="0" applyFont="1" applyFill="1"/>
    <xf numFmtId="0" fontId="25" fillId="3" borderId="0" xfId="1" applyFont="1" applyFill="1"/>
    <xf numFmtId="0" fontId="2" fillId="0" borderId="0" xfId="0" applyNumberFormat="1" applyFont="1" applyAlignment="1">
      <alignment horizontal="center"/>
    </xf>
    <xf numFmtId="0" fontId="2" fillId="0" borderId="0" xfId="0" applyFont="1" applyFill="1" applyAlignment="1">
      <alignment horizontal="justify" vertical="top" wrapText="1"/>
    </xf>
    <xf numFmtId="0" fontId="22" fillId="3" borderId="0" xfId="0" applyFont="1" applyFill="1" applyAlignment="1">
      <alignment horizontal="justify" vertical="top" wrapText="1"/>
    </xf>
    <xf numFmtId="0" fontId="24" fillId="5" borderId="0" xfId="0" applyFont="1" applyFill="1" applyAlignment="1">
      <alignment vertical="top" wrapText="1"/>
    </xf>
    <xf numFmtId="0" fontId="24" fillId="3" borderId="0" xfId="0" applyFont="1" applyFill="1" applyAlignment="1">
      <alignment vertical="top" wrapText="1"/>
    </xf>
    <xf numFmtId="0" fontId="24" fillId="0" borderId="0" xfId="0" applyFont="1"/>
    <xf numFmtId="0" fontId="23" fillId="3" borderId="0" xfId="0" applyFont="1" applyFill="1" applyAlignment="1">
      <alignment vertical="top" wrapText="1"/>
    </xf>
    <xf numFmtId="0" fontId="7" fillId="0" borderId="1" xfId="0" applyFont="1" applyBorder="1" applyAlignment="1">
      <alignment horizontal="left"/>
    </xf>
    <xf numFmtId="0" fontId="27" fillId="0" borderId="0" xfId="0" applyFont="1" applyAlignment="1">
      <alignment horizontal="left" vertical="top" wrapText="1"/>
    </xf>
    <xf numFmtId="0" fontId="25" fillId="0" borderId="0" xfId="1" applyFont="1"/>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secundair\BarometerCultDiv\Werk\2_Rijk_2025\DOCUM\4-Tabellen\aanvullende%20tabellen\IenW_Rijkswaterstaat\260227_CONCEPT_culturele_diversiteit_Rijkswaterstaat_anders_31-12-2025_herkomstland.xlsx" TargetMode="External"/><Relationship Id="rId1" Type="http://schemas.openxmlformats.org/officeDocument/2006/relationships/externalLinkPath" Target="/secundair/BarometerCultDiv/Werk/2_Rijk_2025/DOCUM/4-Tabellen/aanvullende%20tabellen/IenW_Rijkswaterstaat/260227_CONCEPT_culturele_diversiteit_Rijkswaterstaat_anders_31-12-2025_herkomstl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
      <sheetName val="Introductie"/>
      <sheetName val="Tabel 8"/>
      <sheetName val="Tabel 9"/>
      <sheetName val="Toelichting"/>
      <sheetName val="Begrippen"/>
    </sheetNames>
    <sheetDataSet>
      <sheetData sheetId="0" refreshError="1"/>
      <sheetData sheetId="1" refreshError="1"/>
      <sheetData sheetId="2" refreshError="1"/>
      <sheetData sheetId="3" refreshError="1"/>
      <sheetData sheetId="4" refreshError="1"/>
      <sheetData sheetId="5">
        <row r="1">
          <cell r="A1" t="str">
            <v>Technische toelichting</v>
          </cell>
        </row>
        <row r="3">
          <cell r="A3" t="str">
            <v>Populatie</v>
          </cell>
        </row>
        <row r="4">
          <cell r="A4" t="str">
            <v>De tabellen hebben betrekking op de werknemers van Rijkswaterstaat op peildatum 31 december 2025 waarvoor Rijkswaterstaat personeelsgegevens aan het CBS heeft geleverd. In totaal is informatie geleverd van 1 791 unieke werknemers. Voor ieder van hen heeft het CBS het herkomstland kunnen afleiden op basis van de Basisregistratie Personen (BRP).</v>
          </cell>
        </row>
        <row r="6">
          <cell r="A6" t="str">
            <v>Peildatum</v>
          </cell>
        </row>
        <row r="7">
          <cell r="A7" t="str">
            <v>31 december 2025</v>
          </cell>
        </row>
        <row r="9">
          <cell r="A9" t="str">
            <v>Variabelen</v>
          </cell>
        </row>
        <row r="10">
          <cell r="A10" t="str">
            <v>Rijkswaterstaat heeft werknemersgegevens uit hun personeelsadministratie aan het CBS geleverd, namelijk BSN, instroom en uitstroom. Voor meer informatie over deze kenmerken verwijst het CBS naar Rijkswaterstaat.</v>
          </cell>
        </row>
        <row r="12">
          <cell r="A12" t="str">
            <v>Methode</v>
          </cell>
        </row>
        <row r="13">
          <cell r="A13" t="str">
            <v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v>
          </cell>
        </row>
        <row r="14">
          <cell r="A14" t="str">
            <v>Onderzoeksomschrijving Barometer Culturele Diversiteit - ingezoomde variant (cbs.nl)</v>
          </cell>
        </row>
        <row r="16">
          <cell r="A16" t="str">
            <v>Bescherming van persoonsgegevens</v>
          </cell>
        </row>
        <row r="17">
          <cell r="A17" t="str">
            <v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v>
          </cell>
        </row>
        <row r="19">
          <cell r="A19" t="str">
            <v>Privacy</v>
          </cell>
        </row>
        <row r="20">
          <cell r="A20" t="str">
            <v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v>
          </cell>
        </row>
        <row r="21">
          <cell r="A21" t="str">
            <v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v>
          </cell>
        </row>
        <row r="22">
          <cell r="A22" t="str">
            <v>www.cbs.nl/privacy</v>
          </cell>
        </row>
        <row r="23">
          <cell r="A23" t="str">
            <v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v>
          </cell>
        </row>
      </sheetData>
      <sheetData sheetId="6">
        <row r="1">
          <cell r="A1" t="str">
            <v>Begrippen, afkortingen en bronnen</v>
          </cell>
        </row>
        <row r="3">
          <cell r="A3" t="str">
            <v>Begrippen</v>
          </cell>
        </row>
        <row r="4">
          <cell r="A4" t="str">
            <v>Herkomstland</v>
          </cell>
          <cell r="B4" t="str">
            <v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v>
          </cell>
        </row>
        <row r="5">
          <cell r="A5" t="str">
            <v>Werknemer</v>
          </cell>
          <cell r="B5" t="str">
            <v>Medewerker die Rijkswaterstaat tot de populatie van het onderzoek rekent.</v>
          </cell>
        </row>
        <row r="7">
          <cell r="A7" t="str">
            <v>Afkortingen</v>
          </cell>
        </row>
        <row r="8">
          <cell r="A8" t="str">
            <v xml:space="preserve">BRP </v>
          </cell>
          <cell r="B8" t="str">
            <v>Basisregistratie Personen</v>
          </cell>
        </row>
        <row r="9">
          <cell r="A9" t="str">
            <v>BSN</v>
          </cell>
          <cell r="B9" t="str">
            <v>Burgerservicenummer</v>
          </cell>
        </row>
        <row r="10">
          <cell r="A10" t="str">
            <v>CBS</v>
          </cell>
          <cell r="B10" t="str">
            <v>Centraal Bureau voor de Statistiek</v>
          </cell>
        </row>
        <row r="11">
          <cell r="A11" t="str">
            <v>SZW</v>
          </cell>
          <cell r="B11" t="str">
            <v>Ministerie van Sociale Zaken en Werkgelegenheid</v>
          </cell>
        </row>
        <row r="13">
          <cell r="A13" t="str">
            <v>Bronnen</v>
          </cell>
        </row>
        <row r="14">
          <cell r="A14" t="str">
            <v>Bron</v>
          </cell>
          <cell r="B14" t="str">
            <v>Basisregistratie Personen (BRP)</v>
          </cell>
        </row>
        <row r="15">
          <cell r="A15" t="str">
            <v>Algemene beschrijving</v>
          </cell>
          <cell r="B15" t="str">
            <v>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v>
          </cell>
        </row>
        <row r="16">
          <cell r="A16" t="str">
            <v>Leverancier</v>
          </cell>
          <cell r="B16" t="str">
            <v>Gemeenten.</v>
          </cell>
        </row>
        <row r="17">
          <cell r="A17" t="str">
            <v>Integraal of steekproef</v>
          </cell>
          <cell r="B17" t="str">
            <v>Integraal.</v>
          </cell>
        </row>
        <row r="18">
          <cell r="A18" t="str">
            <v>Periodiciteit</v>
          </cell>
          <cell r="B18" t="str">
            <v>Gegevens worden doorlopend geactualiseerd.</v>
          </cell>
        </row>
        <row r="19">
          <cell r="A19" t="str">
            <v>Bijzonderheden</v>
          </cell>
          <cell r="B19" t="str">
            <v>In dit onderzoek worden alleen de gegevens gebruikt van personen die als ingezetene in de BRP ingeschreven staan of ooit ingeschreven hebben gestaan.</v>
          </cell>
        </row>
        <row r="21">
          <cell r="A21" t="str">
            <v>Bron</v>
          </cell>
          <cell r="B21" t="str">
            <v>Personeelsadministratie Rijkswaterstaat</v>
          </cell>
        </row>
        <row r="22">
          <cell r="A22" t="str">
            <v>Algemene beschrijving</v>
          </cell>
          <cell r="B22" t="str">
            <v>Rijkswaterstaat heeft werknemersgegevens uit hun personeelsadministratie aan het CBS geleverd, namelijk BSN, instroom en uitstroom. Voor meer informatie over deze kenmerken verwijst het CBS naar Rijkswaterstaat.</v>
          </cell>
        </row>
        <row r="23">
          <cell r="A23" t="str">
            <v>Leverancier</v>
          </cell>
          <cell r="B23" t="str">
            <v>Rijkswaterstaat.</v>
          </cell>
        </row>
        <row r="24">
          <cell r="A24" t="str">
            <v>Integraal of steekproef</v>
          </cell>
          <cell r="B24" t="str">
            <v>Integraal.</v>
          </cell>
        </row>
        <row r="25">
          <cell r="A25" t="str">
            <v>Periodiciteit</v>
          </cell>
          <cell r="B25" t="str">
            <v>Eenmalig.</v>
          </cell>
        </row>
        <row r="26">
          <cell r="A26" t="str">
            <v>Bijzonderheden</v>
          </cell>
          <cell r="B26" t="str">
            <v>DEZE CEL (IN KOLOM B) EN DE REGEL ERONDER VERWIJDEREN. KOLOM B MOET DUS NAAR BOVEN WORDEN GESCHOVEN.</v>
          </cell>
        </row>
        <row r="27">
          <cell r="B27" t="str">
            <v>DEZE REGEL VERWIJDEREN</v>
          </cell>
        </row>
        <row r="28">
          <cell r="B28" t="str">
            <v>Rijkswaterstaat heeft eerder meegedaan aan de Barometer Culturele Diversiteit. De vergelijkbaarheid met deze eerdere meting is afhankelijk van de mate waarin de huidige door Rijkswaterstaat aangeleverde medewerkersgegevens overeenkomen met die van de eerdere meting.</v>
          </cell>
        </row>
        <row r="29">
          <cell r="B29" t="str">
            <v>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cbs/faq/culturele-diversiteit/algemeen/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90625" defaultRowHeight="14.5" x14ac:dyDescent="0.35"/>
  <cols>
    <col min="1" max="1" width="9.81640625" customWidth="1"/>
    <col min="2" max="2" width="95" customWidth="1"/>
    <col min="3" max="9" width="9.1796875" customWidth="1"/>
  </cols>
  <sheetData>
    <row r="1" spans="1:11" ht="15.5" customHeight="1" x14ac:dyDescent="0.35"/>
    <row r="3" spans="1:11" ht="23.5" customHeight="1" x14ac:dyDescent="0.55000000000000004">
      <c r="B3" s="5" t="s">
        <v>64</v>
      </c>
    </row>
    <row r="4" spans="1:11" ht="15.5" customHeight="1" x14ac:dyDescent="0.35">
      <c r="B4" s="4" t="s">
        <v>37</v>
      </c>
    </row>
    <row r="5" spans="1:11" ht="15.5" customHeight="1" x14ac:dyDescent="0.35">
      <c r="A5" s="1"/>
    </row>
    <row r="7" spans="1:11" x14ac:dyDescent="0.35">
      <c r="A7" s="3" t="s">
        <v>24</v>
      </c>
    </row>
    <row r="8" spans="1:11" x14ac:dyDescent="0.35">
      <c r="A8" s="6" t="s">
        <v>65</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2"/>
  <sheetViews>
    <sheetView showGridLines="0" topLeftCell="A13" zoomScaleNormal="100" workbookViewId="0"/>
  </sheetViews>
  <sheetFormatPr defaultColWidth="10.90625" defaultRowHeight="14.5" x14ac:dyDescent="0.35"/>
  <cols>
    <col min="1" max="1" width="50.54296875" customWidth="1"/>
    <col min="2" max="2" width="6.6328125" customWidth="1"/>
    <col min="3" max="5" width="19.81640625" customWidth="1"/>
  </cols>
  <sheetData>
    <row r="1" spans="1:10" x14ac:dyDescent="0.35">
      <c r="A1" s="43" t="s">
        <v>149</v>
      </c>
      <c r="J1" s="43"/>
    </row>
    <row r="2" spans="1:10" x14ac:dyDescent="0.35">
      <c r="A2" s="64" t="s">
        <v>150</v>
      </c>
      <c r="B2" s="64"/>
      <c r="C2" s="64"/>
      <c r="D2" s="64"/>
      <c r="E2" s="64"/>
    </row>
    <row r="3" spans="1:10" x14ac:dyDescent="0.35">
      <c r="A3" s="45"/>
      <c r="B3" s="45" t="s">
        <v>70</v>
      </c>
      <c r="C3" s="46" t="s">
        <v>72</v>
      </c>
      <c r="D3" s="46"/>
      <c r="E3" s="46"/>
    </row>
    <row r="4" spans="1:10" x14ac:dyDescent="0.35">
      <c r="A4" s="46"/>
      <c r="B4" s="46"/>
      <c r="C4" s="46" t="s">
        <v>73</v>
      </c>
      <c r="D4" s="46" t="s">
        <v>74</v>
      </c>
      <c r="E4" s="46" t="s">
        <v>75</v>
      </c>
    </row>
    <row r="6" spans="1:10" x14ac:dyDescent="0.35">
      <c r="B6" s="47" t="s">
        <v>71</v>
      </c>
    </row>
    <row r="8" spans="1:10" x14ac:dyDescent="0.35">
      <c r="A8" s="45" t="s">
        <v>70</v>
      </c>
      <c r="B8" s="57">
        <v>100</v>
      </c>
      <c r="C8" s="57">
        <v>81</v>
      </c>
      <c r="D8" s="57">
        <v>5</v>
      </c>
      <c r="E8" s="57">
        <v>14</v>
      </c>
    </row>
    <row r="9" spans="1:10" x14ac:dyDescent="0.35">
      <c r="A9" s="45"/>
      <c r="B9" s="54"/>
      <c r="C9" s="54"/>
      <c r="D9" s="54"/>
      <c r="E9" s="54"/>
    </row>
    <row r="10" spans="1:10" x14ac:dyDescent="0.35">
      <c r="A10" s="47" t="s">
        <v>169</v>
      </c>
      <c r="B10" s="54"/>
      <c r="C10" s="54"/>
      <c r="D10" s="54"/>
      <c r="E10" s="54"/>
    </row>
    <row r="11" spans="1:10" x14ac:dyDescent="0.35">
      <c r="A11" s="45" t="s">
        <v>151</v>
      </c>
      <c r="B11" s="57">
        <v>100</v>
      </c>
      <c r="C11" s="57">
        <v>68</v>
      </c>
      <c r="D11" s="57">
        <v>6</v>
      </c>
      <c r="E11" s="57">
        <v>26</v>
      </c>
    </row>
    <row r="12" spans="1:10" x14ac:dyDescent="0.35">
      <c r="A12" s="45" t="s">
        <v>152</v>
      </c>
      <c r="B12" s="57">
        <v>100</v>
      </c>
      <c r="C12" s="57">
        <v>77</v>
      </c>
      <c r="D12" s="57">
        <v>6</v>
      </c>
      <c r="E12" s="57">
        <v>18</v>
      </c>
    </row>
    <row r="13" spans="1:10" x14ac:dyDescent="0.35">
      <c r="A13" s="45" t="s">
        <v>153</v>
      </c>
      <c r="B13" s="57">
        <v>100</v>
      </c>
      <c r="C13" s="57">
        <v>86</v>
      </c>
      <c r="D13" s="57">
        <v>5</v>
      </c>
      <c r="E13" s="57">
        <v>8</v>
      </c>
    </row>
    <row r="14" spans="1:10" ht="15" x14ac:dyDescent="0.35">
      <c r="A14" s="45" t="s">
        <v>178</v>
      </c>
      <c r="B14" s="57">
        <v>100</v>
      </c>
      <c r="C14" s="57">
        <v>69</v>
      </c>
      <c r="D14" s="57">
        <v>6</v>
      </c>
      <c r="E14" s="57">
        <v>25</v>
      </c>
    </row>
    <row r="15" spans="1:10" x14ac:dyDescent="0.35">
      <c r="A15" s="45" t="s">
        <v>154</v>
      </c>
      <c r="B15" s="57">
        <v>100</v>
      </c>
      <c r="C15" s="57">
        <v>76</v>
      </c>
      <c r="D15" s="57">
        <v>6</v>
      </c>
      <c r="E15" s="57">
        <v>17</v>
      </c>
    </row>
    <row r="16" spans="1:10" x14ac:dyDescent="0.35">
      <c r="A16" s="45" t="s">
        <v>155</v>
      </c>
      <c r="B16" s="57">
        <v>100</v>
      </c>
      <c r="C16" s="57">
        <v>67</v>
      </c>
      <c r="D16" s="57">
        <v>7</v>
      </c>
      <c r="E16" s="57">
        <v>25</v>
      </c>
    </row>
    <row r="17" spans="1:5" x14ac:dyDescent="0.35">
      <c r="A17" s="45" t="s">
        <v>156</v>
      </c>
      <c r="B17" s="57">
        <v>100</v>
      </c>
      <c r="C17" s="57">
        <v>80</v>
      </c>
      <c r="D17" s="57">
        <v>6</v>
      </c>
      <c r="E17" s="57">
        <v>14</v>
      </c>
    </row>
    <row r="18" spans="1:5" x14ac:dyDescent="0.35">
      <c r="A18" s="45" t="s">
        <v>157</v>
      </c>
      <c r="B18" s="57">
        <v>100</v>
      </c>
      <c r="C18" s="57">
        <v>86</v>
      </c>
      <c r="D18" s="57">
        <v>4</v>
      </c>
      <c r="E18" s="57">
        <v>9</v>
      </c>
    </row>
    <row r="19" spans="1:5" x14ac:dyDescent="0.35">
      <c r="A19" s="45" t="s">
        <v>158</v>
      </c>
      <c r="B19" s="57">
        <v>100</v>
      </c>
      <c r="C19" s="57">
        <v>72</v>
      </c>
      <c r="D19" s="57">
        <v>4</v>
      </c>
      <c r="E19" s="57">
        <v>24</v>
      </c>
    </row>
    <row r="20" spans="1:5" x14ac:dyDescent="0.35">
      <c r="A20" s="45" t="s">
        <v>159</v>
      </c>
      <c r="B20" s="57">
        <v>100</v>
      </c>
      <c r="C20" s="57">
        <v>80</v>
      </c>
      <c r="D20" s="57">
        <v>6</v>
      </c>
      <c r="E20" s="57">
        <v>14</v>
      </c>
    </row>
    <row r="21" spans="1:5" x14ac:dyDescent="0.35">
      <c r="A21" s="45" t="s">
        <v>160</v>
      </c>
      <c r="B21" s="57">
        <v>100</v>
      </c>
      <c r="C21" s="57">
        <v>69</v>
      </c>
      <c r="D21" s="57">
        <v>4</v>
      </c>
      <c r="E21" s="57">
        <v>27</v>
      </c>
    </row>
    <row r="22" spans="1:5" x14ac:dyDescent="0.35">
      <c r="A22" s="45" t="s">
        <v>161</v>
      </c>
      <c r="B22" s="57">
        <v>100</v>
      </c>
      <c r="C22" s="57">
        <v>84</v>
      </c>
      <c r="D22" s="57">
        <v>5</v>
      </c>
      <c r="E22" s="57">
        <v>12</v>
      </c>
    </row>
    <row r="23" spans="1:5" x14ac:dyDescent="0.35">
      <c r="A23" s="45" t="s">
        <v>162</v>
      </c>
      <c r="B23" s="57">
        <v>100</v>
      </c>
      <c r="C23" s="57">
        <v>85</v>
      </c>
      <c r="D23" s="57">
        <v>5</v>
      </c>
      <c r="E23" s="57">
        <v>10</v>
      </c>
    </row>
    <row r="24" spans="1:5" x14ac:dyDescent="0.35">
      <c r="A24" s="45" t="s">
        <v>163</v>
      </c>
      <c r="B24" s="57">
        <v>100</v>
      </c>
      <c r="C24" s="57">
        <v>90</v>
      </c>
      <c r="D24" s="57">
        <v>5</v>
      </c>
      <c r="E24" s="57">
        <v>5</v>
      </c>
    </row>
    <row r="25" spans="1:5" x14ac:dyDescent="0.35">
      <c r="A25" s="45" t="s">
        <v>164</v>
      </c>
      <c r="B25" s="57">
        <v>100</v>
      </c>
      <c r="C25" s="57">
        <v>82</v>
      </c>
      <c r="D25" s="57">
        <v>4</v>
      </c>
      <c r="E25" s="57">
        <v>14</v>
      </c>
    </row>
    <row r="26" spans="1:5" x14ac:dyDescent="0.35">
      <c r="A26" s="45" t="s">
        <v>165</v>
      </c>
      <c r="B26" s="57">
        <v>100</v>
      </c>
      <c r="C26" s="57">
        <v>87</v>
      </c>
      <c r="D26" s="57">
        <v>5</v>
      </c>
      <c r="E26" s="57">
        <v>8</v>
      </c>
    </row>
    <row r="27" spans="1:5" x14ac:dyDescent="0.35">
      <c r="A27" s="45" t="s">
        <v>166</v>
      </c>
      <c r="B27" s="57">
        <v>100</v>
      </c>
      <c r="C27" s="57">
        <v>89</v>
      </c>
      <c r="D27" s="57">
        <v>5</v>
      </c>
      <c r="E27" s="57">
        <v>6</v>
      </c>
    </row>
    <row r="28" spans="1:5" x14ac:dyDescent="0.35">
      <c r="A28" s="45" t="s">
        <v>167</v>
      </c>
      <c r="B28" s="57">
        <v>100</v>
      </c>
      <c r="C28" s="57">
        <v>80</v>
      </c>
      <c r="D28" s="57">
        <v>6</v>
      </c>
      <c r="E28" s="57">
        <v>14</v>
      </c>
    </row>
    <row r="29" spans="1:5" x14ac:dyDescent="0.35">
      <c r="A29" s="45" t="s">
        <v>168</v>
      </c>
      <c r="B29" s="57">
        <v>100</v>
      </c>
      <c r="C29" s="57">
        <v>77</v>
      </c>
      <c r="D29" s="57">
        <v>5</v>
      </c>
      <c r="E29" s="57">
        <v>18</v>
      </c>
    </row>
    <row r="30" spans="1:5" x14ac:dyDescent="0.35">
      <c r="A30" s="45"/>
      <c r="B30" s="54"/>
      <c r="C30" s="54"/>
      <c r="D30" s="54"/>
      <c r="E30" s="54"/>
    </row>
    <row r="31" spans="1:5" x14ac:dyDescent="0.35">
      <c r="A31" s="48" t="s">
        <v>89</v>
      </c>
      <c r="B31" s="48"/>
      <c r="C31" s="48"/>
      <c r="D31" s="48"/>
      <c r="E31" s="48"/>
    </row>
    <row r="32" spans="1:5" ht="46.5" customHeight="1" x14ac:dyDescent="0.35">
      <c r="A32" s="65" t="s">
        <v>177</v>
      </c>
      <c r="B32" s="65"/>
      <c r="C32" s="65"/>
      <c r="D32" s="65"/>
      <c r="E32" s="65"/>
    </row>
  </sheetData>
  <mergeCells count="2">
    <mergeCell ref="A2:E2"/>
    <mergeCell ref="A32:E3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B0E66-3772-4B48-909B-34D9E66C89DA}">
  <dimension ref="A1:J10"/>
  <sheetViews>
    <sheetView showGridLines="0" zoomScaleNormal="100" workbookViewId="0"/>
  </sheetViews>
  <sheetFormatPr defaultColWidth="10.90625" defaultRowHeight="14.5" x14ac:dyDescent="0.35"/>
  <cols>
    <col min="1" max="1" width="50.54296875" customWidth="1"/>
    <col min="2" max="2" width="6.6328125" customWidth="1"/>
    <col min="3" max="5" width="19.81640625" customWidth="1"/>
  </cols>
  <sheetData>
    <row r="1" spans="1:10" x14ac:dyDescent="0.35">
      <c r="A1" s="43" t="s">
        <v>172</v>
      </c>
      <c r="J1" s="43"/>
    </row>
    <row r="2" spans="1:10" x14ac:dyDescent="0.35">
      <c r="A2" s="64" t="s">
        <v>170</v>
      </c>
      <c r="B2" s="64"/>
      <c r="C2" s="64"/>
      <c r="D2" s="64"/>
      <c r="E2" s="64"/>
    </row>
    <row r="3" spans="1:10" x14ac:dyDescent="0.35">
      <c r="A3" s="45"/>
      <c r="B3" s="45" t="s">
        <v>70</v>
      </c>
      <c r="C3" s="46" t="s">
        <v>41</v>
      </c>
      <c r="D3" s="46"/>
      <c r="E3" s="46"/>
    </row>
    <row r="4" spans="1:10" x14ac:dyDescent="0.35">
      <c r="A4" s="46"/>
      <c r="B4" s="46"/>
      <c r="C4" s="46" t="s">
        <v>73</v>
      </c>
      <c r="D4" s="46" t="s">
        <v>74</v>
      </c>
      <c r="E4" s="46" t="s">
        <v>75</v>
      </c>
    </row>
    <row r="6" spans="1:10" x14ac:dyDescent="0.35">
      <c r="B6" s="47" t="s">
        <v>71</v>
      </c>
    </row>
    <row r="8" spans="1:10" x14ac:dyDescent="0.35">
      <c r="A8" s="45" t="s">
        <v>70</v>
      </c>
      <c r="B8" s="57">
        <v>100</v>
      </c>
      <c r="C8" s="57">
        <v>76</v>
      </c>
      <c r="D8" s="57">
        <v>7</v>
      </c>
      <c r="E8" s="57">
        <v>17</v>
      </c>
    </row>
    <row r="9" spans="1:10" x14ac:dyDescent="0.35">
      <c r="A9" s="45"/>
      <c r="B9" s="54"/>
      <c r="C9" s="54"/>
      <c r="D9" s="54"/>
      <c r="E9" s="54"/>
    </row>
    <row r="10" spans="1:10" x14ac:dyDescent="0.35">
      <c r="A10" s="48" t="s">
        <v>89</v>
      </c>
      <c r="B10" s="48"/>
      <c r="C10" s="48"/>
      <c r="D10" s="48"/>
      <c r="E10" s="48"/>
    </row>
  </sheetData>
  <mergeCells count="1">
    <mergeCell ref="A2:E2"/>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4A4AC-1731-4641-9881-B8016EF6A61D}">
  <dimension ref="A1:J10"/>
  <sheetViews>
    <sheetView showGridLines="0" zoomScaleNormal="100" workbookViewId="0"/>
  </sheetViews>
  <sheetFormatPr defaultColWidth="10.90625" defaultRowHeight="14.5" x14ac:dyDescent="0.35"/>
  <cols>
    <col min="1" max="1" width="50.54296875" customWidth="1"/>
    <col min="2" max="2" width="6.6328125" customWidth="1"/>
    <col min="3" max="5" width="19.81640625" customWidth="1"/>
  </cols>
  <sheetData>
    <row r="1" spans="1:10" x14ac:dyDescent="0.35">
      <c r="A1" s="43" t="s">
        <v>173</v>
      </c>
      <c r="J1" s="43"/>
    </row>
    <row r="2" spans="1:10" x14ac:dyDescent="0.35">
      <c r="A2" s="64" t="s">
        <v>171</v>
      </c>
      <c r="B2" s="64"/>
      <c r="C2" s="64"/>
      <c r="D2" s="64"/>
      <c r="E2" s="64"/>
    </row>
    <row r="3" spans="1:10" x14ac:dyDescent="0.35">
      <c r="A3" s="45"/>
      <c r="B3" s="45" t="s">
        <v>70</v>
      </c>
      <c r="C3" s="46" t="s">
        <v>41</v>
      </c>
      <c r="D3" s="46"/>
      <c r="E3" s="46"/>
    </row>
    <row r="4" spans="1:10" x14ac:dyDescent="0.35">
      <c r="A4" s="46"/>
      <c r="B4" s="46"/>
      <c r="C4" s="46" t="s">
        <v>73</v>
      </c>
      <c r="D4" s="46" t="s">
        <v>74</v>
      </c>
      <c r="E4" s="46" t="s">
        <v>75</v>
      </c>
    </row>
    <row r="6" spans="1:10" x14ac:dyDescent="0.35">
      <c r="B6" s="47" t="s">
        <v>71</v>
      </c>
    </row>
    <row r="8" spans="1:10" x14ac:dyDescent="0.35">
      <c r="A8" s="45" t="s">
        <v>70</v>
      </c>
      <c r="B8" s="57">
        <v>100</v>
      </c>
      <c r="C8" s="57">
        <v>79</v>
      </c>
      <c r="D8" s="57">
        <v>5</v>
      </c>
      <c r="E8" s="57">
        <v>16</v>
      </c>
    </row>
    <row r="9" spans="1:10" x14ac:dyDescent="0.35">
      <c r="A9" s="45"/>
      <c r="B9" s="54"/>
      <c r="C9" s="54"/>
      <c r="D9" s="54"/>
      <c r="E9" s="54"/>
    </row>
    <row r="10" spans="1:10" x14ac:dyDescent="0.35">
      <c r="A10" s="48" t="s">
        <v>89</v>
      </c>
      <c r="B10" s="48"/>
      <c r="C10" s="48"/>
      <c r="D10" s="48"/>
      <c r="E10" s="48"/>
    </row>
  </sheetData>
  <mergeCells count="1">
    <mergeCell ref="A2:E2"/>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9"/>
  <sheetViews>
    <sheetView showGridLines="0" zoomScaleNormal="100" workbookViewId="0"/>
  </sheetViews>
  <sheetFormatPr defaultColWidth="10.90625" defaultRowHeight="14.5" x14ac:dyDescent="0.35"/>
  <cols>
    <col min="1" max="1" width="99" customWidth="1"/>
    <col min="2" max="2" width="9.1796875" customWidth="1"/>
    <col min="3" max="3" width="66.81640625" customWidth="1"/>
  </cols>
  <sheetData>
    <row r="1" spans="1:6" ht="15.65" customHeight="1" x14ac:dyDescent="0.35">
      <c r="A1" s="19" t="s">
        <v>44</v>
      </c>
    </row>
    <row r="2" spans="1:6" ht="13" customHeight="1" x14ac:dyDescent="0.35"/>
    <row r="3" spans="1:6" ht="14.15" customHeight="1" x14ac:dyDescent="0.35">
      <c r="A3" s="20" t="s">
        <v>6</v>
      </c>
    </row>
    <row r="4" spans="1:6" ht="92.5" customHeight="1" x14ac:dyDescent="0.35">
      <c r="A4" s="18" t="s">
        <v>179</v>
      </c>
      <c r="C4" s="23"/>
      <c r="F4" s="29"/>
    </row>
    <row r="5" spans="1:6" x14ac:dyDescent="0.35">
      <c r="A5" s="18"/>
      <c r="B5" s="30"/>
      <c r="C5" s="23"/>
      <c r="F5" s="29"/>
    </row>
    <row r="6" spans="1:6" ht="14.15" customHeight="1" x14ac:dyDescent="0.35">
      <c r="A6" s="20" t="s">
        <v>49</v>
      </c>
      <c r="C6" s="24"/>
    </row>
    <row r="7" spans="1:6" ht="14.15" customHeight="1" x14ac:dyDescent="0.35">
      <c r="A7" s="39" t="s">
        <v>67</v>
      </c>
      <c r="C7" s="31"/>
    </row>
    <row r="8" spans="1:6" ht="14.15" customHeight="1" x14ac:dyDescent="0.35">
      <c r="A8" s="32"/>
    </row>
    <row r="9" spans="1:6" ht="14.15" customHeight="1" x14ac:dyDescent="0.35">
      <c r="A9" s="20" t="s">
        <v>7</v>
      </c>
    </row>
    <row r="10" spans="1:6" ht="40.5" customHeight="1" x14ac:dyDescent="0.35">
      <c r="A10" s="18" t="s">
        <v>180</v>
      </c>
      <c r="B10" s="33"/>
      <c r="C10" s="38"/>
    </row>
    <row r="11" spans="1:6" ht="14.15" customHeight="1" x14ac:dyDescent="0.35"/>
    <row r="12" spans="1:6" ht="14.15" customHeight="1" x14ac:dyDescent="0.35">
      <c r="A12" s="25" t="s">
        <v>50</v>
      </c>
    </row>
    <row r="13" spans="1:6" ht="56" customHeight="1" x14ac:dyDescent="0.35">
      <c r="A13" s="34" t="s">
        <v>51</v>
      </c>
      <c r="C13" s="23"/>
    </row>
    <row r="14" spans="1:6" x14ac:dyDescent="0.35">
      <c r="A14" s="35" t="s">
        <v>39</v>
      </c>
      <c r="C14" s="23"/>
    </row>
    <row r="15" spans="1:6" ht="14.15" customHeight="1" x14ac:dyDescent="0.35"/>
    <row r="16" spans="1:6" ht="14.15" customHeight="1" x14ac:dyDescent="0.35">
      <c r="A16" s="36" t="s">
        <v>52</v>
      </c>
    </row>
    <row r="17" spans="1:3" ht="104" customHeight="1" x14ac:dyDescent="0.35">
      <c r="A17" s="18" t="s">
        <v>53</v>
      </c>
      <c r="C17" s="23"/>
    </row>
    <row r="18" spans="1:3" ht="14.15" customHeight="1" x14ac:dyDescent="0.35"/>
    <row r="19" spans="1:3" ht="14.15" customHeight="1" x14ac:dyDescent="0.35">
      <c r="A19" s="20" t="s">
        <v>20</v>
      </c>
    </row>
    <row r="20" spans="1:3" ht="41.15" customHeight="1" x14ac:dyDescent="0.35">
      <c r="A20" s="18" t="s">
        <v>35</v>
      </c>
    </row>
    <row r="21" spans="1:3" ht="107.15" customHeight="1" x14ac:dyDescent="0.35">
      <c r="A21" s="18" t="s">
        <v>61</v>
      </c>
    </row>
    <row r="22" spans="1:3" ht="14.15" customHeight="1" x14ac:dyDescent="0.35">
      <c r="A22" s="10" t="s">
        <v>54</v>
      </c>
    </row>
    <row r="23" spans="1:3" ht="80.150000000000006" customHeight="1" x14ac:dyDescent="0.35">
      <c r="A23" s="18" t="s">
        <v>60</v>
      </c>
    </row>
    <row r="24" spans="1:3" ht="14.15" customHeight="1" x14ac:dyDescent="0.35">
      <c r="A24" s="37"/>
    </row>
    <row r="25" spans="1:3" x14ac:dyDescent="0.35">
      <c r="A25" s="2"/>
    </row>
    <row r="26" spans="1:3" x14ac:dyDescent="0.35">
      <c r="A26" s="18"/>
    </row>
    <row r="27" spans="1:3" x14ac:dyDescent="0.35">
      <c r="A27" s="18"/>
    </row>
    <row r="28" spans="1:3" x14ac:dyDescent="0.35">
      <c r="A28" s="18"/>
    </row>
    <row r="29" spans="1:3" x14ac:dyDescent="0.35">
      <c r="A29" s="18"/>
    </row>
  </sheetData>
  <hyperlinks>
    <hyperlink ref="A22" r:id="rId1" xr:uid="{00000000-0004-0000-0A00-000000000000}"/>
    <hyperlink ref="A14" r:id="rId2" display="https://www.cbs.nl/nl-nl/onze-diensten/methoden/onderzoeksomschrijvingen/korte-onderzoeksbeschrijvingen/barometer-culturele-diversiteit-ingezoomde-variant" xr:uid="{00000000-0004-0000-0A00-000001000000}"/>
  </hyperlinks>
  <pageMargins left="0.75" right="0.75" top="1" bottom="1" header="0.5" footer="0.5"/>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3"/>
  <sheetViews>
    <sheetView showGridLines="0" zoomScaleNormal="100" workbookViewId="0"/>
  </sheetViews>
  <sheetFormatPr defaultColWidth="10.90625" defaultRowHeight="14.5" x14ac:dyDescent="0.35"/>
  <cols>
    <col min="1" max="1" width="21" customWidth="1"/>
    <col min="2" max="2" width="84.81640625" customWidth="1"/>
    <col min="4" max="4" width="64" customWidth="1"/>
  </cols>
  <sheetData>
    <row r="1" spans="1:11" ht="15.65" customHeight="1" x14ac:dyDescent="0.35">
      <c r="A1" s="15" t="s">
        <v>36</v>
      </c>
    </row>
    <row r="2" spans="1:11" ht="13" customHeight="1" x14ac:dyDescent="0.35">
      <c r="A2" s="15"/>
    </row>
    <row r="3" spans="1:11" x14ac:dyDescent="0.35">
      <c r="A3" s="7" t="s">
        <v>9</v>
      </c>
    </row>
    <row r="4" spans="1:11" ht="104.5" customHeight="1" x14ac:dyDescent="0.35">
      <c r="A4" s="40" t="s">
        <v>41</v>
      </c>
      <c r="B4" s="18" t="s">
        <v>42</v>
      </c>
    </row>
    <row r="5" spans="1:11" ht="15" customHeight="1" x14ac:dyDescent="0.35">
      <c r="A5" s="40" t="s">
        <v>31</v>
      </c>
      <c r="B5" s="59" t="s">
        <v>181</v>
      </c>
    </row>
    <row r="6" spans="1:11" x14ac:dyDescent="0.35">
      <c r="B6" s="29"/>
    </row>
    <row r="7" spans="1:11" x14ac:dyDescent="0.35">
      <c r="A7" s="36" t="s">
        <v>8</v>
      </c>
    </row>
    <row r="8" spans="1:11" x14ac:dyDescent="0.35">
      <c r="A8" s="40" t="s">
        <v>62</v>
      </c>
      <c r="B8" s="42" t="s">
        <v>63</v>
      </c>
    </row>
    <row r="9" spans="1:11" x14ac:dyDescent="0.35">
      <c r="A9" s="60" t="s">
        <v>55</v>
      </c>
      <c r="B9" s="61" t="s">
        <v>22</v>
      </c>
    </row>
    <row r="10" spans="1:11" x14ac:dyDescent="0.35">
      <c r="A10" s="60" t="s">
        <v>27</v>
      </c>
      <c r="B10" s="61" t="s">
        <v>28</v>
      </c>
    </row>
    <row r="11" spans="1:11" x14ac:dyDescent="0.35">
      <c r="A11" s="60" t="s">
        <v>182</v>
      </c>
      <c r="B11" s="61" t="s">
        <v>183</v>
      </c>
    </row>
    <row r="12" spans="1:11" x14ac:dyDescent="0.35">
      <c r="A12" s="60" t="s">
        <v>23</v>
      </c>
      <c r="B12" s="61" t="s">
        <v>24</v>
      </c>
    </row>
    <row r="13" spans="1:11" x14ac:dyDescent="0.35">
      <c r="A13" s="60" t="s">
        <v>184</v>
      </c>
      <c r="B13" s="62" t="s">
        <v>185</v>
      </c>
    </row>
    <row r="14" spans="1:11" x14ac:dyDescent="0.35">
      <c r="A14" s="60" t="s">
        <v>29</v>
      </c>
      <c r="B14" s="61" t="s">
        <v>30</v>
      </c>
    </row>
    <row r="15" spans="1:11" ht="13" customHeight="1" x14ac:dyDescent="0.35">
      <c r="F15" s="41"/>
      <c r="G15" s="16"/>
      <c r="H15" s="16"/>
      <c r="I15" s="16"/>
      <c r="J15" s="16"/>
      <c r="K15" s="16"/>
    </row>
    <row r="16" spans="1:11" ht="14.5" customHeight="1" x14ac:dyDescent="0.35">
      <c r="A16" s="36" t="s">
        <v>25</v>
      </c>
      <c r="F16" s="41"/>
    </row>
    <row r="17" spans="1:11" ht="14.5" customHeight="1" x14ac:dyDescent="0.35">
      <c r="A17" s="40" t="s">
        <v>10</v>
      </c>
      <c r="B17" s="36" t="s">
        <v>11</v>
      </c>
      <c r="F17" s="41"/>
    </row>
    <row r="18" spans="1:11" ht="195" customHeight="1" x14ac:dyDescent="0.35">
      <c r="A18" s="40" t="s">
        <v>12</v>
      </c>
      <c r="B18" s="18" t="s">
        <v>56</v>
      </c>
      <c r="F18" s="41"/>
      <c r="G18" s="16"/>
      <c r="H18" s="16"/>
      <c r="I18" s="16"/>
      <c r="J18" s="16"/>
      <c r="K18" s="16"/>
    </row>
    <row r="19" spans="1:11" x14ac:dyDescent="0.35">
      <c r="A19" s="40" t="s">
        <v>13</v>
      </c>
      <c r="B19" s="42" t="s">
        <v>21</v>
      </c>
    </row>
    <row r="20" spans="1:11" x14ac:dyDescent="0.35">
      <c r="A20" s="40" t="s">
        <v>14</v>
      </c>
      <c r="B20" s="42" t="s">
        <v>15</v>
      </c>
    </row>
    <row r="21" spans="1:11" x14ac:dyDescent="0.35">
      <c r="A21" s="40" t="s">
        <v>16</v>
      </c>
      <c r="B21" s="42" t="s">
        <v>17</v>
      </c>
    </row>
    <row r="22" spans="1:11" ht="26.15" customHeight="1" x14ac:dyDescent="0.35">
      <c r="A22" s="40" t="s">
        <v>18</v>
      </c>
      <c r="B22" s="18" t="s">
        <v>26</v>
      </c>
    </row>
    <row r="24" spans="1:11" x14ac:dyDescent="0.35">
      <c r="A24" s="40" t="s">
        <v>10</v>
      </c>
      <c r="B24" s="63" t="s">
        <v>186</v>
      </c>
    </row>
    <row r="25" spans="1:11" ht="26" x14ac:dyDescent="0.35">
      <c r="A25" s="40" t="s">
        <v>12</v>
      </c>
      <c r="B25" s="18" t="s">
        <v>189</v>
      </c>
    </row>
    <row r="26" spans="1:11" x14ac:dyDescent="0.35">
      <c r="A26" s="40" t="s">
        <v>13</v>
      </c>
      <c r="B26" s="42" t="s">
        <v>187</v>
      </c>
    </row>
    <row r="27" spans="1:11" x14ac:dyDescent="0.35">
      <c r="A27" s="40" t="s">
        <v>14</v>
      </c>
      <c r="B27" s="42" t="s">
        <v>15</v>
      </c>
    </row>
    <row r="28" spans="1:11" x14ac:dyDescent="0.35">
      <c r="A28" s="40" t="s">
        <v>16</v>
      </c>
      <c r="B28" s="42" t="s">
        <v>19</v>
      </c>
    </row>
    <row r="29" spans="1:11" ht="39" x14ac:dyDescent="0.35">
      <c r="A29" s="40" t="s">
        <v>18</v>
      </c>
      <c r="B29" s="18" t="s">
        <v>188</v>
      </c>
      <c r="D29" s="23"/>
    </row>
    <row r="30" spans="1:11" ht="52" x14ac:dyDescent="0.35">
      <c r="A30" s="40"/>
      <c r="B30" s="18" t="s">
        <v>57</v>
      </c>
    </row>
    <row r="33" spans="2:2" x14ac:dyDescent="0.35">
      <c r="B33" s="18"/>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showGridLines="0" zoomScaleNormal="100" workbookViewId="0"/>
  </sheetViews>
  <sheetFormatPr defaultColWidth="10.90625" defaultRowHeight="14.5" x14ac:dyDescent="0.35"/>
  <cols>
    <col min="1" max="1" width="27.81640625" customWidth="1"/>
    <col min="2" max="2" width="79.54296875" customWidth="1"/>
  </cols>
  <sheetData>
    <row r="1" spans="1:7" ht="15.5" customHeight="1" x14ac:dyDescent="0.35">
      <c r="A1" s="15" t="s">
        <v>0</v>
      </c>
      <c r="B1" s="16"/>
      <c r="C1" s="16"/>
      <c r="D1" s="16"/>
      <c r="E1" s="16"/>
      <c r="F1" s="9"/>
      <c r="G1" s="16"/>
    </row>
    <row r="2" spans="1:7" ht="13" customHeight="1" x14ac:dyDescent="0.35">
      <c r="A2" s="17"/>
      <c r="B2" s="16"/>
      <c r="C2" s="16"/>
      <c r="D2" s="16"/>
      <c r="E2" s="16"/>
      <c r="F2" s="16"/>
      <c r="G2" s="16"/>
    </row>
    <row r="3" spans="1:7" ht="13" customHeight="1" x14ac:dyDescent="0.35">
      <c r="A3" s="7" t="s">
        <v>33</v>
      </c>
      <c r="B3" s="16"/>
      <c r="C3" s="16"/>
      <c r="D3" s="16"/>
      <c r="E3" s="16"/>
      <c r="F3" s="16"/>
      <c r="G3" s="16"/>
    </row>
    <row r="4" spans="1:7" ht="13" customHeight="1" x14ac:dyDescent="0.35">
      <c r="A4" s="10" t="s">
        <v>45</v>
      </c>
      <c r="B4" s="2" t="s">
        <v>43</v>
      </c>
    </row>
    <row r="5" spans="1:7" ht="13" customHeight="1" x14ac:dyDescent="0.35">
      <c r="A5" s="14" t="str">
        <f>HYPERLINK("#'Tabel 1'!A1", "Tabel 1")</f>
        <v>Tabel 1</v>
      </c>
      <c r="B5" s="2" t="s">
        <v>69</v>
      </c>
    </row>
    <row r="6" spans="1:7" ht="13" customHeight="1" x14ac:dyDescent="0.35">
      <c r="A6" s="14" t="str">
        <f>HYPERLINK("#'Tabel 2'!A1", "Tabel 2")</f>
        <v>Tabel 2</v>
      </c>
      <c r="B6" s="2" t="s">
        <v>92</v>
      </c>
    </row>
    <row r="7" spans="1:7" ht="13" customHeight="1" x14ac:dyDescent="0.35">
      <c r="A7" s="14" t="str">
        <f>HYPERLINK("#'Tabel 3'!A1", "Tabel 3")</f>
        <v>Tabel 3</v>
      </c>
      <c r="B7" s="2" t="s">
        <v>97</v>
      </c>
    </row>
    <row r="8" spans="1:7" ht="13" customHeight="1" x14ac:dyDescent="0.35">
      <c r="A8" s="8" t="str">
        <f>HYPERLINK("#'Tabel 4'!A1", "Tabel 4")</f>
        <v>Tabel 4</v>
      </c>
      <c r="B8" s="2" t="s">
        <v>114</v>
      </c>
    </row>
    <row r="9" spans="1:7" ht="13" customHeight="1" x14ac:dyDescent="0.35">
      <c r="A9" s="8" t="str">
        <f>HYPERLINK("#'Tabel 5'!A1", "Tabel 5")</f>
        <v>Tabel 5</v>
      </c>
      <c r="B9" s="2" t="s">
        <v>120</v>
      </c>
    </row>
    <row r="10" spans="1:7" ht="13" customHeight="1" x14ac:dyDescent="0.35">
      <c r="A10" s="8" t="str">
        <f>HYPERLINK("#'Tabel 6'!A1", "Tabel 6")</f>
        <v>Tabel 6</v>
      </c>
      <c r="B10" s="2" t="s">
        <v>144</v>
      </c>
    </row>
    <row r="11" spans="1:7" ht="13" customHeight="1" x14ac:dyDescent="0.35">
      <c r="A11" s="8" t="str">
        <f>HYPERLINK("#'Tabel 7'!A1", "Tabel 7")</f>
        <v>Tabel 7</v>
      </c>
      <c r="B11" s="2" t="s">
        <v>150</v>
      </c>
    </row>
    <row r="12" spans="1:7" ht="13" customHeight="1" x14ac:dyDescent="0.35">
      <c r="A12" s="56" t="str">
        <f>HYPERLINK("#'Tabel 8'!A1", "Tabel 8")</f>
        <v>Tabel 8</v>
      </c>
      <c r="B12" s="55" t="s">
        <v>170</v>
      </c>
    </row>
    <row r="13" spans="1:7" ht="13" customHeight="1" x14ac:dyDescent="0.35">
      <c r="A13" s="56" t="str">
        <f>HYPERLINK("#'Tabel 9'!A1", "Tabel 9")</f>
        <v>Tabel 9</v>
      </c>
      <c r="B13" s="55" t="s">
        <v>171</v>
      </c>
      <c r="D13" s="17"/>
    </row>
    <row r="14" spans="1:7" ht="13" customHeight="1" x14ac:dyDescent="0.35">
      <c r="A14" s="8" t="s">
        <v>1</v>
      </c>
      <c r="B14" s="2" t="s">
        <v>44</v>
      </c>
    </row>
    <row r="15" spans="1:7" ht="13" customHeight="1" x14ac:dyDescent="0.35">
      <c r="A15" s="8" t="s">
        <v>9</v>
      </c>
      <c r="B15" s="2" t="s">
        <v>36</v>
      </c>
    </row>
    <row r="16" spans="1:7" ht="13" customHeight="1" x14ac:dyDescent="0.35">
      <c r="B16" s="16"/>
      <c r="D16" s="17"/>
    </row>
    <row r="17" spans="1:4" ht="13" customHeight="1" x14ac:dyDescent="0.35">
      <c r="A17" s="7" t="s">
        <v>32</v>
      </c>
      <c r="D17" s="17"/>
    </row>
    <row r="18" spans="1:4" ht="13" customHeight="1" x14ac:dyDescent="0.35">
      <c r="A18" s="17" t="s">
        <v>66</v>
      </c>
      <c r="D18" s="17"/>
    </row>
    <row r="19" spans="1:4" ht="13" customHeight="1" x14ac:dyDescent="0.35">
      <c r="A19" s="12" t="s">
        <v>59</v>
      </c>
      <c r="D19" s="17"/>
    </row>
    <row r="20" spans="1:4" ht="13" customHeight="1" x14ac:dyDescent="0.35">
      <c r="A20" s="17"/>
      <c r="D20" s="17"/>
    </row>
    <row r="21" spans="1:4" ht="13" customHeight="1" x14ac:dyDescent="0.35">
      <c r="A21" s="7" t="s">
        <v>2</v>
      </c>
      <c r="B21" s="13"/>
      <c r="D21" s="17"/>
    </row>
    <row r="22" spans="1:4" ht="13" customHeight="1" x14ac:dyDescent="0.35">
      <c r="A22" s="17" t="s">
        <v>3</v>
      </c>
      <c r="B22" s="11"/>
      <c r="D22" s="17"/>
    </row>
    <row r="23" spans="1:4" ht="13" customHeight="1" x14ac:dyDescent="0.35">
      <c r="A23" s="17" t="s">
        <v>4</v>
      </c>
      <c r="B23" s="11"/>
      <c r="D23" s="17"/>
    </row>
    <row r="24" spans="1:4" ht="13" customHeight="1" x14ac:dyDescent="0.35">
      <c r="A24" s="17" t="s">
        <v>34</v>
      </c>
      <c r="B24" s="11"/>
    </row>
  </sheetData>
  <conditionalFormatting sqref="B1:B3">
    <cfRule type="cellIs" dxfId="3" priority="55" stopIfTrue="1" operator="equal">
      <formula>"   "</formula>
    </cfRule>
    <cfRule type="cellIs" dxfId="2" priority="56" stopIfTrue="1" operator="equal">
      <formula>"    "</formula>
    </cfRule>
  </conditionalFormatting>
  <conditionalFormatting sqref="B5:B13">
    <cfRule type="cellIs" dxfId="1" priority="1" stopIfTrue="1" operator="equal">
      <formula>"   "</formula>
    </cfRule>
    <cfRule type="cellIs" dxfId="0" priority="2" stopIfTrue="1" operator="equal">
      <formula>"    "</formula>
    </cfRule>
  </conditionalFormatting>
  <hyperlinks>
    <hyperlink ref="A14" location="Toelichting!A1" display="Toelichting" xr:uid="{00000000-0004-0000-0100-000000000000}"/>
    <hyperlink ref="A15" location="Begrippen!A1" display="Begrippen" xr:uid="{00000000-0004-0000-0100-000001000000}"/>
    <hyperlink ref="A4" location="Introductie!A1" display="Introductie" xr:uid="{00000000-0004-0000-0100-000002000000}"/>
    <hyperlink ref="A19" r:id="rId1" xr:uid="{00000000-0004-0000-0100-000003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0.90625" defaultRowHeight="14.5" x14ac:dyDescent="0.35"/>
  <cols>
    <col min="1" max="1" width="99" customWidth="1"/>
    <col min="2" max="2" width="9.1796875" customWidth="1"/>
    <col min="3" max="3" width="36.54296875" customWidth="1"/>
  </cols>
  <sheetData>
    <row r="1" spans="1:4" ht="15.65" customHeight="1" x14ac:dyDescent="0.35">
      <c r="A1" s="19" t="s">
        <v>45</v>
      </c>
    </row>
    <row r="2" spans="1:4" ht="13" customHeight="1" x14ac:dyDescent="0.35"/>
    <row r="3" spans="1:4" ht="14.15" customHeight="1" x14ac:dyDescent="0.35">
      <c r="A3" s="20" t="s">
        <v>5</v>
      </c>
    </row>
    <row r="4" spans="1:4" ht="65" customHeight="1" x14ac:dyDescent="0.35">
      <c r="A4" s="18" t="s">
        <v>46</v>
      </c>
      <c r="D4" s="21"/>
    </row>
    <row r="5" spans="1:4" x14ac:dyDescent="0.35">
      <c r="A5" s="18"/>
      <c r="D5" s="22"/>
    </row>
    <row r="6" spans="1:4" ht="104" x14ac:dyDescent="0.35">
      <c r="A6" s="58" t="s">
        <v>174</v>
      </c>
      <c r="C6" s="23"/>
      <c r="D6" s="22"/>
    </row>
    <row r="7" spans="1:4" x14ac:dyDescent="0.35">
      <c r="A7" s="18"/>
    </row>
    <row r="8" spans="1:4" ht="78" customHeight="1" x14ac:dyDescent="0.35">
      <c r="A8" s="18" t="s">
        <v>58</v>
      </c>
      <c r="C8" s="24"/>
    </row>
    <row r="9" spans="1:4" ht="14.15" customHeight="1" x14ac:dyDescent="0.35">
      <c r="A9" s="10" t="s">
        <v>38</v>
      </c>
    </row>
    <row r="10" spans="1:4" ht="14.15" customHeight="1" x14ac:dyDescent="0.35">
      <c r="A10" s="10"/>
    </row>
    <row r="11" spans="1:4" ht="14.15" customHeight="1" x14ac:dyDescent="0.35">
      <c r="A11" s="25" t="s">
        <v>47</v>
      </c>
    </row>
    <row r="12" spans="1:4" ht="65" x14ac:dyDescent="0.35">
      <c r="A12" s="26" t="s">
        <v>175</v>
      </c>
      <c r="C12" s="27"/>
    </row>
    <row r="13" spans="1:4" ht="14.15" customHeight="1" x14ac:dyDescent="0.35">
      <c r="A13" s="28"/>
    </row>
    <row r="14" spans="1:4" ht="14.15" customHeight="1" x14ac:dyDescent="0.35">
      <c r="A14" s="20" t="s">
        <v>48</v>
      </c>
    </row>
    <row r="15" spans="1:4" ht="14.15" customHeight="1" x14ac:dyDescent="0.35">
      <c r="A15" s="66" t="s">
        <v>40</v>
      </c>
    </row>
    <row r="16" spans="1:4" x14ac:dyDescent="0.35">
      <c r="A16" s="2"/>
    </row>
    <row r="17" spans="1:1" x14ac:dyDescent="0.35">
      <c r="A17" s="18"/>
    </row>
    <row r="18" spans="1:1" x14ac:dyDescent="0.35">
      <c r="A18" s="18"/>
    </row>
    <row r="19" spans="1:1" x14ac:dyDescent="0.35">
      <c r="A19" s="18"/>
    </row>
    <row r="20" spans="1:1" x14ac:dyDescent="0.35">
      <c r="A20" s="18"/>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showGridLines="0" zoomScaleNormal="100" workbookViewId="0"/>
  </sheetViews>
  <sheetFormatPr defaultColWidth="10.90625" defaultRowHeight="14.5" x14ac:dyDescent="0.35"/>
  <cols>
    <col min="1" max="1" width="50.54296875" customWidth="1"/>
    <col min="2" max="2" width="6.6328125" customWidth="1"/>
    <col min="3" max="5" width="19.81640625" customWidth="1"/>
  </cols>
  <sheetData>
    <row r="1" spans="1:10" x14ac:dyDescent="0.35">
      <c r="A1" s="43" t="s">
        <v>68</v>
      </c>
      <c r="J1" s="43"/>
    </row>
    <row r="2" spans="1:10" x14ac:dyDescent="0.35">
      <c r="A2" s="64" t="s">
        <v>69</v>
      </c>
      <c r="B2" s="64"/>
      <c r="C2" s="64"/>
      <c r="D2" s="64"/>
      <c r="E2" s="64"/>
    </row>
    <row r="3" spans="1:10" x14ac:dyDescent="0.35">
      <c r="A3" s="45"/>
      <c r="B3" s="45" t="s">
        <v>70</v>
      </c>
      <c r="C3" s="46" t="s">
        <v>72</v>
      </c>
      <c r="D3" s="46"/>
      <c r="E3" s="46"/>
    </row>
    <row r="4" spans="1:10" x14ac:dyDescent="0.35">
      <c r="A4" s="46"/>
      <c r="B4" s="46"/>
      <c r="C4" s="46" t="s">
        <v>73</v>
      </c>
      <c r="D4" s="46" t="s">
        <v>74</v>
      </c>
      <c r="E4" s="46" t="s">
        <v>75</v>
      </c>
    </row>
    <row r="6" spans="1:10" x14ac:dyDescent="0.35">
      <c r="B6" s="47" t="s">
        <v>71</v>
      </c>
    </row>
    <row r="8" spans="1:10" x14ac:dyDescent="0.35">
      <c r="A8" s="45" t="s">
        <v>70</v>
      </c>
      <c r="B8" s="57">
        <v>100</v>
      </c>
      <c r="C8" s="57">
        <v>81</v>
      </c>
      <c r="D8" s="57">
        <v>5</v>
      </c>
      <c r="E8" s="57">
        <v>14</v>
      </c>
    </row>
    <row r="9" spans="1:10" x14ac:dyDescent="0.35">
      <c r="A9" s="45"/>
      <c r="B9" s="44"/>
      <c r="C9" s="44"/>
      <c r="D9" s="44"/>
      <c r="E9" s="44"/>
    </row>
    <row r="10" spans="1:10" x14ac:dyDescent="0.35">
      <c r="A10" s="47" t="s">
        <v>90</v>
      </c>
      <c r="B10" s="44"/>
      <c r="C10" s="44"/>
      <c r="D10" s="44"/>
      <c r="E10" s="44"/>
    </row>
    <row r="11" spans="1:10" x14ac:dyDescent="0.35">
      <c r="A11" s="45" t="s">
        <v>76</v>
      </c>
      <c r="B11" s="57">
        <v>100</v>
      </c>
      <c r="C11" s="57">
        <v>75</v>
      </c>
      <c r="D11" s="57">
        <v>6</v>
      </c>
      <c r="E11" s="57">
        <v>19</v>
      </c>
    </row>
    <row r="12" spans="1:10" x14ac:dyDescent="0.35">
      <c r="A12" s="45" t="s">
        <v>77</v>
      </c>
      <c r="B12" s="57">
        <v>100</v>
      </c>
      <c r="C12" s="57">
        <v>73</v>
      </c>
      <c r="D12" s="57">
        <v>7</v>
      </c>
      <c r="E12" s="57">
        <v>20</v>
      </c>
    </row>
    <row r="13" spans="1:10" x14ac:dyDescent="0.35">
      <c r="A13" s="45" t="s">
        <v>78</v>
      </c>
      <c r="B13" s="57">
        <v>100</v>
      </c>
      <c r="C13" s="57">
        <v>80</v>
      </c>
      <c r="D13" s="57">
        <v>5</v>
      </c>
      <c r="E13" s="57">
        <v>15</v>
      </c>
    </row>
    <row r="14" spans="1:10" x14ac:dyDescent="0.35">
      <c r="A14" s="45" t="s">
        <v>79</v>
      </c>
      <c r="B14" s="57">
        <v>100</v>
      </c>
      <c r="C14" s="57">
        <v>77</v>
      </c>
      <c r="D14" s="57">
        <v>6</v>
      </c>
      <c r="E14" s="57">
        <v>17</v>
      </c>
    </row>
    <row r="15" spans="1:10" x14ac:dyDescent="0.35">
      <c r="A15" s="45" t="s">
        <v>80</v>
      </c>
      <c r="B15" s="57">
        <v>100</v>
      </c>
      <c r="C15" s="57">
        <v>82</v>
      </c>
      <c r="D15" s="57">
        <v>4</v>
      </c>
      <c r="E15" s="57">
        <v>13</v>
      </c>
    </row>
    <row r="16" spans="1:10" x14ac:dyDescent="0.35">
      <c r="A16" s="45" t="s">
        <v>81</v>
      </c>
      <c r="B16" s="57">
        <v>100</v>
      </c>
      <c r="C16" s="57">
        <v>90</v>
      </c>
      <c r="D16" s="57">
        <v>4</v>
      </c>
      <c r="E16" s="57">
        <v>6</v>
      </c>
    </row>
    <row r="17" spans="1:5" x14ac:dyDescent="0.35">
      <c r="A17" s="45" t="s">
        <v>82</v>
      </c>
      <c r="B17" s="57">
        <v>100</v>
      </c>
      <c r="C17" s="57">
        <v>87</v>
      </c>
      <c r="D17" s="57">
        <v>3</v>
      </c>
      <c r="E17" s="57">
        <v>10</v>
      </c>
    </row>
    <row r="18" spans="1:5" x14ac:dyDescent="0.35">
      <c r="A18" s="45" t="s">
        <v>83</v>
      </c>
      <c r="B18" s="57">
        <v>100</v>
      </c>
      <c r="C18" s="57">
        <v>80</v>
      </c>
      <c r="D18" s="57">
        <v>6</v>
      </c>
      <c r="E18" s="57">
        <v>14</v>
      </c>
    </row>
    <row r="19" spans="1:5" x14ac:dyDescent="0.35">
      <c r="A19" s="45" t="s">
        <v>84</v>
      </c>
      <c r="B19" s="57">
        <v>100</v>
      </c>
      <c r="C19" s="57">
        <v>76</v>
      </c>
      <c r="D19" s="57">
        <v>4</v>
      </c>
      <c r="E19" s="57">
        <v>20</v>
      </c>
    </row>
    <row r="20" spans="1:5" x14ac:dyDescent="0.35">
      <c r="A20" s="45" t="s">
        <v>85</v>
      </c>
      <c r="B20" s="57">
        <v>100</v>
      </c>
      <c r="C20" s="57">
        <v>89</v>
      </c>
      <c r="D20" s="57">
        <v>4</v>
      </c>
      <c r="E20" s="57">
        <v>8</v>
      </c>
    </row>
    <row r="21" spans="1:5" x14ac:dyDescent="0.35">
      <c r="A21" s="45" t="s">
        <v>86</v>
      </c>
      <c r="B21" s="57">
        <v>100</v>
      </c>
      <c r="C21" s="57">
        <v>86</v>
      </c>
      <c r="D21" s="57">
        <v>8</v>
      </c>
      <c r="E21" s="57">
        <v>6</v>
      </c>
    </row>
    <row r="22" spans="1:5" x14ac:dyDescent="0.35">
      <c r="A22" s="45" t="s">
        <v>87</v>
      </c>
      <c r="B22" s="57">
        <v>100</v>
      </c>
      <c r="C22" s="57">
        <v>89</v>
      </c>
      <c r="D22" s="57">
        <v>5</v>
      </c>
      <c r="E22" s="57">
        <v>6</v>
      </c>
    </row>
    <row r="23" spans="1:5" x14ac:dyDescent="0.35">
      <c r="A23" s="45" t="s">
        <v>88</v>
      </c>
      <c r="B23" s="57">
        <v>100</v>
      </c>
      <c r="C23" s="57">
        <v>79</v>
      </c>
      <c r="D23" s="57">
        <v>6</v>
      </c>
      <c r="E23" s="57">
        <v>16</v>
      </c>
    </row>
    <row r="24" spans="1:5" x14ac:dyDescent="0.35">
      <c r="A24" s="45"/>
      <c r="B24" s="44"/>
      <c r="C24" s="44"/>
      <c r="D24" s="44"/>
      <c r="E24" s="44"/>
    </row>
    <row r="25" spans="1:5" x14ac:dyDescent="0.35">
      <c r="A25" s="48" t="s">
        <v>89</v>
      </c>
      <c r="B25" s="48"/>
      <c r="C25" s="48"/>
      <c r="D25" s="48"/>
      <c r="E25" s="48"/>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showGridLines="0" zoomScaleNormal="100" workbookViewId="0"/>
  </sheetViews>
  <sheetFormatPr defaultColWidth="10.90625" defaultRowHeight="14.5" x14ac:dyDescent="0.35"/>
  <cols>
    <col min="1" max="1" width="50.54296875" customWidth="1"/>
    <col min="2" max="2" width="6.6328125" customWidth="1"/>
    <col min="3" max="5" width="19.81640625" customWidth="1"/>
  </cols>
  <sheetData>
    <row r="1" spans="1:10" x14ac:dyDescent="0.35">
      <c r="A1" s="43" t="s">
        <v>91</v>
      </c>
      <c r="J1" s="43"/>
    </row>
    <row r="2" spans="1:10" x14ac:dyDescent="0.35">
      <c r="A2" s="64" t="s">
        <v>92</v>
      </c>
      <c r="B2" s="64"/>
      <c r="C2" s="64"/>
      <c r="D2" s="64"/>
      <c r="E2" s="64"/>
    </row>
    <row r="3" spans="1:10" x14ac:dyDescent="0.35">
      <c r="A3" s="45"/>
      <c r="B3" s="45" t="s">
        <v>70</v>
      </c>
      <c r="C3" s="46" t="s">
        <v>72</v>
      </c>
      <c r="D3" s="46"/>
      <c r="E3" s="46"/>
    </row>
    <row r="4" spans="1:10" x14ac:dyDescent="0.35">
      <c r="A4" s="46"/>
      <c r="B4" s="46"/>
      <c r="C4" s="46" t="s">
        <v>73</v>
      </c>
      <c r="D4" s="46" t="s">
        <v>74</v>
      </c>
      <c r="E4" s="46" t="s">
        <v>75</v>
      </c>
    </row>
    <row r="6" spans="1:10" x14ac:dyDescent="0.35">
      <c r="B6" s="47" t="s">
        <v>71</v>
      </c>
    </row>
    <row r="8" spans="1:10" x14ac:dyDescent="0.35">
      <c r="A8" s="45" t="s">
        <v>70</v>
      </c>
      <c r="B8" s="57">
        <v>100</v>
      </c>
      <c r="C8" s="57">
        <v>81</v>
      </c>
      <c r="D8" s="57">
        <v>5</v>
      </c>
      <c r="E8" s="57">
        <v>14</v>
      </c>
    </row>
    <row r="9" spans="1:10" x14ac:dyDescent="0.35">
      <c r="A9" s="45"/>
      <c r="B9" s="49"/>
      <c r="C9" s="49"/>
      <c r="D9" s="49"/>
      <c r="E9" s="49"/>
    </row>
    <row r="10" spans="1:10" x14ac:dyDescent="0.35">
      <c r="A10" s="47" t="s">
        <v>95</v>
      </c>
      <c r="B10" s="49"/>
      <c r="C10" s="49"/>
      <c r="D10" s="49"/>
      <c r="E10" s="49"/>
    </row>
    <row r="11" spans="1:10" x14ac:dyDescent="0.35">
      <c r="A11" s="45" t="s">
        <v>93</v>
      </c>
      <c r="B11" s="57">
        <v>100</v>
      </c>
      <c r="C11" s="57">
        <v>84</v>
      </c>
      <c r="D11" s="57">
        <v>4</v>
      </c>
      <c r="E11" s="57">
        <v>11</v>
      </c>
    </row>
    <row r="12" spans="1:10" x14ac:dyDescent="0.35">
      <c r="A12" s="45" t="s">
        <v>94</v>
      </c>
      <c r="B12" s="57">
        <v>100</v>
      </c>
      <c r="C12" s="57">
        <v>74</v>
      </c>
      <c r="D12" s="57">
        <v>7</v>
      </c>
      <c r="E12" s="57">
        <v>19</v>
      </c>
    </row>
    <row r="13" spans="1:10" x14ac:dyDescent="0.35">
      <c r="A13" s="45"/>
      <c r="B13" s="49"/>
      <c r="C13" s="49"/>
      <c r="D13" s="49"/>
      <c r="E13" s="49"/>
    </row>
    <row r="14" spans="1:10" x14ac:dyDescent="0.35">
      <c r="A14" s="48" t="s">
        <v>89</v>
      </c>
      <c r="B14" s="48"/>
      <c r="C14" s="48"/>
      <c r="D14" s="48"/>
      <c r="E14" s="48"/>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6"/>
  <sheetViews>
    <sheetView showGridLines="0" zoomScaleNormal="100" workbookViewId="0"/>
  </sheetViews>
  <sheetFormatPr defaultColWidth="10.90625" defaultRowHeight="14.5" x14ac:dyDescent="0.35"/>
  <cols>
    <col min="1" max="1" width="50.54296875" customWidth="1"/>
    <col min="2" max="2" width="6.6328125" customWidth="1"/>
    <col min="3" max="5" width="19.81640625" customWidth="1"/>
  </cols>
  <sheetData>
    <row r="1" spans="1:10" x14ac:dyDescent="0.35">
      <c r="A1" s="43" t="s">
        <v>96</v>
      </c>
      <c r="J1" s="43"/>
    </row>
    <row r="2" spans="1:10" x14ac:dyDescent="0.35">
      <c r="A2" s="64" t="s">
        <v>97</v>
      </c>
      <c r="B2" s="64"/>
      <c r="C2" s="64"/>
      <c r="D2" s="64"/>
      <c r="E2" s="64"/>
    </row>
    <row r="3" spans="1:10" x14ac:dyDescent="0.35">
      <c r="A3" s="45"/>
      <c r="B3" s="45" t="s">
        <v>70</v>
      </c>
      <c r="C3" s="46" t="s">
        <v>72</v>
      </c>
      <c r="D3" s="46"/>
      <c r="E3" s="46"/>
    </row>
    <row r="4" spans="1:10" x14ac:dyDescent="0.35">
      <c r="A4" s="46"/>
      <c r="B4" s="46"/>
      <c r="C4" s="46" t="s">
        <v>73</v>
      </c>
      <c r="D4" s="46" t="s">
        <v>74</v>
      </c>
      <c r="E4" s="46" t="s">
        <v>75</v>
      </c>
    </row>
    <row r="6" spans="1:10" x14ac:dyDescent="0.35">
      <c r="B6" s="47" t="s">
        <v>71</v>
      </c>
    </row>
    <row r="8" spans="1:10" x14ac:dyDescent="0.35">
      <c r="A8" s="45" t="s">
        <v>70</v>
      </c>
      <c r="B8" s="57">
        <v>100</v>
      </c>
      <c r="C8" s="57">
        <v>81</v>
      </c>
      <c r="D8" s="57">
        <v>5</v>
      </c>
      <c r="E8" s="57">
        <v>14</v>
      </c>
    </row>
    <row r="9" spans="1:10" x14ac:dyDescent="0.35">
      <c r="A9" s="45"/>
      <c r="B9" s="50"/>
      <c r="C9" s="50"/>
      <c r="D9" s="50"/>
      <c r="E9" s="50"/>
    </row>
    <row r="10" spans="1:10" x14ac:dyDescent="0.35">
      <c r="A10" s="47" t="s">
        <v>112</v>
      </c>
      <c r="B10" s="50"/>
      <c r="C10" s="50"/>
      <c r="D10" s="50"/>
      <c r="E10" s="50"/>
    </row>
    <row r="11" spans="1:10" x14ac:dyDescent="0.35">
      <c r="A11" s="45" t="s">
        <v>98</v>
      </c>
      <c r="B11" s="57">
        <v>100</v>
      </c>
      <c r="C11" s="57">
        <v>77</v>
      </c>
      <c r="D11" s="57">
        <v>6</v>
      </c>
      <c r="E11" s="57">
        <v>17</v>
      </c>
    </row>
    <row r="12" spans="1:10" x14ac:dyDescent="0.35">
      <c r="A12" s="45" t="s">
        <v>99</v>
      </c>
      <c r="B12" s="57">
        <v>100</v>
      </c>
      <c r="C12" s="57">
        <v>73</v>
      </c>
      <c r="D12" s="57">
        <v>6</v>
      </c>
      <c r="E12" s="57">
        <v>21</v>
      </c>
    </row>
    <row r="13" spans="1:10" x14ac:dyDescent="0.35">
      <c r="A13" s="45" t="s">
        <v>100</v>
      </c>
      <c r="B13" s="57">
        <v>100</v>
      </c>
      <c r="C13" s="57">
        <v>77</v>
      </c>
      <c r="D13" s="57">
        <v>6</v>
      </c>
      <c r="E13" s="57">
        <v>17</v>
      </c>
    </row>
    <row r="14" spans="1:10" x14ac:dyDescent="0.35">
      <c r="A14" s="45" t="s">
        <v>101</v>
      </c>
      <c r="B14" s="57">
        <v>100</v>
      </c>
      <c r="C14" s="57">
        <v>65</v>
      </c>
      <c r="D14" s="57">
        <v>8</v>
      </c>
      <c r="E14" s="57">
        <v>28</v>
      </c>
    </row>
    <row r="15" spans="1:10" x14ac:dyDescent="0.35">
      <c r="A15" s="45" t="s">
        <v>102</v>
      </c>
      <c r="B15" s="57">
        <v>100</v>
      </c>
      <c r="C15" s="57">
        <v>85</v>
      </c>
      <c r="D15" s="57">
        <v>3</v>
      </c>
      <c r="E15" s="57">
        <v>13</v>
      </c>
    </row>
    <row r="16" spans="1:10" x14ac:dyDescent="0.35">
      <c r="A16" s="45" t="s">
        <v>103</v>
      </c>
      <c r="B16" s="57">
        <v>100</v>
      </c>
      <c r="C16" s="57">
        <v>70</v>
      </c>
      <c r="D16" s="57">
        <v>10</v>
      </c>
      <c r="E16" s="57">
        <v>20</v>
      </c>
    </row>
    <row r="17" spans="1:5" x14ac:dyDescent="0.35">
      <c r="A17" s="45" t="s">
        <v>104</v>
      </c>
      <c r="B17" s="57">
        <v>100</v>
      </c>
      <c r="C17" s="57">
        <v>81</v>
      </c>
      <c r="D17" s="57">
        <v>4</v>
      </c>
      <c r="E17" s="57">
        <v>16</v>
      </c>
    </row>
    <row r="18" spans="1:5" x14ac:dyDescent="0.35">
      <c r="A18" s="45" t="s">
        <v>105</v>
      </c>
      <c r="B18" s="57">
        <v>100</v>
      </c>
      <c r="C18" s="57">
        <v>71</v>
      </c>
      <c r="D18" s="57">
        <v>9</v>
      </c>
      <c r="E18" s="57">
        <v>20</v>
      </c>
    </row>
    <row r="19" spans="1:5" x14ac:dyDescent="0.35">
      <c r="A19" s="45" t="s">
        <v>106</v>
      </c>
      <c r="B19" s="57">
        <v>100</v>
      </c>
      <c r="C19" s="57">
        <v>87</v>
      </c>
      <c r="D19" s="57">
        <v>4</v>
      </c>
      <c r="E19" s="57">
        <v>9</v>
      </c>
    </row>
    <row r="20" spans="1:5" x14ac:dyDescent="0.35">
      <c r="A20" s="45" t="s">
        <v>107</v>
      </c>
      <c r="B20" s="57">
        <v>100</v>
      </c>
      <c r="C20" s="57">
        <v>80</v>
      </c>
      <c r="D20" s="57">
        <v>6</v>
      </c>
      <c r="E20" s="57">
        <v>15</v>
      </c>
    </row>
    <row r="21" spans="1:5" x14ac:dyDescent="0.35">
      <c r="A21" s="45" t="s">
        <v>108</v>
      </c>
      <c r="B21" s="57">
        <v>100</v>
      </c>
      <c r="C21" s="57">
        <v>90</v>
      </c>
      <c r="D21" s="57">
        <v>4</v>
      </c>
      <c r="E21" s="57">
        <v>5</v>
      </c>
    </row>
    <row r="22" spans="1:5" x14ac:dyDescent="0.35">
      <c r="A22" s="45" t="s">
        <v>109</v>
      </c>
      <c r="B22" s="57">
        <v>100</v>
      </c>
      <c r="C22" s="57">
        <v>84</v>
      </c>
      <c r="D22" s="57">
        <v>7</v>
      </c>
      <c r="E22" s="57">
        <v>10</v>
      </c>
    </row>
    <row r="23" spans="1:5" x14ac:dyDescent="0.35">
      <c r="A23" s="45" t="s">
        <v>110</v>
      </c>
      <c r="B23" s="57">
        <v>100</v>
      </c>
      <c r="C23" s="57">
        <v>85</v>
      </c>
      <c r="D23" s="57">
        <v>4</v>
      </c>
      <c r="E23" s="57">
        <v>11</v>
      </c>
    </row>
    <row r="24" spans="1:5" x14ac:dyDescent="0.35">
      <c r="A24" s="45" t="s">
        <v>111</v>
      </c>
      <c r="B24" s="57">
        <v>100</v>
      </c>
      <c r="C24" s="57">
        <v>72</v>
      </c>
      <c r="D24" s="57">
        <v>8</v>
      </c>
      <c r="E24" s="57">
        <v>21</v>
      </c>
    </row>
    <row r="25" spans="1:5" x14ac:dyDescent="0.35">
      <c r="A25" s="45"/>
      <c r="B25" s="50"/>
      <c r="C25" s="50"/>
      <c r="D25" s="50"/>
      <c r="E25" s="50"/>
    </row>
    <row r="26" spans="1:5" x14ac:dyDescent="0.35">
      <c r="A26" s="48" t="s">
        <v>89</v>
      </c>
      <c r="B26" s="48"/>
      <c r="C26" s="48"/>
      <c r="D26" s="48"/>
      <c r="E26" s="48"/>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5"/>
  <sheetViews>
    <sheetView showGridLines="0" zoomScaleNormal="100" workbookViewId="0"/>
  </sheetViews>
  <sheetFormatPr defaultColWidth="10.90625" defaultRowHeight="14.5" x14ac:dyDescent="0.35"/>
  <cols>
    <col min="1" max="1" width="50.54296875" customWidth="1"/>
    <col min="2" max="2" width="6.6328125" customWidth="1"/>
    <col min="3" max="5" width="19.81640625" customWidth="1"/>
  </cols>
  <sheetData>
    <row r="1" spans="1:10" x14ac:dyDescent="0.35">
      <c r="A1" s="43" t="s">
        <v>113</v>
      </c>
      <c r="J1" s="43"/>
    </row>
    <row r="2" spans="1:10" x14ac:dyDescent="0.35">
      <c r="A2" s="64" t="s">
        <v>114</v>
      </c>
      <c r="B2" s="64"/>
      <c r="C2" s="64"/>
      <c r="D2" s="64"/>
      <c r="E2" s="64"/>
    </row>
    <row r="3" spans="1:10" x14ac:dyDescent="0.35">
      <c r="A3" s="45"/>
      <c r="B3" s="45" t="s">
        <v>70</v>
      </c>
      <c r="C3" s="46" t="s">
        <v>72</v>
      </c>
      <c r="D3" s="46"/>
      <c r="E3" s="46"/>
    </row>
    <row r="4" spans="1:10" x14ac:dyDescent="0.35">
      <c r="A4" s="46"/>
      <c r="B4" s="46"/>
      <c r="C4" s="46" t="s">
        <v>73</v>
      </c>
      <c r="D4" s="46" t="s">
        <v>74</v>
      </c>
      <c r="E4" s="46" t="s">
        <v>75</v>
      </c>
    </row>
    <row r="6" spans="1:10" x14ac:dyDescent="0.35">
      <c r="B6" s="47" t="s">
        <v>71</v>
      </c>
    </row>
    <row r="8" spans="1:10" x14ac:dyDescent="0.35">
      <c r="A8" s="45" t="s">
        <v>70</v>
      </c>
      <c r="B8" s="57">
        <v>100</v>
      </c>
      <c r="C8" s="57">
        <v>81</v>
      </c>
      <c r="D8" s="57">
        <v>5</v>
      </c>
      <c r="E8" s="57">
        <v>14</v>
      </c>
    </row>
    <row r="9" spans="1:10" x14ac:dyDescent="0.35">
      <c r="A9" s="45"/>
      <c r="B9" s="51"/>
      <c r="C9" s="51"/>
      <c r="D9" s="51"/>
      <c r="E9" s="51"/>
    </row>
    <row r="10" spans="1:10" x14ac:dyDescent="0.35">
      <c r="A10" s="47" t="s">
        <v>118</v>
      </c>
      <c r="B10" s="51"/>
      <c r="C10" s="51"/>
      <c r="D10" s="51"/>
      <c r="E10" s="51"/>
    </row>
    <row r="11" spans="1:10" x14ac:dyDescent="0.35">
      <c r="A11" s="45" t="s">
        <v>115</v>
      </c>
      <c r="B11" s="57">
        <v>100</v>
      </c>
      <c r="C11" s="57">
        <v>76</v>
      </c>
      <c r="D11" s="57">
        <v>6</v>
      </c>
      <c r="E11" s="57">
        <v>18</v>
      </c>
    </row>
    <row r="12" spans="1:10" x14ac:dyDescent="0.35">
      <c r="A12" s="45" t="s">
        <v>116</v>
      </c>
      <c r="B12" s="57">
        <v>100</v>
      </c>
      <c r="C12" s="57">
        <v>78</v>
      </c>
      <c r="D12" s="57">
        <v>5</v>
      </c>
      <c r="E12" s="57">
        <v>17</v>
      </c>
    </row>
    <row r="13" spans="1:10" x14ac:dyDescent="0.35">
      <c r="A13" s="45" t="s">
        <v>117</v>
      </c>
      <c r="B13" s="57">
        <v>100</v>
      </c>
      <c r="C13" s="57">
        <v>85</v>
      </c>
      <c r="D13" s="57">
        <v>5</v>
      </c>
      <c r="E13" s="57">
        <v>10</v>
      </c>
    </row>
    <row r="14" spans="1:10" x14ac:dyDescent="0.35">
      <c r="A14" s="45"/>
      <c r="B14" s="51"/>
      <c r="C14" s="51"/>
      <c r="D14" s="51"/>
      <c r="E14" s="51"/>
    </row>
    <row r="15" spans="1:10" x14ac:dyDescent="0.35">
      <c r="A15" s="48" t="s">
        <v>89</v>
      </c>
      <c r="B15" s="48"/>
      <c r="C15" s="48"/>
      <c r="D15" s="48"/>
      <c r="E15" s="48"/>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3"/>
  <sheetViews>
    <sheetView showGridLines="0" topLeftCell="A13" zoomScaleNormal="100" workbookViewId="0"/>
  </sheetViews>
  <sheetFormatPr defaultColWidth="10.90625" defaultRowHeight="14.5" x14ac:dyDescent="0.35"/>
  <cols>
    <col min="1" max="1" width="50.54296875" customWidth="1"/>
    <col min="2" max="2" width="6.6328125" customWidth="1"/>
    <col min="3" max="5" width="19.81640625" customWidth="1"/>
  </cols>
  <sheetData>
    <row r="1" spans="1:10" x14ac:dyDescent="0.35">
      <c r="A1" s="43" t="s">
        <v>119</v>
      </c>
      <c r="J1" s="43"/>
    </row>
    <row r="2" spans="1:10" x14ac:dyDescent="0.35">
      <c r="A2" s="64" t="s">
        <v>120</v>
      </c>
      <c r="B2" s="64"/>
      <c r="C2" s="64"/>
      <c r="D2" s="64"/>
      <c r="E2" s="64"/>
    </row>
    <row r="3" spans="1:10" x14ac:dyDescent="0.35">
      <c r="A3" s="45"/>
      <c r="B3" s="45" t="s">
        <v>70</v>
      </c>
      <c r="C3" s="46" t="s">
        <v>72</v>
      </c>
      <c r="D3" s="46"/>
      <c r="E3" s="46"/>
    </row>
    <row r="4" spans="1:10" x14ac:dyDescent="0.35">
      <c r="A4" s="46"/>
      <c r="B4" s="46"/>
      <c r="C4" s="46" t="s">
        <v>73</v>
      </c>
      <c r="D4" s="46" t="s">
        <v>74</v>
      </c>
      <c r="E4" s="46" t="s">
        <v>75</v>
      </c>
    </row>
    <row r="6" spans="1:10" x14ac:dyDescent="0.35">
      <c r="B6" s="47" t="s">
        <v>71</v>
      </c>
    </row>
    <row r="8" spans="1:10" x14ac:dyDescent="0.35">
      <c r="A8" s="45" t="s">
        <v>70</v>
      </c>
      <c r="B8" s="57">
        <v>100</v>
      </c>
      <c r="C8" s="57">
        <v>81</v>
      </c>
      <c r="D8" s="57">
        <v>5</v>
      </c>
      <c r="E8" s="57">
        <v>14</v>
      </c>
    </row>
    <row r="9" spans="1:10" x14ac:dyDescent="0.35">
      <c r="A9" s="45"/>
      <c r="B9" s="52"/>
      <c r="C9" s="52"/>
      <c r="D9" s="52"/>
      <c r="E9" s="52"/>
    </row>
    <row r="10" spans="1:10" x14ac:dyDescent="0.35">
      <c r="A10" s="47" t="s">
        <v>142</v>
      </c>
      <c r="B10" s="52"/>
      <c r="C10" s="52"/>
      <c r="D10" s="52"/>
      <c r="E10" s="52"/>
    </row>
    <row r="11" spans="1:10" x14ac:dyDescent="0.35">
      <c r="A11" s="45" t="s">
        <v>121</v>
      </c>
      <c r="B11" s="57">
        <v>100</v>
      </c>
      <c r="C11" s="57">
        <v>69</v>
      </c>
      <c r="D11" s="57">
        <v>7</v>
      </c>
      <c r="E11" s="57">
        <v>24</v>
      </c>
    </row>
    <row r="12" spans="1:10" x14ac:dyDescent="0.35">
      <c r="A12" s="45" t="s">
        <v>122</v>
      </c>
      <c r="B12" s="57">
        <v>100</v>
      </c>
      <c r="C12" s="57">
        <v>71</v>
      </c>
      <c r="D12" s="57">
        <v>7</v>
      </c>
      <c r="E12" s="57">
        <v>23</v>
      </c>
    </row>
    <row r="13" spans="1:10" x14ac:dyDescent="0.35">
      <c r="A13" s="45" t="s">
        <v>123</v>
      </c>
      <c r="B13" s="57">
        <v>100</v>
      </c>
      <c r="C13" s="57">
        <v>81</v>
      </c>
      <c r="D13" s="57">
        <v>4</v>
      </c>
      <c r="E13" s="57">
        <v>14</v>
      </c>
    </row>
    <row r="14" spans="1:10" x14ac:dyDescent="0.35">
      <c r="A14" s="45" t="s">
        <v>124</v>
      </c>
      <c r="B14" s="57">
        <v>100</v>
      </c>
      <c r="C14" s="57">
        <v>63</v>
      </c>
      <c r="D14" s="57">
        <v>7</v>
      </c>
      <c r="E14" s="57">
        <v>30</v>
      </c>
    </row>
    <row r="15" spans="1:10" x14ac:dyDescent="0.35">
      <c r="A15" s="45" t="s">
        <v>125</v>
      </c>
      <c r="B15" s="57">
        <v>100</v>
      </c>
      <c r="C15" s="57">
        <v>70</v>
      </c>
      <c r="D15" s="57">
        <v>7</v>
      </c>
      <c r="E15" s="57">
        <v>23</v>
      </c>
    </row>
    <row r="16" spans="1:10" x14ac:dyDescent="0.35">
      <c r="A16" s="45" t="s">
        <v>126</v>
      </c>
      <c r="B16" s="57">
        <v>100</v>
      </c>
      <c r="C16" s="57">
        <v>81</v>
      </c>
      <c r="D16" s="57">
        <v>6</v>
      </c>
      <c r="E16" s="57">
        <v>13</v>
      </c>
    </row>
    <row r="17" spans="1:5" x14ac:dyDescent="0.35">
      <c r="A17" s="45" t="s">
        <v>127</v>
      </c>
      <c r="B17" s="57">
        <v>100</v>
      </c>
      <c r="C17" s="57">
        <v>73</v>
      </c>
      <c r="D17" s="57">
        <v>7</v>
      </c>
      <c r="E17" s="57">
        <v>20</v>
      </c>
    </row>
    <row r="18" spans="1:5" x14ac:dyDescent="0.35">
      <c r="A18" s="45" t="s">
        <v>128</v>
      </c>
      <c r="B18" s="57">
        <v>100</v>
      </c>
      <c r="C18" s="57">
        <v>76</v>
      </c>
      <c r="D18" s="57">
        <v>7</v>
      </c>
      <c r="E18" s="57">
        <v>17</v>
      </c>
    </row>
    <row r="19" spans="1:5" x14ac:dyDescent="0.35">
      <c r="A19" s="45" t="s">
        <v>129</v>
      </c>
      <c r="B19" s="57">
        <v>100</v>
      </c>
      <c r="C19" s="57">
        <v>86</v>
      </c>
      <c r="D19" s="57">
        <v>3</v>
      </c>
      <c r="E19" s="57">
        <v>11</v>
      </c>
    </row>
    <row r="20" spans="1:5" x14ac:dyDescent="0.35">
      <c r="A20" s="45" t="s">
        <v>130</v>
      </c>
      <c r="B20" s="57">
        <v>100</v>
      </c>
      <c r="C20" s="57">
        <v>71</v>
      </c>
      <c r="D20" s="57">
        <v>6</v>
      </c>
      <c r="E20" s="57">
        <v>23</v>
      </c>
    </row>
    <row r="21" spans="1:5" x14ac:dyDescent="0.35">
      <c r="A21" s="45" t="s">
        <v>131</v>
      </c>
      <c r="B21" s="57">
        <v>100</v>
      </c>
      <c r="C21" s="57">
        <v>73</v>
      </c>
      <c r="D21" s="57">
        <v>5</v>
      </c>
      <c r="E21" s="57">
        <v>22</v>
      </c>
    </row>
    <row r="22" spans="1:5" x14ac:dyDescent="0.35">
      <c r="A22" s="45" t="s">
        <v>132</v>
      </c>
      <c r="B22" s="57">
        <v>100</v>
      </c>
      <c r="C22" s="57">
        <v>84</v>
      </c>
      <c r="D22" s="57">
        <v>6</v>
      </c>
      <c r="E22" s="57">
        <v>11</v>
      </c>
    </row>
    <row r="23" spans="1:5" x14ac:dyDescent="0.35">
      <c r="A23" s="45" t="s">
        <v>133</v>
      </c>
      <c r="B23" s="57">
        <v>100</v>
      </c>
      <c r="C23" s="57">
        <v>80</v>
      </c>
      <c r="D23" s="57">
        <v>5</v>
      </c>
      <c r="E23" s="57">
        <v>15</v>
      </c>
    </row>
    <row r="24" spans="1:5" x14ac:dyDescent="0.35">
      <c r="A24" s="45" t="s">
        <v>134</v>
      </c>
      <c r="B24" s="57">
        <v>100</v>
      </c>
      <c r="C24" s="57">
        <v>83</v>
      </c>
      <c r="D24" s="57">
        <v>5</v>
      </c>
      <c r="E24" s="57">
        <v>13</v>
      </c>
    </row>
    <row r="25" spans="1:5" x14ac:dyDescent="0.35">
      <c r="A25" s="45" t="s">
        <v>135</v>
      </c>
      <c r="B25" s="57">
        <v>100</v>
      </c>
      <c r="C25" s="57">
        <v>88</v>
      </c>
      <c r="D25" s="57">
        <v>5</v>
      </c>
      <c r="E25" s="57">
        <v>8</v>
      </c>
    </row>
    <row r="26" spans="1:5" x14ac:dyDescent="0.35">
      <c r="A26" s="45" t="s">
        <v>136</v>
      </c>
      <c r="B26" s="57">
        <v>100</v>
      </c>
      <c r="C26" s="57">
        <v>87</v>
      </c>
      <c r="D26" s="57">
        <v>6</v>
      </c>
      <c r="E26" s="57">
        <v>7</v>
      </c>
    </row>
    <row r="27" spans="1:5" x14ac:dyDescent="0.35">
      <c r="A27" s="45" t="s">
        <v>137</v>
      </c>
      <c r="B27" s="57">
        <v>100</v>
      </c>
      <c r="C27" s="57">
        <v>87</v>
      </c>
      <c r="D27" s="57">
        <v>4</v>
      </c>
      <c r="E27" s="57">
        <v>9</v>
      </c>
    </row>
    <row r="28" spans="1:5" x14ac:dyDescent="0.35">
      <c r="A28" s="45" t="s">
        <v>138</v>
      </c>
      <c r="B28" s="57">
        <v>100</v>
      </c>
      <c r="C28" s="57">
        <v>91</v>
      </c>
      <c r="D28" s="57">
        <v>5</v>
      </c>
      <c r="E28" s="57">
        <v>5</v>
      </c>
    </row>
    <row r="29" spans="1:5" x14ac:dyDescent="0.35">
      <c r="A29" s="45" t="s">
        <v>139</v>
      </c>
      <c r="B29" s="57">
        <v>100</v>
      </c>
      <c r="C29" s="57">
        <v>77</v>
      </c>
      <c r="D29" s="57">
        <v>4</v>
      </c>
      <c r="E29" s="57">
        <v>19</v>
      </c>
    </row>
    <row r="30" spans="1:5" x14ac:dyDescent="0.35">
      <c r="A30" s="45" t="s">
        <v>140</v>
      </c>
      <c r="B30" s="57">
        <v>100</v>
      </c>
      <c r="C30" s="57">
        <v>75</v>
      </c>
      <c r="D30" s="57">
        <v>5</v>
      </c>
      <c r="E30" s="57">
        <v>20</v>
      </c>
    </row>
    <row r="31" spans="1:5" x14ac:dyDescent="0.35">
      <c r="A31" s="45" t="s">
        <v>141</v>
      </c>
      <c r="B31" s="57">
        <v>100</v>
      </c>
      <c r="C31" s="57">
        <v>82</v>
      </c>
      <c r="D31" s="57">
        <v>7</v>
      </c>
      <c r="E31" s="57">
        <v>11</v>
      </c>
    </row>
    <row r="32" spans="1:5" x14ac:dyDescent="0.35">
      <c r="A32" s="45"/>
      <c r="B32" s="52"/>
      <c r="C32" s="52"/>
      <c r="D32" s="52"/>
      <c r="E32" s="52"/>
    </row>
    <row r="33" spans="1:5" x14ac:dyDescent="0.35">
      <c r="A33" s="48" t="s">
        <v>89</v>
      </c>
      <c r="B33" s="48"/>
      <c r="C33" s="48"/>
      <c r="D33" s="48"/>
      <c r="E33" s="48"/>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7"/>
  <sheetViews>
    <sheetView showGridLines="0" zoomScaleNormal="100" workbookViewId="0"/>
  </sheetViews>
  <sheetFormatPr defaultColWidth="10.90625" defaultRowHeight="14.5" x14ac:dyDescent="0.35"/>
  <cols>
    <col min="1" max="1" width="50.54296875" customWidth="1"/>
    <col min="2" max="2" width="6.6328125" customWidth="1"/>
    <col min="3" max="5" width="19.81640625" customWidth="1"/>
  </cols>
  <sheetData>
    <row r="1" spans="1:10" x14ac:dyDescent="0.35">
      <c r="A1" s="43" t="s">
        <v>143</v>
      </c>
      <c r="J1" s="43"/>
    </row>
    <row r="2" spans="1:10" x14ac:dyDescent="0.35">
      <c r="A2" s="64" t="s">
        <v>144</v>
      </c>
      <c r="B2" s="64"/>
      <c r="C2" s="64"/>
      <c r="D2" s="64"/>
      <c r="E2" s="64"/>
    </row>
    <row r="3" spans="1:10" x14ac:dyDescent="0.35">
      <c r="A3" s="45"/>
      <c r="B3" s="45" t="s">
        <v>70</v>
      </c>
      <c r="C3" s="46" t="s">
        <v>72</v>
      </c>
      <c r="D3" s="46"/>
      <c r="E3" s="46"/>
    </row>
    <row r="4" spans="1:10" x14ac:dyDescent="0.35">
      <c r="A4" s="46"/>
      <c r="B4" s="46"/>
      <c r="C4" s="46" t="s">
        <v>73</v>
      </c>
      <c r="D4" s="46" t="s">
        <v>74</v>
      </c>
      <c r="E4" s="46" t="s">
        <v>75</v>
      </c>
    </row>
    <row r="6" spans="1:10" x14ac:dyDescent="0.35">
      <c r="B6" s="47" t="s">
        <v>71</v>
      </c>
    </row>
    <row r="8" spans="1:10" x14ac:dyDescent="0.35">
      <c r="A8" s="45" t="s">
        <v>70</v>
      </c>
      <c r="B8" s="57">
        <v>100</v>
      </c>
      <c r="C8" s="57">
        <v>81</v>
      </c>
      <c r="D8" s="57">
        <v>5</v>
      </c>
      <c r="E8" s="57">
        <v>14</v>
      </c>
    </row>
    <row r="9" spans="1:10" x14ac:dyDescent="0.35">
      <c r="A9" s="45"/>
      <c r="B9" s="53"/>
      <c r="C9" s="53"/>
      <c r="D9" s="53"/>
      <c r="E9" s="53"/>
    </row>
    <row r="10" spans="1:10" x14ac:dyDescent="0.35">
      <c r="A10" s="47" t="s">
        <v>148</v>
      </c>
      <c r="B10" s="53"/>
      <c r="C10" s="53"/>
      <c r="D10" s="53"/>
      <c r="E10" s="53"/>
    </row>
    <row r="11" spans="1:10" x14ac:dyDescent="0.35">
      <c r="A11" s="45" t="s">
        <v>145</v>
      </c>
      <c r="B11" s="57">
        <v>100</v>
      </c>
      <c r="C11" s="57">
        <v>76</v>
      </c>
      <c r="D11" s="57">
        <v>5</v>
      </c>
      <c r="E11" s="57">
        <v>20</v>
      </c>
    </row>
    <row r="12" spans="1:10" x14ac:dyDescent="0.35">
      <c r="A12" s="45" t="s">
        <v>146</v>
      </c>
      <c r="B12" s="57">
        <v>100</v>
      </c>
      <c r="C12" s="57">
        <v>80</v>
      </c>
      <c r="D12" s="57">
        <v>6</v>
      </c>
      <c r="E12" s="57">
        <v>14</v>
      </c>
    </row>
    <row r="13" spans="1:10" x14ac:dyDescent="0.35">
      <c r="A13" s="45" t="s">
        <v>147</v>
      </c>
      <c r="B13" s="57">
        <v>100</v>
      </c>
      <c r="C13" s="57">
        <v>87</v>
      </c>
      <c r="D13" s="57">
        <v>5</v>
      </c>
      <c r="E13" s="57">
        <v>8</v>
      </c>
    </row>
    <row r="14" spans="1:10" ht="15" x14ac:dyDescent="0.35">
      <c r="A14" s="45" t="s">
        <v>176</v>
      </c>
      <c r="B14" s="57">
        <v>100</v>
      </c>
      <c r="C14" s="57">
        <v>82</v>
      </c>
      <c r="D14" s="57">
        <v>5</v>
      </c>
      <c r="E14" s="57">
        <v>13</v>
      </c>
    </row>
    <row r="15" spans="1:10" x14ac:dyDescent="0.35">
      <c r="A15" s="45"/>
      <c r="B15" s="53"/>
      <c r="C15" s="53"/>
      <c r="D15" s="53"/>
      <c r="E15" s="53"/>
    </row>
    <row r="16" spans="1:10" x14ac:dyDescent="0.35">
      <c r="A16" s="48" t="s">
        <v>89</v>
      </c>
      <c r="B16" s="48"/>
      <c r="C16" s="48"/>
      <c r="D16" s="48"/>
      <c r="E16" s="48"/>
    </row>
    <row r="17" spans="1:5" ht="34" customHeight="1" x14ac:dyDescent="0.35">
      <c r="A17" s="65" t="s">
        <v>177</v>
      </c>
      <c r="B17" s="65"/>
      <c r="C17" s="65"/>
      <c r="D17" s="65"/>
      <c r="E17" s="65"/>
    </row>
  </sheetData>
  <mergeCells count="2">
    <mergeCell ref="A2:E2"/>
    <mergeCell ref="A17:E17"/>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14</vt:i4>
      </vt:variant>
      <vt:variant>
        <vt:lpstr>Benoemde bereiken</vt:lpstr>
      </vt:variant>
      <vt:variant>
        <vt:i4>5</vt:i4>
      </vt:variant>
    </vt:vector>
  </HeadingPairs>
  <TitlesOfParts>
    <vt:vector size="19" baseType="lpstr">
      <vt:lpstr>Voorblad</vt:lpstr>
      <vt:lpstr>Inhoud</vt:lpstr>
      <vt:lpstr>Introductie</vt:lpstr>
      <vt:lpstr>Tabel 1</vt:lpstr>
      <vt:lpstr>Tabel 2</vt:lpstr>
      <vt:lpstr>Tabel 3</vt:lpstr>
      <vt:lpstr>Tabel 4</vt:lpstr>
      <vt:lpstr>Tabel 5</vt:lpstr>
      <vt:lpstr>Tabel 6</vt:lpstr>
      <vt:lpstr>Tabel 7</vt:lpstr>
      <vt:lpstr>Tabel 8</vt:lpstr>
      <vt:lpstr>Tabel 9</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2026-04-09T08:20:37Z</dcterms:modified>
</cp:coreProperties>
</file>