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13_ncr:1_{766CEC3B-E9A8-464E-AABA-35268B523C39}" xr6:coauthVersionLast="47" xr6:coauthVersionMax="47" xr10:uidLastSave="{00000000-0000-0000-0000-000000000000}"/>
  <bookViews>
    <workbookView xWindow="-110" yWindow="-110" windowWidth="19420" windowHeight="10300" tabRatio="917"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oelichting" sheetId="21" r:id="rId11"/>
    <sheet name="Begrippen" sheetId="22" r:id="rId12"/>
  </sheets>
  <externalReferences>
    <externalReference r:id="rId13"/>
  </externalReferences>
  <definedNames>
    <definedName name="_xlnm.Print_Area" localSheetId="1">Inhoud!$A$1:$E$23</definedName>
    <definedName name="_xlnm.Print_Area" localSheetId="2">Introductie!$A$1:$A$17</definedName>
    <definedName name="_xlnm.Print_Area" localSheetId="3">Toelichting!$A$1:$A$26</definedName>
    <definedName name="_xlnm.Print_Area" localSheetId="4">Begrippen!$A:$B</definedName>
    <definedName name="_xlnm.Print_Area" localSheetId="8">[1]Toelichting!$A$1:$A$26</definedName>
    <definedName name="_xlnm.Print_Area" localSheetId="9">[1]Begrippen!$A:$B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8">#REF!</definedName>
    <definedName name="Eerstegetal" localSheetId="9">#REF!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8">#REF!</definedName>
    <definedName name="Eerstegetal2" localSheetId="9">#REF!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8">#REF!</definedName>
    <definedName name="Namen" localSheetId="9">#REF!</definedName>
    <definedName name="Namen">#REF!</definedName>
    <definedName name="Z_ED90FA0F_A39E_42DD_ADD4_5A3CD3908E99_.wvu.PrintArea" localSheetId="1" hidden="1">Inhoud!$A$1:$D$22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4" l="1"/>
  <c r="A10" i="14"/>
  <c r="A9" i="14"/>
  <c r="A8" i="14"/>
  <c r="A7" i="14"/>
  <c r="A6" i="14"/>
  <c r="A5" i="14"/>
</calcChain>
</file>

<file path=xl/sharedStrings.xml><?xml version="1.0" encoding="utf-8"?>
<sst xmlns="http://schemas.openxmlformats.org/spreadsheetml/2006/main" count="203" uniqueCount="135">
  <si>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</si>
  <si>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</si>
  <si>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</si>
  <si>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</si>
  <si>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</si>
  <si>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</si>
  <si>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</si>
  <si>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</si>
  <si>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</si>
  <si>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</si>
  <si>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</si>
  <si>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</si>
  <si>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</si>
  <si>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</si>
  <si>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</si>
  <si>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</si>
  <si>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</si>
  <si>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</si>
  <si>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</si>
  <si>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</si>
  <si>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</si>
  <si>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</si>
  <si>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</si>
  <si>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</si>
  <si>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</si>
  <si>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</si>
  <si>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</si>
  <si>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</si>
  <si>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</si>
  <si>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</si>
  <si>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</si>
  <si>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</si>
  <si>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</si>
  <si>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</si>
  <si>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</si>
  <si>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</si>
  <si>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</si>
  <si>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</si>
  <si>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</si>
  <si>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</si>
  <si>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</si>
  <si>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</si>
  <si>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</si>
  <si>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</si>
  <si>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</si>
  <si>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</si>
  <si>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</si>
  <si>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</si>
  <si>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</si>
  <si>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</si>
  <si>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</si>
  <si>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</si>
  <si>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</si>
  <si>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</si>
  <si>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</si>
  <si>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</si>
  <si>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</si>
  <si>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</si>
  <si>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</si>
  <si>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</si>
  <si>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</si>
  <si>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</si>
  <si>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Herkomstland werknemers Douane, 31 december 2025</t>
  </si>
  <si>
    <t>April 2026</t>
  </si>
  <si>
    <t>Vragen over deze publicatie kunnen gestuurd worden aan het CBS onder vermelding van het referentienummer PR004297.</t>
  </si>
  <si>
    <t>31 december 2025</t>
  </si>
  <si>
    <t>Tabel 1</t>
  </si>
  <si>
    <t>Herkomstland werknemers Douane naar functiefamilie, 31 december 2025</t>
  </si>
  <si>
    <t>Totaal</t>
  </si>
  <si>
    <t>%</t>
  </si>
  <si>
    <t>Herkomstland</t>
  </si>
  <si>
    <t>Nederland</t>
  </si>
  <si>
    <t>Europa (excl. Nederland)</t>
  </si>
  <si>
    <t>Buiten-Europa</t>
  </si>
  <si>
    <t>Advisering + Kennis &amp; Onderzoek + Beleid</t>
  </si>
  <si>
    <t>Bedrijfsvoering</t>
  </si>
  <si>
    <t>Lijnmanagement + Projecten-programma</t>
  </si>
  <si>
    <t>Toezicht + Uitvoering &amp; Overige &amp; Geen functiefamilie</t>
  </si>
  <si>
    <t>Bron: CBS.</t>
  </si>
  <si>
    <t>Functiefamilie</t>
  </si>
  <si>
    <t>Tabel 2</t>
  </si>
  <si>
    <t>Herkomstland werknemers Douane naar geslacht, 31 december 2025</t>
  </si>
  <si>
    <t>Man</t>
  </si>
  <si>
    <t>Vrouw</t>
  </si>
  <si>
    <t>Geslacht</t>
  </si>
  <si>
    <t>Tabel 3</t>
  </si>
  <si>
    <t>Herkomstland werknemers Douane naar leeftijd, 31 december 2025</t>
  </si>
  <si>
    <t>Jonger dan 30 jaar</t>
  </si>
  <si>
    <t>30 tot 40 jaar</t>
  </si>
  <si>
    <t>40 tot 50 jaar</t>
  </si>
  <si>
    <t>50 tot 60 jaar</t>
  </si>
  <si>
    <t>60 jaar of ouder</t>
  </si>
  <si>
    <t>Leeftijd</t>
  </si>
  <si>
    <t>Tabel 4</t>
  </si>
  <si>
    <t>Herkomstland werknemers Douane naar organisatieonderdeel, 31 december 2025</t>
  </si>
  <si>
    <t>Amsterdam</t>
  </si>
  <si>
    <t>Arnhem</t>
  </si>
  <si>
    <t>Breda</t>
  </si>
  <si>
    <t>Douane Landelijk Kantoor Primair Proces</t>
  </si>
  <si>
    <t>Douane Landelijk Kantoor Staf</t>
  </si>
  <si>
    <t>Eindhoven</t>
  </si>
  <si>
    <t>Groningen</t>
  </si>
  <si>
    <t>Landelijk Tactisch Centrum</t>
  </si>
  <si>
    <t>Mens en Middelen, Douane Diensten Centrum</t>
  </si>
  <si>
    <t>Rotterdam</t>
  </si>
  <si>
    <t>Schiphol Cargo</t>
  </si>
  <si>
    <t>Schiphol Passagiers</t>
  </si>
  <si>
    <t>Organisatieonderdeel</t>
  </si>
  <si>
    <t>Tabel 5</t>
  </si>
  <si>
    <t>Herkomstland werknemers Douane naar salarisschaal, 31 december 2025</t>
  </si>
  <si>
    <t>1 tot en met 4</t>
  </si>
  <si>
    <t>5 tot en met 8</t>
  </si>
  <si>
    <t>9 en 10</t>
  </si>
  <si>
    <t>11 en 12</t>
  </si>
  <si>
    <t>13 of hoger</t>
  </si>
  <si>
    <t>Salarisschaal</t>
  </si>
  <si>
    <t>Herkomstland ingestroomde werknemers Douane, 1 januari - 31 december 2025</t>
  </si>
  <si>
    <t>Herkomstland uitgestroomde werknemers Douane, 1 januari - 31 december 2025</t>
  </si>
  <si>
    <t>Tabel 6</t>
  </si>
  <si>
    <t>Tabel 7</t>
  </si>
  <si>
    <t>De tabellen 1-5 hebben betrekking op de werknemers van Douane op peildatum 31 december 2025. In totaal is informatie geleverd van 6 580 unieke werknemers. Voor ieder van hen heeft het CBS het herkomstland kunnen afleiden op basis van de Basisregistratie Personen (BRP).
De tabellen 6 en 7 hebben betrekking op werknemers die zijn in- en/of uitgestroomd in de periode tussen 1 januari 2025 en 31 december 2025. In totaal is informatie geleverd van 1 074 unieke werknemers. Voor ieder van hen heeft het CBS het herkomstland kunnen afleiden op basis van de Basisregistratie Personen (BRP).</t>
  </si>
  <si>
    <t>Persoon die FIN tot medewerker van de Douane rekent.</t>
  </si>
  <si>
    <t>BZK</t>
  </si>
  <si>
    <t>Ministerie van Binnenlandse Zaken en Koninkrijkrelaties</t>
  </si>
  <si>
    <t>FIN</t>
  </si>
  <si>
    <t>Ministerie van Financiën</t>
  </si>
  <si>
    <t>Personeelsadministratie Rijk (P-Direkt)</t>
  </si>
  <si>
    <t>BZK.</t>
  </si>
  <si>
    <t xml:space="preserve">Op verzoek van het ministerie van Financiën (FIN) heeft het CBS deze tabellenset met cijfers over het herkomstland van werknemers van de Douane opgesteld. FIN heeft gekozen voor de ingezoomde variant van de Barometer Culturele Diversiteit. Hierbij worden niet alleen cijfers gegeven over het herkomstland van werknemers op organisatieniveau, maar ook voor bepaalde subgroepen. FIN heeft zelf bepaald voor welke subgroepen de uitsplitsing naar herkomstland gemaakt is. Meer specifiek hebben zij gekozen voor subgroepen op basis van functiefamilie, geslacht, leeftijd, organisatieonderdeel en salarisschaal. Daarnaast is de uitsplitsing naar herkomstland gemaakt voor recent ingestroomde en recent uitgestroomde werknemers. </t>
  </si>
  <si>
    <t xml:space="preserve">De tabellen geven de procentuele verdeling naar herkomstland weer. De eerste regel in alle tabellen geeft de verdeling van de organisatie als geheel weer. Hier staat dus hoeveel procent van de werknemers van Douane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</si>
  <si>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In dit onderzoek zijn de volgende kenmerken gebruikt: Burgerservicenummer (BSN), functiefamilie, geslacht, leeftijd, organisatieonderdeel en salarisschaal. Voor meer informatie over deze kenmerken verwijst het CBS naar BZK.</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</si>
  <si>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t>
  </si>
  <si>
    <t>Douane heeft eerder meegedaan aan de Barometer Culturele Diversiteit. De vergelijkbaarheid met deze eerdere meting is afhankelijk van de mate waarin de huidige aangeleverde medewerkersgegevens overeenkomen met die van de eerdere meting.</t>
  </si>
  <si>
    <t>AVG</t>
  </si>
  <si>
    <t>Algemene Verordening Gegevensbescherming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</si>
</sst>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8"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3" borderId="0" xfId="1" applyFont="1" applyFill="1"/>
    <xf numFmtId="0" fontId="24" fillId="3" borderId="0" xfId="0" applyFont="1" applyFill="1"/>
    <xf numFmtId="0" fontId="2" fillId="0" borderId="0" xfId="0" applyNumberFormat="1" applyFont="1" applyAlignment="1">
      <alignment horizontal="center"/>
    </xf>
    <xf numFmtId="0" fontId="22" fillId="0" borderId="0" xfId="0" applyFont="1" applyAlignment="1">
      <alignment horizontal="justify" vertical="top" wrapText="1"/>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27" fillId="3" borderId="0" xfId="0" applyFont="1" applyFill="1" applyAlignment="1">
      <alignment horizontal="justify" vertical="top" wrapText="1"/>
    </xf>
    <xf numFmtId="0" fontId="27" fillId="0" borderId="0" xfId="0" applyFont="1" applyAlignment="1">
      <alignment horizontal="justify" vertical="top" wrapText="1"/>
    </xf>
    <xf numFmtId="0" fontId="7" fillId="0" borderId="1" xfId="0" applyFont="1" applyBorder="1" applyAlignment="1">
      <alignment horizontal="left"/>
    </xf>
    <xf numFmtId="0" fontId="25"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FIN_Douane\260225_CONCEPT_culturele_diversiteit_Douane_anders_31-12-2025_herkomstland.xlsx" TargetMode="External"/><Relationship Id="rId1" Type="http://schemas.openxmlformats.org/officeDocument/2006/relationships/externalLinkPath" Target="/secundair/BarometerCultDiv/Werk/2_Rijk_2025/DOCUM/4-Tabellen/aanvullende%20tabellen/FIN_Douane/260225_CONCEPT_culturele_diversiteit_Douane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6"/>
      <sheetName val="Tabel 7"/>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Douane op peildatum 31 december 2025 waarvoor Douane personeelsgegevens aan het CBS heeft geleverd. In totaal is informatie geleverd van 1 088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Douane heeft werknemersgegevens uit hun personeelsadministratie aan het CBS geleverd, namelijk BSN, instroom en uitstroom. Voor meer informatie over deze kenmerken verwijst het CBS naar Douane.</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Douane tot de populatie van het onderzoek rekent.</v>
          </cell>
        </row>
        <row r="7">
          <cell r="A7" t="str">
            <v>Afkortingen</v>
          </cell>
        </row>
        <row r="8">
          <cell r="A8" t="str">
            <v xml:space="preserve">BRP </v>
          </cell>
          <cell r="B8" t="str">
            <v>Basisregistratie Personen</v>
          </cell>
        </row>
        <row r="9">
          <cell r="A9" t="str">
            <v>BSN</v>
          </cell>
          <cell r="B9" t="str">
            <v>Burgerservicenummer</v>
          </cell>
        </row>
        <row r="10">
          <cell r="A10" t="str">
            <v>CBS</v>
          </cell>
          <cell r="B10" t="str">
            <v>Centraal Bureau voor de Statistiek</v>
          </cell>
        </row>
        <row r="11">
          <cell r="A11" t="str">
            <v>SZW</v>
          </cell>
          <cell r="B11" t="str">
            <v>Ministerie van Sociale Zaken en Werkgelegenheid</v>
          </cell>
        </row>
        <row r="13">
          <cell r="A13" t="str">
            <v>Bronnen</v>
          </cell>
        </row>
        <row r="14">
          <cell r="A14" t="str">
            <v>Bron</v>
          </cell>
          <cell r="B14" t="str">
            <v>Basisregistratie Personen (BRP)</v>
          </cell>
        </row>
        <row r="15">
          <cell r="A15" t="str">
            <v>Algemene beschrijving</v>
          </cell>
          <cell r="B15"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6">
          <cell r="A16" t="str">
            <v>Leverancier</v>
          </cell>
          <cell r="B16" t="str">
            <v>Gemeenten.</v>
          </cell>
        </row>
        <row r="17">
          <cell r="A17" t="str">
            <v>Integraal of steekproef</v>
          </cell>
          <cell r="B17" t="str">
            <v>Integraal.</v>
          </cell>
        </row>
        <row r="18">
          <cell r="A18" t="str">
            <v>Periodiciteit</v>
          </cell>
          <cell r="B18" t="str">
            <v>Gegevens worden doorlopend geactualiseerd.</v>
          </cell>
        </row>
        <row r="19">
          <cell r="A19" t="str">
            <v>Bijzonderheden</v>
          </cell>
          <cell r="B19" t="str">
            <v>In dit onderzoek worden alleen de gegevens gebruikt van personen die als ingezetene in de BRP ingeschreven staan of ooit ingeschreven hebben gestaan.</v>
          </cell>
        </row>
        <row r="21">
          <cell r="A21" t="str">
            <v>Bron</v>
          </cell>
          <cell r="B21" t="str">
            <v>Personeelsadministratie Douane</v>
          </cell>
        </row>
        <row r="22">
          <cell r="A22" t="str">
            <v>Algemene beschrijving</v>
          </cell>
          <cell r="B22" t="str">
            <v>Douane heeft werknemersgegevens uit hun personeelsadministratie aan het CBS geleverd, namelijk BSN, instroom en uitstroom. Voor meer informatie over deze kenmerken verwijst het CBS naar Douane.</v>
          </cell>
        </row>
        <row r="23">
          <cell r="A23" t="str">
            <v>Leverancier</v>
          </cell>
          <cell r="B23" t="str">
            <v>Douane.</v>
          </cell>
        </row>
        <row r="24">
          <cell r="A24" t="str">
            <v>Integraal of steekproef</v>
          </cell>
          <cell r="B24" t="str">
            <v>Integraal.</v>
          </cell>
        </row>
        <row r="25">
          <cell r="A25" t="str">
            <v>Periodiciteit</v>
          </cell>
          <cell r="B25" t="str">
            <v>Eenmalig.</v>
          </cell>
        </row>
        <row r="26">
          <cell r="A26" t="str">
            <v>Bijzonderheden</v>
          </cell>
          <cell r="B26" t="str">
            <v>DEZE CEL (IN KOLOM B) EN DE REGEL ERONDER VERWIJDEREN. KOLOM B MOET DUS NAAR BOVEN WORDEN GESCHOVEN.</v>
          </cell>
        </row>
        <row r="27">
          <cell r="B27" t="str">
            <v>DEZE REGEL VERWIJDEREN</v>
          </cell>
        </row>
        <row r="28">
          <cell r="B28" t="str">
            <v>Douane heeft eerder meegedaan aan de Barometer Culturele Diversiteit. De vergelijkbaarheid met deze eerdere meting is afhankelijk van de mate waarin de huidige door Douane aangeleverde medewerkersgegevens overeenkomen met die van de eerdere meting.</v>
          </cell>
        </row>
        <row r="29">
          <cell r="B29"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62</v>
      </c>
    </row>
    <row r="4" spans="1:11" ht="15.5" customHeight="1" x14ac:dyDescent="0.35">
      <c r="B4" s="4" t="s">
        <v>37</v>
      </c>
    </row>
    <row r="5" spans="1:11" ht="15.5" customHeight="1" x14ac:dyDescent="0.35">
      <c r="A5" s="1"/>
    </row>
    <row r="7" spans="1:11" x14ac:dyDescent="0.35">
      <c r="A7" s="3" t="s">
        <v>24</v>
      </c>
    </row>
    <row r="8" spans="1:11" x14ac:dyDescent="0.35">
      <c r="A8" s="6" t="s">
        <v>63</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CFEF0-7AAE-4F4B-9942-87FC9214CE34}">
  <dimension ref="A1:J10"/>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119</v>
      </c>
      <c r="J1" s="42"/>
    </row>
    <row r="2" spans="1:10" x14ac:dyDescent="0.35">
      <c r="A2" s="62" t="s">
        <v>117</v>
      </c>
      <c r="B2" s="62"/>
      <c r="C2" s="62"/>
      <c r="D2" s="62"/>
      <c r="E2" s="62"/>
    </row>
    <row r="3" spans="1:10" x14ac:dyDescent="0.35">
      <c r="A3" s="44"/>
      <c r="B3" s="44" t="s">
        <v>68</v>
      </c>
      <c r="C3" s="45" t="s">
        <v>42</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74</v>
      </c>
      <c r="D8" s="54">
        <v>6</v>
      </c>
      <c r="E8" s="54">
        <v>21</v>
      </c>
    </row>
    <row r="9" spans="1:10" x14ac:dyDescent="0.35">
      <c r="A9" s="44"/>
      <c r="B9" s="51"/>
      <c r="C9" s="51"/>
      <c r="D9" s="51"/>
      <c r="E9" s="51"/>
    </row>
    <row r="10" spans="1:10" x14ac:dyDescent="0.35">
      <c r="A10" s="47" t="s">
        <v>78</v>
      </c>
      <c r="B10" s="47"/>
      <c r="C10" s="47"/>
      <c r="D10" s="47"/>
      <c r="E10" s="47"/>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9" t="s">
        <v>45</v>
      </c>
    </row>
    <row r="2" spans="1:6" ht="13" customHeight="1" x14ac:dyDescent="0.35"/>
    <row r="3" spans="1:6" ht="14.15" customHeight="1" x14ac:dyDescent="0.35">
      <c r="A3" s="20" t="s">
        <v>6</v>
      </c>
    </row>
    <row r="4" spans="1:6" ht="92.5" customHeight="1" x14ac:dyDescent="0.35">
      <c r="A4" s="18" t="s">
        <v>120</v>
      </c>
      <c r="C4" s="55"/>
      <c r="F4" s="28"/>
    </row>
    <row r="5" spans="1:6" x14ac:dyDescent="0.35">
      <c r="A5" s="18"/>
      <c r="B5" s="29"/>
      <c r="C5" s="23"/>
      <c r="F5" s="28"/>
    </row>
    <row r="6" spans="1:6" ht="14.15" customHeight="1" x14ac:dyDescent="0.35">
      <c r="A6" s="20" t="s">
        <v>50</v>
      </c>
      <c r="C6" s="24"/>
    </row>
    <row r="7" spans="1:6" ht="14.15" customHeight="1" x14ac:dyDescent="0.35">
      <c r="A7" s="38" t="s">
        <v>65</v>
      </c>
      <c r="C7" s="30"/>
    </row>
    <row r="8" spans="1:6" ht="14.15" customHeight="1" x14ac:dyDescent="0.35">
      <c r="A8" s="31"/>
    </row>
    <row r="9" spans="1:6" ht="14.15" customHeight="1" x14ac:dyDescent="0.35">
      <c r="A9" s="20" t="s">
        <v>7</v>
      </c>
    </row>
    <row r="10" spans="1:6" ht="40.5" customHeight="1" x14ac:dyDescent="0.35">
      <c r="A10" s="60" t="s">
        <v>130</v>
      </c>
      <c r="B10" s="32"/>
      <c r="C10" s="37"/>
    </row>
    <row r="11" spans="1:6" ht="14.15" customHeight="1" x14ac:dyDescent="0.35"/>
    <row r="12" spans="1:6" ht="14.15" customHeight="1" x14ac:dyDescent="0.35">
      <c r="A12" s="25" t="s">
        <v>51</v>
      </c>
    </row>
    <row r="13" spans="1:6" ht="56" customHeight="1" x14ac:dyDescent="0.35">
      <c r="A13" s="33" t="s">
        <v>52</v>
      </c>
      <c r="C13" s="23"/>
    </row>
    <row r="14" spans="1:6" x14ac:dyDescent="0.35">
      <c r="A14" s="34" t="s">
        <v>39</v>
      </c>
      <c r="C14" s="23"/>
    </row>
    <row r="15" spans="1:6" ht="14.15" customHeight="1" x14ac:dyDescent="0.35"/>
    <row r="16" spans="1:6" ht="14.15" customHeight="1" x14ac:dyDescent="0.35">
      <c r="A16" s="35" t="s">
        <v>53</v>
      </c>
    </row>
    <row r="17" spans="1:3" ht="104" customHeight="1" x14ac:dyDescent="0.35">
      <c r="A17" s="18" t="s">
        <v>54</v>
      </c>
      <c r="C17" s="23"/>
    </row>
    <row r="18" spans="1:3" ht="14.15" customHeight="1" x14ac:dyDescent="0.35"/>
    <row r="19" spans="1:3" ht="14.15" customHeight="1" x14ac:dyDescent="0.35">
      <c r="A19" s="20" t="s">
        <v>20</v>
      </c>
    </row>
    <row r="20" spans="1:3" ht="41.15" customHeight="1" x14ac:dyDescent="0.35">
      <c r="A20" s="18" t="s">
        <v>35</v>
      </c>
    </row>
    <row r="21" spans="1:3" ht="107.15" customHeight="1" x14ac:dyDescent="0.35">
      <c r="A21" s="18" t="s">
        <v>55</v>
      </c>
    </row>
    <row r="22" spans="1:3" ht="14.15" customHeight="1" x14ac:dyDescent="0.35">
      <c r="A22" s="10" t="s">
        <v>56</v>
      </c>
    </row>
    <row r="23" spans="1:3" ht="80.150000000000006" customHeight="1" x14ac:dyDescent="0.35">
      <c r="A23" s="18" t="s">
        <v>41</v>
      </c>
    </row>
    <row r="24" spans="1:3" ht="14.15" customHeight="1" x14ac:dyDescent="0.35">
      <c r="A24" s="36"/>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0800-000000000000}"/>
    <hyperlink ref="A14" r:id="rId2" display="https://www.cbs.nl/nl-nl/onze-diensten/methoden/onderzoeksomschrijvingen/korte-onderzoeksbeschrijvingen/barometer-culturele-diversiteit-ingezoomde-variant" xr:uid="{00000000-0004-0000-0800-000001000000}"/>
  </hyperlinks>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3"/>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5" t="s">
        <v>36</v>
      </c>
    </row>
    <row r="2" spans="1:11" ht="13" customHeight="1" x14ac:dyDescent="0.35">
      <c r="A2" s="15"/>
    </row>
    <row r="3" spans="1:11" x14ac:dyDescent="0.35">
      <c r="A3" s="7" t="s">
        <v>9</v>
      </c>
    </row>
    <row r="4" spans="1:11" ht="104.5" customHeight="1" x14ac:dyDescent="0.35">
      <c r="A4" s="39" t="s">
        <v>42</v>
      </c>
      <c r="B4" s="18" t="s">
        <v>43</v>
      </c>
    </row>
    <row r="5" spans="1:11" ht="15" customHeight="1" x14ac:dyDescent="0.35">
      <c r="A5" s="39" t="s">
        <v>31</v>
      </c>
      <c r="B5" s="56" t="s">
        <v>121</v>
      </c>
    </row>
    <row r="6" spans="1:11" x14ac:dyDescent="0.35">
      <c r="B6" s="28"/>
    </row>
    <row r="7" spans="1:11" x14ac:dyDescent="0.35">
      <c r="A7" s="35" t="s">
        <v>8</v>
      </c>
    </row>
    <row r="8" spans="1:11" x14ac:dyDescent="0.35">
      <c r="A8" s="39" t="s">
        <v>133</v>
      </c>
      <c r="B8" s="41" t="s">
        <v>134</v>
      </c>
    </row>
    <row r="9" spans="1:11" x14ac:dyDescent="0.35">
      <c r="A9" s="57" t="s">
        <v>57</v>
      </c>
      <c r="B9" s="58" t="s">
        <v>22</v>
      </c>
    </row>
    <row r="10" spans="1:11" x14ac:dyDescent="0.35">
      <c r="A10" s="57" t="s">
        <v>27</v>
      </c>
      <c r="B10" s="58" t="s">
        <v>28</v>
      </c>
    </row>
    <row r="11" spans="1:11" x14ac:dyDescent="0.35">
      <c r="A11" s="57" t="s">
        <v>122</v>
      </c>
      <c r="B11" s="58" t="s">
        <v>123</v>
      </c>
    </row>
    <row r="12" spans="1:11" x14ac:dyDescent="0.35">
      <c r="A12" s="57" t="s">
        <v>23</v>
      </c>
      <c r="B12" s="58" t="s">
        <v>24</v>
      </c>
    </row>
    <row r="13" spans="1:11" x14ac:dyDescent="0.35">
      <c r="A13" s="57" t="s">
        <v>124</v>
      </c>
      <c r="B13" s="58" t="s">
        <v>125</v>
      </c>
    </row>
    <row r="14" spans="1:11" x14ac:dyDescent="0.35">
      <c r="A14" s="57" t="s">
        <v>29</v>
      </c>
      <c r="B14" s="58" t="s">
        <v>30</v>
      </c>
    </row>
    <row r="15" spans="1:11" ht="13" customHeight="1" x14ac:dyDescent="0.35">
      <c r="F15" s="40"/>
      <c r="G15" s="16"/>
      <c r="H15" s="16"/>
      <c r="I15" s="16"/>
      <c r="J15" s="16"/>
      <c r="K15" s="16"/>
    </row>
    <row r="16" spans="1:11" ht="14.5" customHeight="1" x14ac:dyDescent="0.35">
      <c r="A16" s="35" t="s">
        <v>25</v>
      </c>
      <c r="F16" s="40"/>
    </row>
    <row r="17" spans="1:11" ht="14.5" customHeight="1" x14ac:dyDescent="0.35">
      <c r="A17" s="39" t="s">
        <v>10</v>
      </c>
      <c r="B17" s="35" t="s">
        <v>11</v>
      </c>
      <c r="F17" s="40"/>
    </row>
    <row r="18" spans="1:11" ht="195" customHeight="1" x14ac:dyDescent="0.35">
      <c r="A18" s="39" t="s">
        <v>12</v>
      </c>
      <c r="B18" s="18" t="s">
        <v>58</v>
      </c>
      <c r="F18" s="40"/>
      <c r="G18" s="16"/>
      <c r="H18" s="16"/>
      <c r="I18" s="16"/>
      <c r="J18" s="16"/>
      <c r="K18" s="16"/>
    </row>
    <row r="19" spans="1:11" x14ac:dyDescent="0.35">
      <c r="A19" s="39" t="s">
        <v>13</v>
      </c>
      <c r="B19" s="41" t="s">
        <v>21</v>
      </c>
    </row>
    <row r="20" spans="1:11" x14ac:dyDescent="0.35">
      <c r="A20" s="39" t="s">
        <v>14</v>
      </c>
      <c r="B20" s="41" t="s">
        <v>15</v>
      </c>
    </row>
    <row r="21" spans="1:11" x14ac:dyDescent="0.35">
      <c r="A21" s="39" t="s">
        <v>16</v>
      </c>
      <c r="B21" s="41" t="s">
        <v>17</v>
      </c>
    </row>
    <row r="22" spans="1:11" ht="26.15" customHeight="1" x14ac:dyDescent="0.35">
      <c r="A22" s="39" t="s">
        <v>18</v>
      </c>
      <c r="B22" s="18" t="s">
        <v>26</v>
      </c>
    </row>
    <row r="24" spans="1:11" x14ac:dyDescent="0.35">
      <c r="A24" s="39" t="s">
        <v>10</v>
      </c>
      <c r="B24" s="59" t="s">
        <v>126</v>
      </c>
    </row>
    <row r="25" spans="1:11" ht="61" customHeight="1" x14ac:dyDescent="0.35">
      <c r="A25" s="39" t="s">
        <v>12</v>
      </c>
      <c r="B25" s="60" t="s">
        <v>131</v>
      </c>
    </row>
    <row r="26" spans="1:11" x14ac:dyDescent="0.35">
      <c r="A26" s="39" t="s">
        <v>13</v>
      </c>
      <c r="B26" s="41" t="s">
        <v>127</v>
      </c>
    </row>
    <row r="27" spans="1:11" x14ac:dyDescent="0.35">
      <c r="A27" s="39" t="s">
        <v>14</v>
      </c>
      <c r="B27" s="41" t="s">
        <v>15</v>
      </c>
    </row>
    <row r="28" spans="1:11" x14ac:dyDescent="0.35">
      <c r="A28" s="39" t="s">
        <v>16</v>
      </c>
      <c r="B28" s="41" t="s">
        <v>19</v>
      </c>
    </row>
    <row r="29" spans="1:11" ht="52" customHeight="1" x14ac:dyDescent="0.35">
      <c r="A29" s="39" t="s">
        <v>18</v>
      </c>
      <c r="B29" s="18" t="s">
        <v>132</v>
      </c>
      <c r="D29" s="23"/>
    </row>
    <row r="30" spans="1:11" ht="52" x14ac:dyDescent="0.35">
      <c r="A30" s="39"/>
      <c r="B30" s="18" t="s">
        <v>59</v>
      </c>
    </row>
    <row r="33" spans="2:2" x14ac:dyDescent="0.35">
      <c r="B33"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33</v>
      </c>
      <c r="B3" s="16"/>
      <c r="C3" s="16"/>
      <c r="D3" s="16"/>
      <c r="E3" s="16"/>
      <c r="F3" s="16"/>
      <c r="G3" s="16"/>
    </row>
    <row r="4" spans="1:7" ht="13" customHeight="1" x14ac:dyDescent="0.35">
      <c r="A4" s="10" t="s">
        <v>46</v>
      </c>
      <c r="B4" s="2" t="s">
        <v>44</v>
      </c>
    </row>
    <row r="5" spans="1:7" ht="13" customHeight="1" x14ac:dyDescent="0.35">
      <c r="A5" s="14" t="str">
        <f>HYPERLINK("#'Tabel 1'!A1", "Tabel 1")</f>
        <v>Tabel 1</v>
      </c>
      <c r="B5" s="2" t="s">
        <v>67</v>
      </c>
    </row>
    <row r="6" spans="1:7" ht="13" customHeight="1" x14ac:dyDescent="0.35">
      <c r="A6" s="14" t="str">
        <f>HYPERLINK("#'Tabel 2'!A1", "Tabel 2")</f>
        <v>Tabel 2</v>
      </c>
      <c r="B6" s="2" t="s">
        <v>81</v>
      </c>
    </row>
    <row r="7" spans="1:7" ht="13" customHeight="1" x14ac:dyDescent="0.35">
      <c r="A7" s="14" t="str">
        <f>HYPERLINK("#'Tabel 3'!A1", "Tabel 3")</f>
        <v>Tabel 3</v>
      </c>
      <c r="B7" s="2" t="s">
        <v>86</v>
      </c>
    </row>
    <row r="8" spans="1:7" ht="13" customHeight="1" x14ac:dyDescent="0.35">
      <c r="A8" s="8" t="str">
        <f>HYPERLINK("#'Tabel 4'!A1", "Tabel 4")</f>
        <v>Tabel 4</v>
      </c>
      <c r="B8" s="2" t="s">
        <v>94</v>
      </c>
    </row>
    <row r="9" spans="1:7" ht="13" customHeight="1" x14ac:dyDescent="0.35">
      <c r="A9" s="8" t="str">
        <f>HYPERLINK("#'Tabel 5'!A1", "Tabel 5")</f>
        <v>Tabel 5</v>
      </c>
      <c r="B9" s="2" t="s">
        <v>109</v>
      </c>
    </row>
    <row r="10" spans="1:7" ht="13" customHeight="1" x14ac:dyDescent="0.35">
      <c r="A10" s="52" t="str">
        <f>HYPERLINK("#'Tabel 6'!A1", "Tabel 6")</f>
        <v>Tabel 6</v>
      </c>
      <c r="B10" s="53" t="s">
        <v>116</v>
      </c>
    </row>
    <row r="11" spans="1:7" ht="13" customHeight="1" x14ac:dyDescent="0.35">
      <c r="A11" s="52" t="str">
        <f>HYPERLINK("#'Tabel 7'!A1", "Tabel 7")</f>
        <v>Tabel 7</v>
      </c>
      <c r="B11" s="53" t="s">
        <v>117</v>
      </c>
    </row>
    <row r="12" spans="1:7" ht="13" customHeight="1" x14ac:dyDescent="0.35">
      <c r="A12" s="8" t="s">
        <v>1</v>
      </c>
      <c r="B12" s="2" t="s">
        <v>45</v>
      </c>
    </row>
    <row r="13" spans="1:7" ht="13" customHeight="1" x14ac:dyDescent="0.35">
      <c r="A13" s="8" t="s">
        <v>9</v>
      </c>
      <c r="B13" s="2" t="s">
        <v>36</v>
      </c>
    </row>
    <row r="14" spans="1:7" ht="13" customHeight="1" x14ac:dyDescent="0.35">
      <c r="B14" s="16"/>
      <c r="D14" s="17"/>
    </row>
    <row r="15" spans="1:7" ht="13" customHeight="1" x14ac:dyDescent="0.35">
      <c r="A15" s="7" t="s">
        <v>32</v>
      </c>
      <c r="D15" s="17"/>
    </row>
    <row r="16" spans="1:7" ht="13" customHeight="1" x14ac:dyDescent="0.35">
      <c r="A16" s="17" t="s">
        <v>64</v>
      </c>
      <c r="D16" s="17"/>
    </row>
    <row r="17" spans="1:4" ht="13" customHeight="1" x14ac:dyDescent="0.35">
      <c r="A17" s="12" t="s">
        <v>61</v>
      </c>
      <c r="D17" s="17"/>
    </row>
    <row r="18" spans="1:4" ht="13" customHeight="1" x14ac:dyDescent="0.35">
      <c r="A18" s="17"/>
      <c r="D18" s="17"/>
    </row>
    <row r="19" spans="1:4" ht="13" customHeight="1" x14ac:dyDescent="0.35">
      <c r="A19" s="7" t="s">
        <v>2</v>
      </c>
      <c r="B19" s="13"/>
      <c r="D19" s="17"/>
    </row>
    <row r="20" spans="1:4" ht="13" customHeight="1" x14ac:dyDescent="0.35">
      <c r="A20" s="17" t="s">
        <v>3</v>
      </c>
      <c r="B20" s="11"/>
      <c r="D20" s="17"/>
    </row>
    <row r="21" spans="1:4" ht="13" customHeight="1" x14ac:dyDescent="0.35">
      <c r="A21" s="17" t="s">
        <v>4</v>
      </c>
      <c r="B21" s="11"/>
      <c r="D21" s="17"/>
    </row>
    <row r="22" spans="1:4" ht="13" customHeight="1" x14ac:dyDescent="0.35">
      <c r="A22" s="17" t="s">
        <v>34</v>
      </c>
      <c r="B22" s="11"/>
    </row>
  </sheetData>
  <conditionalFormatting sqref="B1:B3">
    <cfRule type="cellIs" dxfId="3" priority="55" stopIfTrue="1" operator="equal">
      <formula>"   "</formula>
    </cfRule>
    <cfRule type="cellIs" dxfId="2" priority="56" stopIfTrue="1" operator="equal">
      <formula>"    "</formula>
    </cfRule>
  </conditionalFormatting>
  <conditionalFormatting sqref="B5:B11">
    <cfRule type="cellIs" dxfId="1" priority="1" stopIfTrue="1" operator="equal">
      <formula>"   "</formula>
    </cfRule>
    <cfRule type="cellIs" dxfId="0" priority="2" stopIfTrue="1" operator="equal">
      <formula>"    "</formula>
    </cfRule>
  </conditionalFormatting>
  <hyperlinks>
    <hyperlink ref="A12" location="Toelichting!A1" display="Toelichting" xr:uid="{00000000-0004-0000-0100-000000000000}"/>
    <hyperlink ref="A13" location="Begrippen!A1" display="Begrippen" xr:uid="{00000000-0004-0000-0100-000001000000}"/>
    <hyperlink ref="A4" location="Introductie!A1" display="Introductie" xr:uid="{00000000-0004-0000-0100-000002000000}"/>
    <hyperlink ref="A17"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9" t="s">
        <v>46</v>
      </c>
    </row>
    <row r="2" spans="1:4" ht="13" customHeight="1" x14ac:dyDescent="0.35"/>
    <row r="3" spans="1:4" ht="14.15" customHeight="1" x14ac:dyDescent="0.35">
      <c r="A3" s="20" t="s">
        <v>5</v>
      </c>
    </row>
    <row r="4" spans="1:4" ht="65" customHeight="1" x14ac:dyDescent="0.35">
      <c r="A4" s="18" t="s">
        <v>47</v>
      </c>
      <c r="D4" s="21"/>
    </row>
    <row r="5" spans="1:4" x14ac:dyDescent="0.35">
      <c r="A5" s="18"/>
      <c r="D5" s="22"/>
    </row>
    <row r="6" spans="1:4" ht="91" x14ac:dyDescent="0.35">
      <c r="A6" s="60" t="s">
        <v>128</v>
      </c>
      <c r="C6" s="23"/>
      <c r="D6" s="22"/>
    </row>
    <row r="7" spans="1:4" x14ac:dyDescent="0.35">
      <c r="A7" s="18"/>
    </row>
    <row r="8" spans="1:4" ht="78" customHeight="1" x14ac:dyDescent="0.35">
      <c r="A8" s="18" t="s">
        <v>60</v>
      </c>
      <c r="C8" s="24"/>
    </row>
    <row r="9" spans="1:4" ht="14.15" customHeight="1" x14ac:dyDescent="0.35">
      <c r="A9" s="10" t="s">
        <v>38</v>
      </c>
    </row>
    <row r="10" spans="1:4" ht="14.15" customHeight="1" x14ac:dyDescent="0.35">
      <c r="A10" s="10"/>
    </row>
    <row r="11" spans="1:4" ht="14.15" customHeight="1" x14ac:dyDescent="0.35">
      <c r="A11" s="25" t="s">
        <v>48</v>
      </c>
    </row>
    <row r="12" spans="1:4" ht="77.5" customHeight="1" x14ac:dyDescent="0.35">
      <c r="A12" s="61" t="s">
        <v>129</v>
      </c>
      <c r="C12" s="26"/>
    </row>
    <row r="13" spans="1:4" ht="14.15" customHeight="1" x14ac:dyDescent="0.35">
      <c r="A13" s="27"/>
    </row>
    <row r="14" spans="1:4" ht="14.15" customHeight="1" x14ac:dyDescent="0.35">
      <c r="A14" s="20" t="s">
        <v>49</v>
      </c>
    </row>
    <row r="15" spans="1:4" ht="14.15" customHeight="1" x14ac:dyDescent="0.35">
      <c r="A15" s="63" t="s">
        <v>40</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66</v>
      </c>
      <c r="J1" s="42"/>
    </row>
    <row r="2" spans="1:10" x14ac:dyDescent="0.35">
      <c r="A2" s="62" t="s">
        <v>67</v>
      </c>
      <c r="B2" s="62"/>
      <c r="C2" s="62"/>
      <c r="D2" s="62"/>
      <c r="E2" s="62"/>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72</v>
      </c>
      <c r="D8" s="54">
        <v>5</v>
      </c>
      <c r="E8" s="54">
        <v>23</v>
      </c>
    </row>
    <row r="9" spans="1:10" x14ac:dyDescent="0.35">
      <c r="A9" s="44"/>
      <c r="B9" s="43"/>
      <c r="C9" s="43"/>
      <c r="D9" s="43"/>
      <c r="E9" s="43"/>
    </row>
    <row r="10" spans="1:10" x14ac:dyDescent="0.35">
      <c r="A10" s="46" t="s">
        <v>79</v>
      </c>
      <c r="B10" s="43"/>
      <c r="C10" s="43"/>
      <c r="D10" s="43"/>
      <c r="E10" s="43"/>
    </row>
    <row r="11" spans="1:10" x14ac:dyDescent="0.35">
      <c r="A11" s="44" t="s">
        <v>74</v>
      </c>
      <c r="B11" s="54">
        <v>100</v>
      </c>
      <c r="C11" s="54">
        <v>80</v>
      </c>
      <c r="D11" s="54">
        <v>4</v>
      </c>
      <c r="E11" s="54">
        <v>15</v>
      </c>
    </row>
    <row r="12" spans="1:10" x14ac:dyDescent="0.35">
      <c r="A12" s="44" t="s">
        <v>75</v>
      </c>
      <c r="B12" s="54">
        <v>100</v>
      </c>
      <c r="C12" s="54">
        <v>70</v>
      </c>
      <c r="D12" s="54">
        <v>4</v>
      </c>
      <c r="E12" s="54">
        <v>26</v>
      </c>
    </row>
    <row r="13" spans="1:10" x14ac:dyDescent="0.35">
      <c r="A13" s="44" t="s">
        <v>76</v>
      </c>
      <c r="B13" s="54">
        <v>100</v>
      </c>
      <c r="C13" s="54">
        <v>79</v>
      </c>
      <c r="D13" s="54">
        <v>4</v>
      </c>
      <c r="E13" s="54">
        <v>17</v>
      </c>
    </row>
    <row r="14" spans="1:10" x14ac:dyDescent="0.35">
      <c r="A14" s="44" t="s">
        <v>77</v>
      </c>
      <c r="B14" s="54">
        <v>100</v>
      </c>
      <c r="C14" s="54">
        <v>71</v>
      </c>
      <c r="D14" s="54">
        <v>5</v>
      </c>
      <c r="E14" s="54">
        <v>24</v>
      </c>
    </row>
    <row r="15" spans="1:10" x14ac:dyDescent="0.35">
      <c r="A15" s="44"/>
      <c r="B15" s="43"/>
      <c r="C15" s="43"/>
      <c r="D15" s="43"/>
      <c r="E15" s="43"/>
    </row>
    <row r="16" spans="1:10" x14ac:dyDescent="0.35">
      <c r="A16" s="47" t="s">
        <v>78</v>
      </c>
      <c r="B16" s="47"/>
      <c r="C16" s="47"/>
      <c r="D16" s="47"/>
      <c r="E16"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80</v>
      </c>
      <c r="J1" s="42"/>
    </row>
    <row r="2" spans="1:10" x14ac:dyDescent="0.35">
      <c r="A2" s="62" t="s">
        <v>81</v>
      </c>
      <c r="B2" s="62"/>
      <c r="C2" s="62"/>
      <c r="D2" s="62"/>
      <c r="E2" s="62"/>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72</v>
      </c>
      <c r="D8" s="54">
        <v>5</v>
      </c>
      <c r="E8" s="54">
        <v>23</v>
      </c>
    </row>
    <row r="9" spans="1:10" x14ac:dyDescent="0.35">
      <c r="A9" s="44"/>
      <c r="B9" s="48"/>
      <c r="C9" s="48"/>
      <c r="D9" s="48"/>
      <c r="E9" s="48"/>
    </row>
    <row r="10" spans="1:10" x14ac:dyDescent="0.35">
      <c r="A10" s="46" t="s">
        <v>84</v>
      </c>
      <c r="B10" s="48"/>
      <c r="C10" s="48"/>
      <c r="D10" s="48"/>
      <c r="E10" s="48"/>
    </row>
    <row r="11" spans="1:10" x14ac:dyDescent="0.35">
      <c r="A11" s="44" t="s">
        <v>82</v>
      </c>
      <c r="B11" s="54">
        <v>100</v>
      </c>
      <c r="C11" s="54">
        <v>73</v>
      </c>
      <c r="D11" s="54">
        <v>4</v>
      </c>
      <c r="E11" s="54">
        <v>22</v>
      </c>
    </row>
    <row r="12" spans="1:10" x14ac:dyDescent="0.35">
      <c r="A12" s="44" t="s">
        <v>83</v>
      </c>
      <c r="B12" s="54">
        <v>100</v>
      </c>
      <c r="C12" s="54">
        <v>69</v>
      </c>
      <c r="D12" s="54">
        <v>6</v>
      </c>
      <c r="E12" s="54">
        <v>25</v>
      </c>
    </row>
    <row r="13" spans="1:10" x14ac:dyDescent="0.35">
      <c r="A13" s="44"/>
      <c r="B13" s="48"/>
      <c r="C13" s="48"/>
      <c r="D13" s="48"/>
      <c r="E13" s="48"/>
    </row>
    <row r="14" spans="1:10" x14ac:dyDescent="0.35">
      <c r="A14" s="47" t="s">
        <v>78</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85</v>
      </c>
      <c r="J1" s="42"/>
    </row>
    <row r="2" spans="1:10" x14ac:dyDescent="0.35">
      <c r="A2" s="62" t="s">
        <v>86</v>
      </c>
      <c r="B2" s="62"/>
      <c r="C2" s="62"/>
      <c r="D2" s="62"/>
      <c r="E2" s="62"/>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72</v>
      </c>
      <c r="D8" s="54">
        <v>5</v>
      </c>
      <c r="E8" s="54">
        <v>23</v>
      </c>
    </row>
    <row r="9" spans="1:10" x14ac:dyDescent="0.35">
      <c r="A9" s="44"/>
      <c r="B9" s="49"/>
      <c r="C9" s="49"/>
      <c r="D9" s="49"/>
      <c r="E9" s="49"/>
    </row>
    <row r="10" spans="1:10" x14ac:dyDescent="0.35">
      <c r="A10" s="46" t="s">
        <v>92</v>
      </c>
      <c r="B10" s="49"/>
      <c r="C10" s="49"/>
      <c r="D10" s="49"/>
      <c r="E10" s="49"/>
    </row>
    <row r="11" spans="1:10" x14ac:dyDescent="0.35">
      <c r="A11" s="44" t="s">
        <v>87</v>
      </c>
      <c r="B11" s="54">
        <v>100</v>
      </c>
      <c r="C11" s="54">
        <v>73</v>
      </c>
      <c r="D11" s="54">
        <v>4</v>
      </c>
      <c r="E11" s="54">
        <v>23</v>
      </c>
    </row>
    <row r="12" spans="1:10" x14ac:dyDescent="0.35">
      <c r="A12" s="44" t="s">
        <v>88</v>
      </c>
      <c r="B12" s="54">
        <v>100</v>
      </c>
      <c r="C12" s="54">
        <v>64</v>
      </c>
      <c r="D12" s="54">
        <v>5</v>
      </c>
      <c r="E12" s="54">
        <v>31</v>
      </c>
    </row>
    <row r="13" spans="1:10" x14ac:dyDescent="0.35">
      <c r="A13" s="44" t="s">
        <v>89</v>
      </c>
      <c r="B13" s="54">
        <v>100</v>
      </c>
      <c r="C13" s="54">
        <v>63</v>
      </c>
      <c r="D13" s="54">
        <v>6</v>
      </c>
      <c r="E13" s="54">
        <v>30</v>
      </c>
    </row>
    <row r="14" spans="1:10" x14ac:dyDescent="0.35">
      <c r="A14" s="44" t="s">
        <v>90</v>
      </c>
      <c r="B14" s="54">
        <v>100</v>
      </c>
      <c r="C14" s="54">
        <v>74</v>
      </c>
      <c r="D14" s="54">
        <v>5</v>
      </c>
      <c r="E14" s="54">
        <v>21</v>
      </c>
    </row>
    <row r="15" spans="1:10" x14ac:dyDescent="0.35">
      <c r="A15" s="44" t="s">
        <v>91</v>
      </c>
      <c r="B15" s="54">
        <v>100</v>
      </c>
      <c r="C15" s="54">
        <v>87</v>
      </c>
      <c r="D15" s="54">
        <v>3</v>
      </c>
      <c r="E15" s="54">
        <v>10</v>
      </c>
    </row>
    <row r="16" spans="1:10" x14ac:dyDescent="0.35">
      <c r="A16" s="44"/>
      <c r="B16" s="49"/>
      <c r="C16" s="49"/>
      <c r="D16" s="49"/>
      <c r="E16" s="49"/>
    </row>
    <row r="17" spans="1:5" x14ac:dyDescent="0.35">
      <c r="A17" s="47" t="s">
        <v>78</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93</v>
      </c>
      <c r="J1" s="42"/>
    </row>
    <row r="2" spans="1:10" x14ac:dyDescent="0.35">
      <c r="A2" s="62" t="s">
        <v>94</v>
      </c>
      <c r="B2" s="62"/>
      <c r="C2" s="62"/>
      <c r="D2" s="62"/>
      <c r="E2" s="62"/>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72</v>
      </c>
      <c r="D8" s="54">
        <v>5</v>
      </c>
      <c r="E8" s="54">
        <v>23</v>
      </c>
    </row>
    <row r="9" spans="1:10" x14ac:dyDescent="0.35">
      <c r="A9" s="44"/>
      <c r="B9" s="50"/>
      <c r="C9" s="50"/>
      <c r="D9" s="50"/>
      <c r="E9" s="50"/>
    </row>
    <row r="10" spans="1:10" x14ac:dyDescent="0.35">
      <c r="A10" s="46" t="s">
        <v>107</v>
      </c>
      <c r="B10" s="50"/>
      <c r="C10" s="50"/>
      <c r="D10" s="50"/>
      <c r="E10" s="50"/>
    </row>
    <row r="11" spans="1:10" x14ac:dyDescent="0.35">
      <c r="A11" s="44" t="s">
        <v>95</v>
      </c>
      <c r="B11" s="54">
        <v>100</v>
      </c>
      <c r="C11" s="54">
        <v>67</v>
      </c>
      <c r="D11" s="54">
        <v>4</v>
      </c>
      <c r="E11" s="54">
        <v>29</v>
      </c>
    </row>
    <row r="12" spans="1:10" x14ac:dyDescent="0.35">
      <c r="A12" s="44" t="s">
        <v>96</v>
      </c>
      <c r="B12" s="54">
        <v>100</v>
      </c>
      <c r="C12" s="54">
        <v>77</v>
      </c>
      <c r="D12" s="54">
        <v>5</v>
      </c>
      <c r="E12" s="54">
        <v>18</v>
      </c>
    </row>
    <row r="13" spans="1:10" x14ac:dyDescent="0.35">
      <c r="A13" s="44" t="s">
        <v>97</v>
      </c>
      <c r="B13" s="54">
        <v>100</v>
      </c>
      <c r="C13" s="54">
        <v>71</v>
      </c>
      <c r="D13" s="54">
        <v>5</v>
      </c>
      <c r="E13" s="54">
        <v>24</v>
      </c>
    </row>
    <row r="14" spans="1:10" x14ac:dyDescent="0.35">
      <c r="A14" s="44" t="s">
        <v>98</v>
      </c>
      <c r="B14" s="54">
        <v>100</v>
      </c>
      <c r="C14" s="54">
        <v>78</v>
      </c>
      <c r="D14" s="54">
        <v>5</v>
      </c>
      <c r="E14" s="54">
        <v>18</v>
      </c>
    </row>
    <row r="15" spans="1:10" x14ac:dyDescent="0.35">
      <c r="A15" s="44" t="s">
        <v>99</v>
      </c>
      <c r="B15" s="54">
        <v>100</v>
      </c>
      <c r="C15" s="54">
        <v>76</v>
      </c>
      <c r="D15" s="54">
        <v>5</v>
      </c>
      <c r="E15" s="54">
        <v>20</v>
      </c>
    </row>
    <row r="16" spans="1:10" x14ac:dyDescent="0.35">
      <c r="A16" s="44" t="s">
        <v>100</v>
      </c>
      <c r="B16" s="54">
        <v>100</v>
      </c>
      <c r="C16" s="54">
        <v>77</v>
      </c>
      <c r="D16" s="54">
        <v>8</v>
      </c>
      <c r="E16" s="54">
        <v>15</v>
      </c>
    </row>
    <row r="17" spans="1:5" x14ac:dyDescent="0.35">
      <c r="A17" s="44" t="s">
        <v>101</v>
      </c>
      <c r="B17" s="54">
        <v>100</v>
      </c>
      <c r="C17" s="54">
        <v>86</v>
      </c>
      <c r="D17" s="54">
        <v>4</v>
      </c>
      <c r="E17" s="54">
        <v>10</v>
      </c>
    </row>
    <row r="18" spans="1:5" x14ac:dyDescent="0.35">
      <c r="A18" s="44" t="s">
        <v>102</v>
      </c>
      <c r="B18" s="54">
        <v>100</v>
      </c>
      <c r="C18" s="54">
        <v>66</v>
      </c>
      <c r="D18" s="54">
        <v>5</v>
      </c>
      <c r="E18" s="54">
        <v>29</v>
      </c>
    </row>
    <row r="19" spans="1:5" x14ac:dyDescent="0.35">
      <c r="A19" s="44" t="s">
        <v>103</v>
      </c>
      <c r="B19" s="54">
        <v>100</v>
      </c>
      <c r="C19" s="54">
        <v>71</v>
      </c>
      <c r="D19" s="54">
        <v>5</v>
      </c>
      <c r="E19" s="54">
        <v>24</v>
      </c>
    </row>
    <row r="20" spans="1:5" x14ac:dyDescent="0.35">
      <c r="A20" s="44" t="s">
        <v>104</v>
      </c>
      <c r="B20" s="54">
        <v>100</v>
      </c>
      <c r="C20" s="54">
        <v>74</v>
      </c>
      <c r="D20" s="54">
        <v>4</v>
      </c>
      <c r="E20" s="54">
        <v>21</v>
      </c>
    </row>
    <row r="21" spans="1:5" x14ac:dyDescent="0.35">
      <c r="A21" s="44" t="s">
        <v>105</v>
      </c>
      <c r="B21" s="54">
        <v>100</v>
      </c>
      <c r="C21" s="54">
        <v>66</v>
      </c>
      <c r="D21" s="54">
        <v>4</v>
      </c>
      <c r="E21" s="54">
        <v>30</v>
      </c>
    </row>
    <row r="22" spans="1:5" x14ac:dyDescent="0.35">
      <c r="A22" s="44" t="s">
        <v>106</v>
      </c>
      <c r="B22" s="54">
        <v>100</v>
      </c>
      <c r="C22" s="54">
        <v>64</v>
      </c>
      <c r="D22" s="54">
        <v>5</v>
      </c>
      <c r="E22" s="54">
        <v>30</v>
      </c>
    </row>
    <row r="23" spans="1:5" x14ac:dyDescent="0.35">
      <c r="A23" s="44"/>
      <c r="B23" s="50"/>
      <c r="C23" s="50"/>
      <c r="D23" s="50"/>
      <c r="E23" s="50"/>
    </row>
    <row r="24" spans="1:5" x14ac:dyDescent="0.35">
      <c r="A24" s="47" t="s">
        <v>78</v>
      </c>
      <c r="B24" s="47"/>
      <c r="C24" s="47"/>
      <c r="D24" s="47"/>
      <c r="E24" s="47"/>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108</v>
      </c>
      <c r="J1" s="42"/>
    </row>
    <row r="2" spans="1:10" x14ac:dyDescent="0.35">
      <c r="A2" s="62" t="s">
        <v>109</v>
      </c>
      <c r="B2" s="62"/>
      <c r="C2" s="62"/>
      <c r="D2" s="62"/>
      <c r="E2" s="62"/>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72</v>
      </c>
      <c r="D8" s="54">
        <v>5</v>
      </c>
      <c r="E8" s="54">
        <v>23</v>
      </c>
    </row>
    <row r="9" spans="1:10" x14ac:dyDescent="0.35">
      <c r="A9" s="44"/>
      <c r="B9" s="51"/>
      <c r="C9" s="51"/>
      <c r="D9" s="51"/>
      <c r="E9" s="51"/>
    </row>
    <row r="10" spans="1:10" x14ac:dyDescent="0.35">
      <c r="A10" s="46" t="s">
        <v>115</v>
      </c>
      <c r="B10" s="51"/>
      <c r="C10" s="51"/>
      <c r="D10" s="51"/>
      <c r="E10" s="51"/>
    </row>
    <row r="11" spans="1:10" x14ac:dyDescent="0.35">
      <c r="A11" s="44" t="s">
        <v>110</v>
      </c>
      <c r="B11" s="54">
        <v>100</v>
      </c>
      <c r="C11" s="54">
        <v>68</v>
      </c>
      <c r="D11" s="54">
        <v>7</v>
      </c>
      <c r="E11" s="54">
        <v>26</v>
      </c>
    </row>
    <row r="12" spans="1:10" x14ac:dyDescent="0.35">
      <c r="A12" s="44" t="s">
        <v>111</v>
      </c>
      <c r="B12" s="54">
        <v>100</v>
      </c>
      <c r="C12" s="54">
        <v>70</v>
      </c>
      <c r="D12" s="54">
        <v>5</v>
      </c>
      <c r="E12" s="54">
        <v>26</v>
      </c>
    </row>
    <row r="13" spans="1:10" x14ac:dyDescent="0.35">
      <c r="A13" s="44" t="s">
        <v>112</v>
      </c>
      <c r="B13" s="54">
        <v>100</v>
      </c>
      <c r="C13" s="54">
        <v>72</v>
      </c>
      <c r="D13" s="54">
        <v>5</v>
      </c>
      <c r="E13" s="54">
        <v>23</v>
      </c>
    </row>
    <row r="14" spans="1:10" x14ac:dyDescent="0.35">
      <c r="A14" s="44" t="s">
        <v>113</v>
      </c>
      <c r="B14" s="54">
        <v>100</v>
      </c>
      <c r="C14" s="54">
        <v>74</v>
      </c>
      <c r="D14" s="54">
        <v>5</v>
      </c>
      <c r="E14" s="54">
        <v>21</v>
      </c>
    </row>
    <row r="15" spans="1:10" x14ac:dyDescent="0.35">
      <c r="A15" s="44" t="s">
        <v>114</v>
      </c>
      <c r="B15" s="54">
        <v>100</v>
      </c>
      <c r="C15" s="54">
        <v>80</v>
      </c>
      <c r="D15" s="54">
        <v>4</v>
      </c>
      <c r="E15" s="54">
        <v>16</v>
      </c>
    </row>
    <row r="16" spans="1:10" x14ac:dyDescent="0.35">
      <c r="A16" s="44"/>
      <c r="B16" s="51"/>
      <c r="C16" s="51"/>
      <c r="D16" s="51"/>
      <c r="E16" s="51"/>
    </row>
    <row r="17" spans="1:5" x14ac:dyDescent="0.35">
      <c r="A17" s="47" t="s">
        <v>78</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0DEE-802F-47C6-AECC-FFEB2FC5DA7D}">
  <dimension ref="A1:J10"/>
  <sheetViews>
    <sheetView showGridLines="0" zoomScaleNormal="100" workbookViewId="0"/>
  </sheetViews>
  <sheetFormatPr defaultColWidth="10.90625" defaultRowHeight="14.5" x14ac:dyDescent="0.35"/>
  <cols>
    <col min="1" max="1" width="42.6328125" customWidth="1"/>
    <col min="2" max="2" width="6.6328125" customWidth="1"/>
    <col min="3" max="5" width="19.81640625" customWidth="1"/>
  </cols>
  <sheetData>
    <row r="1" spans="1:10" x14ac:dyDescent="0.35">
      <c r="A1" s="42" t="s">
        <v>118</v>
      </c>
      <c r="J1" s="42"/>
    </row>
    <row r="2" spans="1:10" x14ac:dyDescent="0.35">
      <c r="A2" s="62" t="s">
        <v>116</v>
      </c>
      <c r="B2" s="62"/>
      <c r="C2" s="62"/>
      <c r="D2" s="62"/>
      <c r="E2" s="62"/>
    </row>
    <row r="3" spans="1:10" x14ac:dyDescent="0.35">
      <c r="A3" s="44"/>
      <c r="B3" s="44" t="s">
        <v>68</v>
      </c>
      <c r="C3" s="45" t="s">
        <v>42</v>
      </c>
      <c r="D3" s="45"/>
      <c r="E3" s="45"/>
    </row>
    <row r="4" spans="1:10" x14ac:dyDescent="0.35">
      <c r="A4" s="45"/>
      <c r="B4" s="45"/>
      <c r="C4" s="45" t="s">
        <v>71</v>
      </c>
      <c r="D4" s="45" t="s">
        <v>72</v>
      </c>
      <c r="E4" s="45" t="s">
        <v>73</v>
      </c>
    </row>
    <row r="6" spans="1:10" x14ac:dyDescent="0.35">
      <c r="B6" s="46" t="s">
        <v>69</v>
      </c>
    </row>
    <row r="8" spans="1:10" x14ac:dyDescent="0.35">
      <c r="A8" s="44" t="s">
        <v>68</v>
      </c>
      <c r="B8" s="54">
        <v>100</v>
      </c>
      <c r="C8" s="54">
        <v>67</v>
      </c>
      <c r="D8" s="54">
        <v>7</v>
      </c>
      <c r="E8" s="54">
        <v>26</v>
      </c>
    </row>
    <row r="9" spans="1:10" x14ac:dyDescent="0.35">
      <c r="A9" s="44"/>
      <c r="B9" s="51"/>
      <c r="C9" s="51"/>
      <c r="D9" s="51"/>
      <c r="E9" s="51"/>
    </row>
    <row r="10" spans="1:10" x14ac:dyDescent="0.35">
      <c r="A10" s="47" t="s">
        <v>78</v>
      </c>
      <c r="B10" s="47"/>
      <c r="C10" s="47"/>
      <c r="D10" s="47"/>
      <c r="E10" s="47"/>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5</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2026-04-09T08:15:38Z</dcterms:modified>
</cp:coreProperties>
</file>