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KPMG_2025\DOCUM\5-Rapport\Publicatie\"/>
    </mc:Choice>
  </mc:AlternateContent>
  <xr:revisionPtr revIDLastSave="0" documentId="13_ncr:1_{A21F4016-9D18-4963-AF7E-D17A8D39A0AB}" xr6:coauthVersionLast="47" xr6:coauthVersionMax="47" xr10:uidLastSave="{00000000-0000-0000-0000-000000000000}"/>
  <bookViews>
    <workbookView xWindow="-110" yWindow="-110" windowWidth="19420" windowHeight="10300" tabRatio="891"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abel 7" sheetId="29" r:id="rId10"/>
    <sheet name="Tabel 8" sheetId="30" r:id="rId11"/>
    <sheet name="Tabel 9" sheetId="31" r:id="rId12"/>
    <sheet name="Tabel 10" sheetId="32" r:id="rId13"/>
    <sheet name="Tabel 11" sheetId="33" r:id="rId14"/>
    <sheet name="Tabel 12" sheetId="34" r:id="rId15"/>
    <sheet name="Tabel 13" sheetId="35" r:id="rId16"/>
    <sheet name="Tabel 14" sheetId="36" r:id="rId17"/>
    <sheet name="Tabel 15" sheetId="37" r:id="rId18"/>
    <sheet name="Toelichting" sheetId="21" r:id="rId19"/>
    <sheet name="Begrippen" sheetId="22" r:id="rId20"/>
  </sheets>
  <externalReferences>
    <externalReference r:id="rId21"/>
  </externalReferences>
  <definedNames>
    <definedName name="_xlnm.Print_Area" localSheetId="1">Inhoud!$A$1:$E$31</definedName>
    <definedName name="_xlnm.Print_Area" localSheetId="2">Introductie!$A$1:$A$17</definedName>
    <definedName name="_xlnm.Print_Area" localSheetId="3">Toelichting!$A$1:$A$26</definedName>
    <definedName name="_xlnm.Print_Area" localSheetId="17">[1]Toelichting!$A$1:$A$26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17">#REF!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17">#REF!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17">#REF!</definedName>
    <definedName name="Namen" localSheetId="4">#REF!</definedName>
    <definedName name="Namen">#REF!</definedName>
    <definedName name="Z_ED90FA0F_A39E_42DD_ADD4_5A3CD3908E99_.wvu.PrintArea" localSheetId="1" hidden="1">Inhoud!$A$1:$D$30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4" l="1"/>
  <c r="A17" i="14"/>
  <c r="A16" i="14"/>
  <c r="A15" i="14"/>
  <c r="A14" i="14"/>
  <c r="A13" i="14"/>
  <c r="A12" i="14"/>
  <c r="A11" i="14"/>
  <c r="A10" i="14"/>
  <c r="A9" i="14"/>
  <c r="A8" i="14"/>
  <c r="A7" i="14"/>
  <c r="A6" i="14"/>
  <c r="A5" i="14"/>
</calcChain>
</file>

<file path=xl/sharedStrings.xml><?xml version="1.0" encoding="utf-8"?>
<sst xmlns="http://schemas.openxmlformats.org/spreadsheetml/2006/main" count="340" uniqueCount="190">
  <si>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</si>
  <si>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</si>
  <si>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</si>
  <si>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</si>
  <si>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</si>
  <si>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</si>
  <si>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</si>
  <si>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</si>
  <si>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</si>
  <si>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</si>
  <si>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</si>
  <si>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</si>
  <si>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</si>
  <si>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</si>
  <si>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</si>
  <si>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</si>
  <si>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</si>
  <si>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</si>
  <si>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</si>
  <si>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</si>
  <si>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</si>
  <si>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</si>
  <si>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</si>
  <si>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</si>
  <si>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</si>
  <si>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</si>
  <si>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</si>
  <si>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</si>
  <si>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</si>
  <si>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</si>
  <si>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</si>
  <si>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</si>
  <si>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</si>
  <si>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</si>
  <si>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</si>
  <si>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</si>
  <si>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</si>
  <si>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</si>
  <si>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</si>
  <si>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</si>
  <si>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</si>
  <si>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</si>
  <si>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</si>
  <si>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</si>
  <si>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</si>
  <si>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</si>
  <si>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</si>
  <si>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</si>
  <si>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</si>
  <si>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</si>
  <si>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</si>
  <si>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</si>
  <si>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</si>
  <si>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</si>
  <si>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</si>
  <si>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</si>
  <si>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</si>
  <si>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</si>
  <si>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</si>
  <si>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</si>
  <si>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Herkomstland werknemers KPMG, 1 oktober 2025</t>
  </si>
  <si>
    <t>Maart 2026</t>
  </si>
  <si>
    <t>Vragen over deze publicatie kunnen gestuurd worden aan het CBS onder vermelding van het referentienummer PR004601.</t>
  </si>
  <si>
    <t>1 oktober 2025</t>
  </si>
  <si>
    <t>Personeelsadministratie KPMG</t>
  </si>
  <si>
    <t>KPMG.</t>
  </si>
  <si>
    <t>Medewerker die KPMG tot de populatie van het onderzoek rekent.</t>
  </si>
  <si>
    <t>KPMG heeft eerder meegedaan aan de Barometer Culturele Diversiteit. De vergelijkbaarheid met deze eerdere meting is afhankelijk van de mate waarin de huidige door KPMG aangeleverde medewerkersgegevens overeenkomen met die van de eerdere meting.</t>
  </si>
  <si>
    <t>Tabel 1</t>
  </si>
  <si>
    <t>Herkomstland werknemers KPMG naar businessline, 1 oktober 2025</t>
  </si>
  <si>
    <t>Totaal</t>
  </si>
  <si>
    <t>%</t>
  </si>
  <si>
    <t>Herkomstland</t>
  </si>
  <si>
    <t>Nederland</t>
  </si>
  <si>
    <t>Europa (excl. Nederland)</t>
  </si>
  <si>
    <t>Buiten-Europa</t>
  </si>
  <si>
    <t>Advisory</t>
  </si>
  <si>
    <t>Assurance</t>
  </si>
  <si>
    <t>Central Services</t>
  </si>
  <si>
    <t>Bron: CBS.</t>
  </si>
  <si>
    <t>Businessline</t>
  </si>
  <si>
    <t>Tabel 2</t>
  </si>
  <si>
    <t>Herkomstland werknemers KPMG naar businessline en regio/suite, 1 oktober 2025</t>
  </si>
  <si>
    <t>Advisory - Deals</t>
  </si>
  <si>
    <t>Advisory - Risk &amp; Regulatory</t>
  </si>
  <si>
    <t>Advisory - Technology</t>
  </si>
  <si>
    <t>Advisory - Overig</t>
  </si>
  <si>
    <t>Assurance - Audit Financial Services</t>
  </si>
  <si>
    <t>Assurance - Audit Noord</t>
  </si>
  <si>
    <t>Assurance - Audit Zuidwest</t>
  </si>
  <si>
    <t>Assurance - Overig</t>
  </si>
  <si>
    <t>Central Services - Totaal</t>
  </si>
  <si>
    <t>Tabel 3</t>
  </si>
  <si>
    <t>Herkomstland werknemers KPMG naar functieniveau, 1 oktober 2025</t>
  </si>
  <si>
    <t>Partners &amp; directors</t>
  </si>
  <si>
    <t>Senior manager</t>
  </si>
  <si>
    <t>Manager</t>
  </si>
  <si>
    <t>Senior</t>
  </si>
  <si>
    <t>Junior</t>
  </si>
  <si>
    <t>Overig</t>
  </si>
  <si>
    <t>Functieniveau</t>
  </si>
  <si>
    <t>Tabel 4</t>
  </si>
  <si>
    <t>Herkomstland werknemers KPMG naar instroom, 1 oktober 2025</t>
  </si>
  <si>
    <t>Geen recente instroom</t>
  </si>
  <si>
    <t>Recente instroom</t>
  </si>
  <si>
    <t>Tabel 5</t>
  </si>
  <si>
    <t>Herkomstland werknemers KPMG naar instroom en businessline, 1 oktober 2025</t>
  </si>
  <si>
    <t>Recente instroom – Advisory</t>
  </si>
  <si>
    <t>Recente instroom – Assurance</t>
  </si>
  <si>
    <t>Tabel 6</t>
  </si>
  <si>
    <t>Herkomstland werknemers KPMG naar instroom en functieniveau, 1 oktober 2025</t>
  </si>
  <si>
    <t>Recente instroom – junior</t>
  </si>
  <si>
    <t>Recente instroom – overig</t>
  </si>
  <si>
    <t>Tabel 7</t>
  </si>
  <si>
    <t>Herkomstland werknemers KPMG naar doorstroom, 1 oktober 2025</t>
  </si>
  <si>
    <t>Geen doorstroom</t>
  </si>
  <si>
    <t>Recente doorstroom</t>
  </si>
  <si>
    <t>Tabel 8</t>
  </si>
  <si>
    <t>Herkomstland werknemers KPMG naar doorstroom en businessline, 1 oktober 2025</t>
  </si>
  <si>
    <t>Recente doorstroom – Advisory</t>
  </si>
  <si>
    <t>Recente doorstroom – Assurance</t>
  </si>
  <si>
    <t>Tabel 9</t>
  </si>
  <si>
    <t>Herkomstland werknemers KPMG naar geslacht, 1 oktober 2025</t>
  </si>
  <si>
    <t>Man</t>
  </si>
  <si>
    <t>Vrouw</t>
  </si>
  <si>
    <t>Geslacht</t>
  </si>
  <si>
    <t>Tabel 10</t>
  </si>
  <si>
    <t>Herkomstland werknemers KPMG naar businessline en geslacht, 1 oktober 2025</t>
  </si>
  <si>
    <t>Advisory - man</t>
  </si>
  <si>
    <t>Advisory - vrouw</t>
  </si>
  <si>
    <t>Assurance - man</t>
  </si>
  <si>
    <t>Assurance - vrouw</t>
  </si>
  <si>
    <t>Central Services - man</t>
  </si>
  <si>
    <t>Central Services - vrouw</t>
  </si>
  <si>
    <t>Tabel 11</t>
  </si>
  <si>
    <t>1 en 2</t>
  </si>
  <si>
    <t>Tabel 12</t>
  </si>
  <si>
    <t>Herkomstland werknemers KPMG naar businessline en performance score, 1 oktober 2025</t>
  </si>
  <si>
    <t>Advisory - 1 en 2</t>
  </si>
  <si>
    <t>Advisory - 3</t>
  </si>
  <si>
    <t>Advisory - overig</t>
  </si>
  <si>
    <t>Assurance - 1 en 2</t>
  </si>
  <si>
    <t>Assurance - 3</t>
  </si>
  <si>
    <t>Assurance - overig</t>
  </si>
  <si>
    <t>Central Services - totaal</t>
  </si>
  <si>
    <t>Tabel 13</t>
  </si>
  <si>
    <t>Herkomstland werknemers KPMG naar klaar voor promotie, 1 oktober 2025</t>
  </si>
  <si>
    <t>Nu</t>
  </si>
  <si>
    <t>Volgend jaar</t>
  </si>
  <si>
    <t>Binnen 2 jaar</t>
  </si>
  <si>
    <t>Binnen 3 jaar</t>
  </si>
  <si>
    <t>Binnen 4 jaar / geen promotie verwacht</t>
  </si>
  <si>
    <t>Klaar voor promotie</t>
  </si>
  <si>
    <t>Tabel 14</t>
  </si>
  <si>
    <t>Herkomstland werknemers KPMG naar businessline en klaar voor promotie, 1 oktober 2025</t>
  </si>
  <si>
    <t>Advisory - nu</t>
  </si>
  <si>
    <t>Advisory - volgend jaar</t>
  </si>
  <si>
    <t>Advisory - binnen 2 jaar</t>
  </si>
  <si>
    <t>Assurance - nu</t>
  </si>
  <si>
    <t>Assurance - volgend jaar</t>
  </si>
  <si>
    <t>Assurance - binnen 2 jaar</t>
  </si>
  <si>
    <t>Tabel 15</t>
  </si>
  <si>
    <t>De tabellen geven de procentuele verdeling naar herkomstland weer. De eerste regel in alle tabellen geeft de verdeling van de organisatie als geheel weer. Hier staat dus hoeveel procent van de werknemers van KPMG als herkomstland Nederland heeft en hoeveel procent van de werknemers een ander Europees herkomstland of een herkomstland buiten Europa heeft. Vervolgens wordt op dezelfde manier de herkomstlandverdeling van verschillende subgroepen getoond. In tabel 15 wordt de herkomstlandverdeling van de uitgestroomde werknemers weergegeven.</t>
  </si>
  <si>
    <t>Herkomstland werknemers KPMG naar performance score, 1 oktober 2025</t>
  </si>
  <si>
    <r>
      <t>Instroom</t>
    </r>
    <r>
      <rPr>
        <i/>
        <vertAlign val="superscript"/>
        <sz val="10"/>
        <color theme="1"/>
        <rFont val="Calibri"/>
        <family val="2"/>
      </rPr>
      <t>1</t>
    </r>
  </si>
  <si>
    <r>
      <rPr>
        <vertAlign val="superscript"/>
        <sz val="9"/>
        <color theme="1"/>
        <rFont val="Calibri"/>
        <family val="2"/>
      </rPr>
      <t>1</t>
    </r>
    <r>
      <rPr>
        <sz val="9"/>
        <color theme="1"/>
        <rFont val="Calibri"/>
        <family val="2"/>
      </rPr>
      <t xml:space="preserve"> Recente instroom betreft instroom in de periode tussen 1 oktober 2024 en 30 september 2025.</t>
    </r>
  </si>
  <si>
    <r>
      <t>Overig</t>
    </r>
    <r>
      <rPr>
        <vertAlign val="superscript"/>
        <sz val="10"/>
        <color theme="1"/>
        <rFont val="Calibri"/>
        <family val="2"/>
      </rPr>
      <t>2</t>
    </r>
  </si>
  <si>
    <r>
      <rPr>
        <vertAlign val="superscript"/>
        <sz val="9"/>
        <color theme="1"/>
        <rFont val="Calibri"/>
        <family val="2"/>
      </rPr>
      <t>1</t>
    </r>
    <r>
      <rPr>
        <sz val="9"/>
        <color theme="1"/>
        <rFont val="Calibri"/>
        <family val="2"/>
      </rPr>
      <t xml:space="preserve"> Recente doorstroom betreft werknemers die in de periode tussen 1 oktober 2024 en 30 september 2025 naar een andere functie zijn gegaan.</t>
    </r>
  </si>
  <si>
    <r>
      <t>Doorstroom</t>
    </r>
    <r>
      <rPr>
        <i/>
        <vertAlign val="superscript"/>
        <sz val="10"/>
        <color theme="1"/>
        <rFont val="Calibri"/>
        <family val="2"/>
      </rPr>
      <t>1</t>
    </r>
  </si>
  <si>
    <r>
      <rPr>
        <vertAlign val="superscript"/>
        <sz val="9"/>
        <color theme="1"/>
        <rFont val="Calibri"/>
        <family val="2"/>
      </rPr>
      <t>1</t>
    </r>
    <r>
      <rPr>
        <sz val="9"/>
        <color theme="1"/>
        <rFont val="Calibri"/>
        <family val="2"/>
      </rPr>
      <t xml:space="preserve"> Performance score 1 is de hoogste score. </t>
    </r>
  </si>
  <si>
    <r>
      <t>Performance score</t>
    </r>
    <r>
      <rPr>
        <i/>
        <vertAlign val="superscript"/>
        <sz val="10"/>
        <color theme="1"/>
        <rFont val="Calibri"/>
        <family val="2"/>
      </rPr>
      <t>1</t>
    </r>
  </si>
  <si>
    <r>
      <t>Businessline en Performance score</t>
    </r>
    <r>
      <rPr>
        <i/>
        <vertAlign val="superscript"/>
        <sz val="10"/>
        <color theme="1"/>
        <rFont val="Calibri"/>
        <family val="2"/>
      </rPr>
      <t>1</t>
    </r>
  </si>
  <si>
    <r>
      <t>Overig</t>
    </r>
    <r>
      <rPr>
        <vertAlign val="superscript"/>
        <sz val="10"/>
        <color theme="1"/>
        <rFont val="Calibri"/>
        <family val="2"/>
      </rPr>
      <t>1</t>
    </r>
  </si>
  <si>
    <t>Businessline en Klaar voor promotie</t>
  </si>
  <si>
    <r>
      <rPr>
        <vertAlign val="superscript"/>
        <sz val="9"/>
        <color theme="1"/>
        <rFont val="Calibri"/>
        <family val="2"/>
        <scheme val="minor"/>
      </rPr>
      <t>1</t>
    </r>
    <r>
      <rPr>
        <sz val="9"/>
        <color theme="1"/>
        <rFont val="Calibri"/>
        <family val="2"/>
        <scheme val="minor"/>
      </rPr>
      <t xml:space="preserve"> Expats worden bij de herkomstlandverdeling van de uitgestroomde werknemers buiten beschouwing gelaten, want hun werk is van tijdelijke aard en daardoor verwachte uitstroom.</t>
    </r>
  </si>
  <si>
    <t>Businessline en Geslacht</t>
  </si>
  <si>
    <r>
      <t>Doorstroom</t>
    </r>
    <r>
      <rPr>
        <i/>
        <vertAlign val="superscript"/>
        <sz val="10"/>
        <color theme="1"/>
        <rFont val="Calibri"/>
        <family val="2"/>
      </rPr>
      <t>1</t>
    </r>
    <r>
      <rPr>
        <i/>
        <sz val="10"/>
        <color theme="1"/>
        <rFont val="Calibri"/>
      </rPr>
      <t xml:space="preserve"> en Businessline</t>
    </r>
  </si>
  <si>
    <r>
      <t>Instroom</t>
    </r>
    <r>
      <rPr>
        <i/>
        <vertAlign val="superscript"/>
        <sz val="10"/>
        <color theme="1"/>
        <rFont val="Calibri"/>
        <family val="2"/>
      </rPr>
      <t>1</t>
    </r>
    <r>
      <rPr>
        <i/>
        <sz val="10"/>
        <color theme="1"/>
        <rFont val="Calibri"/>
      </rPr>
      <t xml:space="preserve"> en Functieniveau</t>
    </r>
  </si>
  <si>
    <r>
      <t>Instroom</t>
    </r>
    <r>
      <rPr>
        <i/>
        <vertAlign val="superscript"/>
        <sz val="10"/>
        <color theme="1"/>
        <rFont val="Calibri"/>
        <family val="2"/>
      </rPr>
      <t>1</t>
    </r>
    <r>
      <rPr>
        <i/>
        <sz val="10"/>
        <color theme="1"/>
        <rFont val="Calibri"/>
      </rPr>
      <t xml:space="preserve"> en Businessline</t>
    </r>
  </si>
  <si>
    <t>Businessline en Regio/suite</t>
  </si>
  <si>
    <r>
      <t>Herkomstland uitgestroomde</t>
    </r>
    <r>
      <rPr>
        <b/>
        <vertAlign val="superscript"/>
        <sz val="10"/>
        <color theme="1"/>
        <rFont val="Calibri"/>
        <family val="2"/>
      </rPr>
      <t>1</t>
    </r>
    <r>
      <rPr>
        <b/>
        <sz val="10"/>
        <color theme="1"/>
        <rFont val="Calibri"/>
      </rPr>
      <t xml:space="preserve"> werknemers KPMG, 1 oktober 2024 - 30 september 2025</t>
    </r>
  </si>
  <si>
    <t>Herkomstland uitgestroomde werknemers KPMG, 1 oktober 2024 - 30 september 2025</t>
  </si>
  <si>
    <t>De tabellen 1 tot en met 14 hebben betrekking op de werknemers van KPMG op peildatum 1 oktober 2025 waarvoor KPMG personeelsgegevens aan het CBS heeft geleverd. In totaal is informatie geleverd van 4 464 unieke werknemers. Voor sommige werknemers was het niet mogelijk om met de beschikbare informatie het herkomstland te bepalen. Dit betrof 3,4 procent van de werknemers van KPMG. Hierdoor kan een vertekening in de percentages ontstaan. Hiermee dient rekening gehouden te worden bij het interpreteren van de cijfers. 
Tabel 15 heeft betrekking op werknemers die zijn uitgestroomd in de periode van 1 oktober 2024 tot en met 30 september 2025 waarvoor KPMG personeelsgegevens aan het CBS heeft geleverd. Expats worden bij de herkomstlandverdeling van de uitgestroomde werknemers buiten beschouwing gelaten, want hun werk is van tijdelijke aard en daardoor verwachte uitstroom. In totaal is informatie geleverd van 650 unieke uitgestroomde werknemers. Voor sommige uitgestroomde werknemers was het niet mogelijk om met de beschikbare informatie het herkomstland te bepalen. Dit betrof 3,7 procent van de uitgestroomde werknemers van KPMG. Hierdoor kan een vertekening in de percentages ontstaan. Hiermee dient rekening gehouden te worden bij het interpreteren van de cijfers.</t>
  </si>
  <si>
    <t>KPMG heeft werknemersgegevens uit hun personeelsadministratie aan het CBS geleverd, namelijk geboortedatum, geslacht, adresgegevens, businessline, regio/suite, functieniveau, instroom, doorstroom, performance score en klaar voor promotie. Voor meer informatie over deze kenmerken verwijst het CBS naar KPMG.</t>
  </si>
  <si>
    <t>Op verzoek van KPMG heeft het CBS een Barometer Culturele Diversiteit voor deze organisatie opgesteld. KPMG heeft gekozen voor de ingezoomde variant van de Barometer Culturele Diversiteit. Hierbij worden niet alleen cijfers gegeven over het herkomstland van werknemers op organisatieniveau, maar ook voor bepaalde subgroepen. KPMG heeft zelf bepaald voor welke subgroepen de uitsplitsing naar herkomstland gemaakt is. Meer specifiek hebben zij gekozen voor subgroepen op basis van businessline, regio/suite, functieniveau, instroom, doorstroom, geslacht, performance score, klaar voor promotie en uitstroom.</t>
  </si>
  <si>
    <r>
      <rPr>
        <vertAlign val="superscript"/>
        <sz val="9"/>
        <color theme="1"/>
        <rFont val="Calibri"/>
        <family val="2"/>
      </rPr>
      <t>1</t>
    </r>
    <r>
      <rPr>
        <sz val="9"/>
        <color theme="1"/>
        <rFont val="Calibri"/>
        <family val="2"/>
      </rPr>
      <t xml:space="preserve"> De categorie "overig" omvat alle werknemers uit de businessline "Central Services" en werknemers die in tabel 13 (Klaar voor promotie) in de categorie "overig" vallen. </t>
    </r>
  </si>
  <si>
    <r>
      <rPr>
        <vertAlign val="superscript"/>
        <sz val="9"/>
        <color theme="1"/>
        <rFont val="Calibri"/>
        <family val="2"/>
      </rPr>
      <t>2</t>
    </r>
    <r>
      <rPr>
        <sz val="9"/>
        <color theme="1"/>
        <rFont val="Calibri"/>
        <family val="2"/>
      </rPr>
      <t xml:space="preserve"> De categorie "overig" omvat alle werknemers uit de businessline "Central Services" en werknemers uit de businesslines "Advisory" en "Assurance" die niet recent zijn ingestroomd.  </t>
    </r>
  </si>
  <si>
    <r>
      <rPr>
        <vertAlign val="superscript"/>
        <sz val="9"/>
        <color theme="1"/>
        <rFont val="Calibri"/>
        <family val="2"/>
      </rPr>
      <t>2</t>
    </r>
    <r>
      <rPr>
        <sz val="9"/>
        <color theme="1"/>
        <rFont val="Calibri"/>
        <family val="2"/>
      </rPr>
      <t xml:space="preserve"> De categorie "overig" omvat alle werknemers uit de businessline "Central Services" en werknemers uit de businesslines "Advisory" en "Assurance" die niet recent zijn doorgestroomd.  </t>
    </r>
  </si>
  <si>
    <t>AVG</t>
  </si>
  <si>
    <t>Algemene Verordening Gegevensbescherming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</si>
</sst>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5" x14ac:knownFonts="1">
    <font>
      <sz val="11"/>
      <color theme="1"/>
      <name val="Calibri"/>
      <family val="2"/>
      <scheme val="minor"/>
    </font>
    <font>
      <b/>
      <sz val="12"/>
      <color theme="1"/>
      <name val="Calibri"/>
    </font>
    <font>
      <sz val="10"/>
      <color theme="1"/>
      <name val="Calibri"/>
    </font>
    <font>
      <sz val="10"/>
      <color rgb="FF271D6C"/>
      <name val="Calibri"/>
    </font>
    <font>
      <b/>
      <sz val="12"/>
      <color rgb="FF271D6C"/>
      <name val="Calibri"/>
    </font>
    <font>
      <b/>
      <sz val="18"/>
      <color rgb="FF002060"/>
      <name val="Calibri"/>
    </font>
    <font>
      <sz val="10"/>
      <color rgb="FF002060"/>
      <name val="Calibri"/>
    </font>
    <font>
      <b/>
      <sz val="10"/>
      <color theme="1"/>
      <name val="Calibri"/>
    </font>
    <font>
      <u/>
      <sz val="10"/>
      <color theme="10"/>
      <name val="Calibri"/>
    </font>
    <font>
      <sz val="10"/>
      <color rgb="FFFF0000"/>
      <name val="Arial"/>
    </font>
    <font>
      <sz val="8"/>
      <color theme="1"/>
      <name val="Helvetica"/>
    </font>
    <font>
      <b/>
      <sz val="8"/>
      <color theme="1"/>
      <name val="Helvetica"/>
    </font>
    <font>
      <sz val="10"/>
      <color theme="1"/>
      <name val="Arial"/>
    </font>
    <font>
      <sz val="12"/>
      <color rgb="FF1C1C1C"/>
      <name val="Calibri"/>
    </font>
    <font>
      <sz val="8"/>
      <color rgb="FF1C1C1C"/>
      <name val="Calibri"/>
    </font>
    <font>
      <sz val="11"/>
      <color theme="1"/>
      <name val="Calibri"/>
    </font>
    <font>
      <sz val="9"/>
      <color theme="1"/>
      <name val="Segoe UI"/>
    </font>
    <font>
      <sz val="10"/>
      <color rgb="FFFF0000"/>
      <name val="Calibri"/>
    </font>
    <font>
      <sz val="10"/>
      <color rgb="FF92D050"/>
      <name val="Calibri"/>
    </font>
    <font>
      <sz val="10"/>
      <color rgb="FF0070C0"/>
      <name val="Calibri"/>
    </font>
    <font>
      <i/>
      <sz val="10"/>
      <color theme="1"/>
      <name val="Calibri"/>
    </font>
    <font>
      <sz val="10"/>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
      <sz val="9"/>
      <color theme="1"/>
      <name val="Calibri"/>
      <family val="2"/>
    </font>
    <font>
      <vertAlign val="superscript"/>
      <sz val="9"/>
      <color theme="1"/>
      <name val="Calibri"/>
      <family val="2"/>
    </font>
    <font>
      <i/>
      <vertAlign val="superscript"/>
      <sz val="10"/>
      <color theme="1"/>
      <name val="Calibri"/>
      <family val="2"/>
    </font>
    <font>
      <i/>
      <sz val="10"/>
      <color theme="1"/>
      <name val="Calibri"/>
      <family val="2"/>
    </font>
    <font>
      <vertAlign val="superscript"/>
      <sz val="10"/>
      <color theme="1"/>
      <name val="Calibri"/>
      <family val="2"/>
    </font>
    <font>
      <sz val="10"/>
      <color theme="1"/>
      <name val="Calibri"/>
      <family val="2"/>
    </font>
    <font>
      <b/>
      <sz val="10"/>
      <color theme="1"/>
      <name val="Calibri"/>
      <family val="2"/>
    </font>
    <font>
      <sz val="9"/>
      <color theme="1"/>
      <name val="Calibri"/>
      <family val="2"/>
      <scheme val="minor"/>
    </font>
    <font>
      <vertAlign val="superscript"/>
      <sz val="9"/>
      <color theme="1"/>
      <name val="Calibri"/>
      <family val="2"/>
      <scheme val="minor"/>
    </font>
    <font>
      <b/>
      <vertAlign val="superscript"/>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77">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15" fillId="5" borderId="0" xfId="0" applyFont="1" applyFill="1"/>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0"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4" fillId="3" borderId="0" xfId="1" quotePrefix="1" applyFill="1"/>
    <xf numFmtId="0" fontId="22" fillId="0" borderId="0" xfId="0" applyFont="1"/>
    <xf numFmtId="0" fontId="2" fillId="0" borderId="0" xfId="0" applyNumberFormat="1" applyFont="1" applyAlignment="1">
      <alignment horizontal="center"/>
    </xf>
    <xf numFmtId="0" fontId="2" fillId="0" borderId="1" xfId="0" applyFont="1" applyBorder="1" applyAlignment="1">
      <alignment horizontal="center" wrapText="1"/>
    </xf>
    <xf numFmtId="0" fontId="25" fillId="0" borderId="0" xfId="0" applyFont="1" applyAlignment="1">
      <alignment horizontal="left"/>
    </xf>
    <xf numFmtId="0" fontId="28" fillId="0" borderId="0" xfId="0" applyFont="1" applyAlignment="1">
      <alignment horizontal="left"/>
    </xf>
    <xf numFmtId="0" fontId="30" fillId="0" borderId="0" xfId="0" applyFont="1" applyAlignment="1">
      <alignment horizontal="left"/>
    </xf>
    <xf numFmtId="0" fontId="31" fillId="0" borderId="0" xfId="0" applyFont="1" applyAlignment="1">
      <alignment horizontal="left"/>
    </xf>
    <xf numFmtId="0" fontId="30" fillId="3" borderId="0" xfId="0" applyFont="1" applyFill="1" applyAlignment="1">
      <alignment horizontal="justify" vertical="top" wrapText="1"/>
    </xf>
    <xf numFmtId="0" fontId="7" fillId="0" borderId="1" xfId="0" applyFont="1" applyBorder="1" applyAlignment="1">
      <alignment horizontal="left"/>
    </xf>
    <xf numFmtId="0" fontId="25" fillId="0" borderId="0" xfId="0" applyFont="1" applyAlignment="1">
      <alignment horizontal="left" wrapText="1"/>
    </xf>
    <xf numFmtId="0" fontId="31" fillId="0" borderId="1" xfId="0" applyFont="1" applyBorder="1" applyAlignment="1">
      <alignment horizontal="left"/>
    </xf>
    <xf numFmtId="0" fontId="32" fillId="0" borderId="0" xfId="0" applyFont="1" applyAlignment="1">
      <alignment horizontal="left" vertical="top" wrapText="1"/>
    </xf>
    <xf numFmtId="0" fontId="30" fillId="5" borderId="0" xfId="0" applyFont="1" applyFill="1" applyAlignment="1">
      <alignment vertical="top" wrapText="1"/>
    </xf>
    <xf numFmtId="0" fontId="30" fillId="3" borderId="0" xfId="0" applyFont="1" applyFill="1" applyAlignment="1">
      <alignment vertical="top" wrapText="1"/>
    </xf>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KPMG_2025\DOCUM\4-Tabellen\Uitstroom\260122_CONCEPT_culturele_diversiteit_KPMG_uitstroom_1-10-2025_herkomstland.xlsx" TargetMode="External"/><Relationship Id="rId1" Type="http://schemas.openxmlformats.org/officeDocument/2006/relationships/externalLinkPath" Target="/secundair/BarometerCultDiv/Werk/2_KPMG_2025/DOCUM/4-Tabellen/Uitstroom/260122_CONCEPT_culturele_diversiteit_KPMG_uitstroom_1-10-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15"/>
      <sheetName val="Toelichting"/>
      <sheetName val="Begrippen"/>
    </sheetNames>
    <sheetDataSet>
      <sheetData sheetId="0" refreshError="1"/>
      <sheetData sheetId="1" refreshError="1"/>
      <sheetData sheetId="2" refreshError="1"/>
      <sheetData sheetId="3" refreshError="1"/>
      <sheetData sheetId="4">
        <row r="1">
          <cell r="A1" t="str">
            <v>Technische toelichting</v>
          </cell>
        </row>
        <row r="3">
          <cell r="A3" t="str">
            <v>Populatie</v>
          </cell>
        </row>
        <row r="4">
          <cell r="A4" t="str">
            <v>De tabellen hebben betrekking op de werknemers van KPMG op peildatum 1 oktober 2025 waarvoor KPMG personeelsgegevens aan het CBS heeft geleverd. In totaal is informatie geleverd van 651 unieke werknemers. Voor sommige werknemers was het niet mogelijk om met de beschikbare informatie het herkomstland te bepalen. Dit betrof 3,7 procent van de werknemers van KPMG. Hierdoor kan een vertekening in de percentages ontstaan. Hiermee dient rekening gehouden te worden bij het interpreteren van de cijfers.</v>
          </cell>
        </row>
        <row r="6">
          <cell r="A6" t="str">
            <v>Peildatum</v>
          </cell>
        </row>
        <row r="7">
          <cell r="A7" t="str">
            <v>1 oktober 2025</v>
          </cell>
        </row>
        <row r="9">
          <cell r="A9" t="str">
            <v>Variabelen</v>
          </cell>
        </row>
        <row r="10">
          <cell r="A10" t="str">
            <v>KPMG heeft werknemersgegevens uit hun personeelsadministratie aan het CBS geleverd, namelijk geboortedatum, geslacht, adresgegevens,  en . Voor meer informatie over deze kenmerken verwijst het CBS naar KPMG.</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_pdf/2025/30/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60</v>
      </c>
    </row>
    <row r="4" spans="1:11" ht="15.65" customHeight="1" x14ac:dyDescent="0.35">
      <c r="B4" s="4" t="s">
        <v>35</v>
      </c>
    </row>
    <row r="5" spans="1:11" ht="15.65" customHeight="1" x14ac:dyDescent="0.35">
      <c r="A5" s="1"/>
    </row>
    <row r="7" spans="1:11" x14ac:dyDescent="0.35">
      <c r="A7" s="3" t="s">
        <v>24</v>
      </c>
    </row>
    <row r="8" spans="1:11" x14ac:dyDescent="0.35">
      <c r="A8" s="6" t="s">
        <v>61</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5"/>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113</v>
      </c>
      <c r="J1" s="43"/>
    </row>
    <row r="2" spans="1:10" x14ac:dyDescent="0.35">
      <c r="A2" s="71" t="s">
        <v>114</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54"/>
      <c r="C9" s="54"/>
      <c r="D9" s="54"/>
      <c r="E9" s="54"/>
    </row>
    <row r="10" spans="1:10" ht="15" x14ac:dyDescent="0.35">
      <c r="A10" s="67" t="s">
        <v>168</v>
      </c>
      <c r="B10" s="54"/>
      <c r="C10" s="54"/>
      <c r="D10" s="54"/>
      <c r="E10" s="54"/>
    </row>
    <row r="11" spans="1:10" x14ac:dyDescent="0.35">
      <c r="A11" s="45" t="s">
        <v>115</v>
      </c>
      <c r="B11" s="64">
        <v>100</v>
      </c>
      <c r="C11" s="64">
        <v>57</v>
      </c>
      <c r="D11" s="64">
        <v>10</v>
      </c>
      <c r="E11" s="64">
        <v>33</v>
      </c>
    </row>
    <row r="12" spans="1:10" x14ac:dyDescent="0.35">
      <c r="A12" s="45" t="s">
        <v>116</v>
      </c>
      <c r="B12" s="64">
        <v>100</v>
      </c>
      <c r="C12" s="64">
        <v>59</v>
      </c>
      <c r="D12" s="64">
        <v>11</v>
      </c>
      <c r="E12" s="64">
        <v>30</v>
      </c>
    </row>
    <row r="13" spans="1:10" x14ac:dyDescent="0.35">
      <c r="A13" s="45"/>
      <c r="B13" s="54"/>
      <c r="C13" s="54"/>
      <c r="D13" s="54"/>
      <c r="E13" s="54"/>
    </row>
    <row r="14" spans="1:10" x14ac:dyDescent="0.35">
      <c r="A14" s="48" t="s">
        <v>79</v>
      </c>
      <c r="B14" s="48"/>
      <c r="C14" s="48"/>
      <c r="D14" s="48"/>
      <c r="E14" s="48"/>
    </row>
    <row r="15" spans="1:10" x14ac:dyDescent="0.35">
      <c r="A15" s="66" t="s">
        <v>167</v>
      </c>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7"/>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117</v>
      </c>
      <c r="J1" s="43"/>
    </row>
    <row r="2" spans="1:10" x14ac:dyDescent="0.35">
      <c r="A2" s="71" t="s">
        <v>118</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55"/>
      <c r="C9" s="55"/>
      <c r="D9" s="55"/>
      <c r="E9" s="55"/>
    </row>
    <row r="10" spans="1:10" ht="15" x14ac:dyDescent="0.35">
      <c r="A10" s="67" t="s">
        <v>176</v>
      </c>
      <c r="B10" s="55"/>
      <c r="C10" s="55"/>
      <c r="D10" s="55"/>
      <c r="E10" s="55"/>
    </row>
    <row r="11" spans="1:10" x14ac:dyDescent="0.35">
      <c r="A11" s="45" t="s">
        <v>119</v>
      </c>
      <c r="B11" s="64">
        <v>100</v>
      </c>
      <c r="C11" s="64">
        <v>66</v>
      </c>
      <c r="D11" s="64">
        <v>12</v>
      </c>
      <c r="E11" s="64">
        <v>23</v>
      </c>
    </row>
    <row r="12" spans="1:10" x14ac:dyDescent="0.35">
      <c r="A12" s="45" t="s">
        <v>120</v>
      </c>
      <c r="B12" s="64">
        <v>100</v>
      </c>
      <c r="C12" s="64">
        <v>52</v>
      </c>
      <c r="D12" s="64">
        <v>10</v>
      </c>
      <c r="E12" s="64">
        <v>38</v>
      </c>
    </row>
    <row r="13" spans="1:10" ht="15" x14ac:dyDescent="0.35">
      <c r="A13" s="68" t="s">
        <v>166</v>
      </c>
      <c r="B13" s="64">
        <v>100</v>
      </c>
      <c r="C13" s="64">
        <v>57</v>
      </c>
      <c r="D13" s="64">
        <v>10</v>
      </c>
      <c r="E13" s="64">
        <v>33</v>
      </c>
    </row>
    <row r="14" spans="1:10" x14ac:dyDescent="0.35">
      <c r="A14" s="45"/>
      <c r="B14" s="55"/>
      <c r="C14" s="55"/>
      <c r="D14" s="55"/>
      <c r="E14" s="55"/>
    </row>
    <row r="15" spans="1:10" x14ac:dyDescent="0.35">
      <c r="A15" s="48" t="s">
        <v>79</v>
      </c>
      <c r="B15" s="48"/>
      <c r="C15" s="48"/>
      <c r="D15" s="48"/>
      <c r="E15" s="48"/>
    </row>
    <row r="16" spans="1:10" x14ac:dyDescent="0.35">
      <c r="A16" s="66" t="s">
        <v>167</v>
      </c>
    </row>
    <row r="17" spans="1:5" ht="26.25" customHeight="1" x14ac:dyDescent="0.35">
      <c r="A17" s="72" t="s">
        <v>187</v>
      </c>
      <c r="B17" s="72"/>
      <c r="C17" s="72"/>
      <c r="D17" s="72"/>
      <c r="E17" s="72"/>
    </row>
  </sheetData>
  <mergeCells count="2">
    <mergeCell ref="A2:E2"/>
    <mergeCell ref="A17:E17"/>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4"/>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121</v>
      </c>
      <c r="J1" s="43"/>
    </row>
    <row r="2" spans="1:10" x14ac:dyDescent="0.35">
      <c r="A2" s="71" t="s">
        <v>122</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56"/>
      <c r="C9" s="56"/>
      <c r="D9" s="56"/>
      <c r="E9" s="56"/>
    </row>
    <row r="10" spans="1:10" x14ac:dyDescent="0.35">
      <c r="A10" s="47" t="s">
        <v>125</v>
      </c>
      <c r="B10" s="56"/>
      <c r="C10" s="56"/>
      <c r="D10" s="56"/>
      <c r="E10" s="56"/>
    </row>
    <row r="11" spans="1:10" x14ac:dyDescent="0.35">
      <c r="A11" s="45" t="s">
        <v>123</v>
      </c>
      <c r="B11" s="64">
        <v>100</v>
      </c>
      <c r="C11" s="64">
        <v>62</v>
      </c>
      <c r="D11" s="64">
        <v>8</v>
      </c>
      <c r="E11" s="64">
        <v>30</v>
      </c>
    </row>
    <row r="12" spans="1:10" x14ac:dyDescent="0.35">
      <c r="A12" s="45" t="s">
        <v>124</v>
      </c>
      <c r="B12" s="64">
        <v>100</v>
      </c>
      <c r="C12" s="64">
        <v>50</v>
      </c>
      <c r="D12" s="64">
        <v>13</v>
      </c>
      <c r="E12" s="64">
        <v>37</v>
      </c>
    </row>
    <row r="13" spans="1:10" x14ac:dyDescent="0.35">
      <c r="A13" s="45"/>
      <c r="B13" s="56"/>
      <c r="C13" s="56"/>
      <c r="D13" s="56"/>
      <c r="E13" s="56"/>
    </row>
    <row r="14" spans="1:10" x14ac:dyDescent="0.35">
      <c r="A14" s="48" t="s">
        <v>79</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8"/>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126</v>
      </c>
      <c r="J1" s="43"/>
    </row>
    <row r="2" spans="1:10" x14ac:dyDescent="0.35">
      <c r="A2" s="71" t="s">
        <v>127</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57"/>
      <c r="C9" s="57"/>
      <c r="D9" s="57"/>
      <c r="E9" s="57"/>
    </row>
    <row r="10" spans="1:10" x14ac:dyDescent="0.35">
      <c r="A10" s="67" t="s">
        <v>175</v>
      </c>
      <c r="B10" s="57"/>
      <c r="C10" s="57"/>
      <c r="D10" s="57"/>
      <c r="E10" s="57"/>
    </row>
    <row r="11" spans="1:10" x14ac:dyDescent="0.35">
      <c r="A11" s="45" t="s">
        <v>128</v>
      </c>
      <c r="B11" s="64">
        <v>100</v>
      </c>
      <c r="C11" s="64">
        <v>70</v>
      </c>
      <c r="D11" s="64">
        <v>10</v>
      </c>
      <c r="E11" s="64">
        <v>21</v>
      </c>
    </row>
    <row r="12" spans="1:10" x14ac:dyDescent="0.35">
      <c r="A12" s="45" t="s">
        <v>129</v>
      </c>
      <c r="B12" s="64">
        <v>100</v>
      </c>
      <c r="C12" s="64">
        <v>56</v>
      </c>
      <c r="D12" s="64">
        <v>15</v>
      </c>
      <c r="E12" s="64">
        <v>29</v>
      </c>
    </row>
    <row r="13" spans="1:10" x14ac:dyDescent="0.35">
      <c r="A13" s="45" t="s">
        <v>130</v>
      </c>
      <c r="B13" s="64">
        <v>100</v>
      </c>
      <c r="C13" s="64">
        <v>57</v>
      </c>
      <c r="D13" s="64">
        <v>7</v>
      </c>
      <c r="E13" s="64">
        <v>35</v>
      </c>
    </row>
    <row r="14" spans="1:10" x14ac:dyDescent="0.35">
      <c r="A14" s="45" t="s">
        <v>131</v>
      </c>
      <c r="B14" s="64">
        <v>100</v>
      </c>
      <c r="C14" s="64">
        <v>41</v>
      </c>
      <c r="D14" s="64">
        <v>13</v>
      </c>
      <c r="E14" s="64">
        <v>46</v>
      </c>
    </row>
    <row r="15" spans="1:10" x14ac:dyDescent="0.35">
      <c r="A15" s="45" t="s">
        <v>132</v>
      </c>
      <c r="B15" s="64">
        <v>100</v>
      </c>
      <c r="C15" s="64">
        <v>59</v>
      </c>
      <c r="D15" s="64">
        <v>5</v>
      </c>
      <c r="E15" s="64">
        <v>35</v>
      </c>
    </row>
    <row r="16" spans="1:10" x14ac:dyDescent="0.35">
      <c r="A16" s="45" t="s">
        <v>133</v>
      </c>
      <c r="B16" s="64">
        <v>100</v>
      </c>
      <c r="C16" s="64">
        <v>60</v>
      </c>
      <c r="D16" s="64">
        <v>9</v>
      </c>
      <c r="E16" s="64">
        <v>31</v>
      </c>
    </row>
    <row r="17" spans="1:5" x14ac:dyDescent="0.35">
      <c r="A17" s="45"/>
      <c r="B17" s="57"/>
      <c r="C17" s="57"/>
      <c r="D17" s="57"/>
      <c r="E17" s="57"/>
    </row>
    <row r="18" spans="1:5" x14ac:dyDescent="0.35">
      <c r="A18" s="48" t="s">
        <v>79</v>
      </c>
      <c r="B18" s="48"/>
      <c r="C18" s="48"/>
      <c r="D18" s="48"/>
      <c r="E18" s="48"/>
    </row>
  </sheetData>
  <mergeCells count="1">
    <mergeCell ref="A2:E2"/>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6"/>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134</v>
      </c>
      <c r="J1" s="43"/>
    </row>
    <row r="2" spans="1:10" x14ac:dyDescent="0.35">
      <c r="A2" s="71" t="s">
        <v>163</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58"/>
      <c r="C9" s="58"/>
      <c r="D9" s="58"/>
      <c r="E9" s="58"/>
    </row>
    <row r="10" spans="1:10" ht="15" x14ac:dyDescent="0.35">
      <c r="A10" s="67" t="s">
        <v>170</v>
      </c>
      <c r="B10" s="58"/>
      <c r="C10" s="58"/>
      <c r="D10" s="58"/>
      <c r="E10" s="58"/>
    </row>
    <row r="11" spans="1:10" x14ac:dyDescent="0.35">
      <c r="A11" s="45" t="s">
        <v>135</v>
      </c>
      <c r="B11" s="64">
        <v>100</v>
      </c>
      <c r="C11" s="64">
        <v>66</v>
      </c>
      <c r="D11" s="64">
        <v>9</v>
      </c>
      <c r="E11" s="64">
        <v>25</v>
      </c>
    </row>
    <row r="12" spans="1:10" x14ac:dyDescent="0.35">
      <c r="A12" s="45">
        <v>3</v>
      </c>
      <c r="B12" s="64">
        <v>100</v>
      </c>
      <c r="C12" s="64">
        <v>55</v>
      </c>
      <c r="D12" s="64">
        <v>10</v>
      </c>
      <c r="E12" s="64">
        <v>35</v>
      </c>
    </row>
    <row r="13" spans="1:10" x14ac:dyDescent="0.35">
      <c r="A13" s="45" t="s">
        <v>99</v>
      </c>
      <c r="B13" s="64">
        <v>100</v>
      </c>
      <c r="C13" s="64">
        <v>52</v>
      </c>
      <c r="D13" s="64">
        <v>12</v>
      </c>
      <c r="E13" s="64">
        <v>36</v>
      </c>
    </row>
    <row r="14" spans="1:10" x14ac:dyDescent="0.35">
      <c r="A14" s="45"/>
      <c r="B14" s="58"/>
      <c r="C14" s="58"/>
      <c r="D14" s="58"/>
      <c r="E14" s="58"/>
    </row>
    <row r="15" spans="1:10" x14ac:dyDescent="0.35">
      <c r="A15" s="48" t="s">
        <v>79</v>
      </c>
      <c r="B15" s="48"/>
      <c r="C15" s="48"/>
      <c r="D15" s="48"/>
      <c r="E15" s="48"/>
    </row>
    <row r="16" spans="1:10" x14ac:dyDescent="0.35">
      <c r="A16" s="66" t="s">
        <v>169</v>
      </c>
    </row>
  </sheetData>
  <mergeCells count="1">
    <mergeCell ref="A2:E2"/>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0"/>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136</v>
      </c>
      <c r="J1" s="43"/>
    </row>
    <row r="2" spans="1:10" x14ac:dyDescent="0.35">
      <c r="A2" s="71" t="s">
        <v>137</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59"/>
      <c r="C9" s="59"/>
      <c r="D9" s="59"/>
      <c r="E9" s="59"/>
    </row>
    <row r="10" spans="1:10" ht="15" x14ac:dyDescent="0.35">
      <c r="A10" s="67" t="s">
        <v>171</v>
      </c>
      <c r="B10" s="59"/>
      <c r="C10" s="59"/>
      <c r="D10" s="59"/>
      <c r="E10" s="59"/>
    </row>
    <row r="11" spans="1:10" x14ac:dyDescent="0.35">
      <c r="A11" s="45" t="s">
        <v>138</v>
      </c>
      <c r="B11" s="64">
        <v>100</v>
      </c>
      <c r="C11" s="64">
        <v>76</v>
      </c>
      <c r="D11" s="64">
        <v>8</v>
      </c>
      <c r="E11" s="64">
        <v>16</v>
      </c>
    </row>
    <row r="12" spans="1:10" x14ac:dyDescent="0.35">
      <c r="A12" s="45" t="s">
        <v>139</v>
      </c>
      <c r="B12" s="64">
        <v>100</v>
      </c>
      <c r="C12" s="64">
        <v>65</v>
      </c>
      <c r="D12" s="64">
        <v>13</v>
      </c>
      <c r="E12" s="64">
        <v>22</v>
      </c>
    </row>
    <row r="13" spans="1:10" x14ac:dyDescent="0.35">
      <c r="A13" s="45" t="s">
        <v>140</v>
      </c>
      <c r="B13" s="64">
        <v>100</v>
      </c>
      <c r="C13" s="64">
        <v>59</v>
      </c>
      <c r="D13" s="64">
        <v>12</v>
      </c>
      <c r="E13" s="64">
        <v>29</v>
      </c>
    </row>
    <row r="14" spans="1:10" x14ac:dyDescent="0.35">
      <c r="A14" s="45" t="s">
        <v>141</v>
      </c>
      <c r="B14" s="64">
        <v>100</v>
      </c>
      <c r="C14" s="64">
        <v>60</v>
      </c>
      <c r="D14" s="64">
        <v>9</v>
      </c>
      <c r="E14" s="64">
        <v>30</v>
      </c>
    </row>
    <row r="15" spans="1:10" x14ac:dyDescent="0.35">
      <c r="A15" s="45" t="s">
        <v>142</v>
      </c>
      <c r="B15" s="64">
        <v>100</v>
      </c>
      <c r="C15" s="64">
        <v>49</v>
      </c>
      <c r="D15" s="64">
        <v>9</v>
      </c>
      <c r="E15" s="64">
        <v>42</v>
      </c>
    </row>
    <row r="16" spans="1:10" x14ac:dyDescent="0.35">
      <c r="A16" s="45" t="s">
        <v>143</v>
      </c>
      <c r="B16" s="64">
        <v>100</v>
      </c>
      <c r="C16" s="64">
        <v>39</v>
      </c>
      <c r="D16" s="64">
        <v>11</v>
      </c>
      <c r="E16" s="64">
        <v>50</v>
      </c>
    </row>
    <row r="17" spans="1:5" x14ac:dyDescent="0.35">
      <c r="A17" s="45" t="s">
        <v>144</v>
      </c>
      <c r="B17" s="64">
        <v>100</v>
      </c>
      <c r="C17" s="64">
        <v>60</v>
      </c>
      <c r="D17" s="64">
        <v>7</v>
      </c>
      <c r="E17" s="64">
        <v>33</v>
      </c>
    </row>
    <row r="18" spans="1:5" x14ac:dyDescent="0.35">
      <c r="A18" s="45"/>
      <c r="B18" s="59"/>
      <c r="C18" s="59"/>
      <c r="D18" s="59"/>
      <c r="E18" s="59"/>
    </row>
    <row r="19" spans="1:5" x14ac:dyDescent="0.35">
      <c r="A19" s="48" t="s">
        <v>79</v>
      </c>
      <c r="B19" s="48"/>
      <c r="C19" s="48"/>
      <c r="D19" s="48"/>
      <c r="E19" s="48"/>
    </row>
    <row r="20" spans="1:5" x14ac:dyDescent="0.35">
      <c r="A20" s="66" t="s">
        <v>169</v>
      </c>
    </row>
  </sheetData>
  <mergeCells count="1">
    <mergeCell ref="A2:E2"/>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8"/>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145</v>
      </c>
      <c r="J1" s="43"/>
    </row>
    <row r="2" spans="1:10" x14ac:dyDescent="0.35">
      <c r="A2" s="71" t="s">
        <v>146</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60"/>
      <c r="C9" s="60"/>
      <c r="D9" s="60"/>
      <c r="E9" s="60"/>
    </row>
    <row r="10" spans="1:10" x14ac:dyDescent="0.35">
      <c r="A10" s="47" t="s">
        <v>152</v>
      </c>
      <c r="B10" s="60"/>
      <c r="C10" s="60"/>
      <c r="D10" s="60"/>
      <c r="E10" s="60"/>
    </row>
    <row r="11" spans="1:10" x14ac:dyDescent="0.35">
      <c r="A11" s="45" t="s">
        <v>147</v>
      </c>
      <c r="B11" s="64">
        <v>100</v>
      </c>
      <c r="C11" s="64">
        <v>58</v>
      </c>
      <c r="D11" s="64">
        <v>11</v>
      </c>
      <c r="E11" s="64">
        <v>31</v>
      </c>
    </row>
    <row r="12" spans="1:10" x14ac:dyDescent="0.35">
      <c r="A12" s="45" t="s">
        <v>148</v>
      </c>
      <c r="B12" s="64">
        <v>100</v>
      </c>
      <c r="C12" s="64">
        <v>56</v>
      </c>
      <c r="D12" s="64">
        <v>11</v>
      </c>
      <c r="E12" s="64">
        <v>33</v>
      </c>
    </row>
    <row r="13" spans="1:10" x14ac:dyDescent="0.35">
      <c r="A13" s="45" t="s">
        <v>149</v>
      </c>
      <c r="B13" s="64">
        <v>100</v>
      </c>
      <c r="C13" s="64">
        <v>53</v>
      </c>
      <c r="D13" s="64">
        <v>11</v>
      </c>
      <c r="E13" s="64">
        <v>36</v>
      </c>
    </row>
    <row r="14" spans="1:10" x14ac:dyDescent="0.35">
      <c r="A14" s="45" t="s">
        <v>150</v>
      </c>
      <c r="B14" s="64">
        <v>100</v>
      </c>
      <c r="C14" s="64">
        <v>46</v>
      </c>
      <c r="D14" s="64">
        <v>13</v>
      </c>
      <c r="E14" s="64">
        <v>40</v>
      </c>
    </row>
    <row r="15" spans="1:10" x14ac:dyDescent="0.35">
      <c r="A15" s="45" t="s">
        <v>151</v>
      </c>
      <c r="B15" s="64">
        <v>100</v>
      </c>
      <c r="C15" s="64">
        <v>64</v>
      </c>
      <c r="D15" s="64">
        <v>7</v>
      </c>
      <c r="E15" s="64">
        <v>29</v>
      </c>
    </row>
    <row r="16" spans="1:10" x14ac:dyDescent="0.35">
      <c r="A16" s="45" t="s">
        <v>99</v>
      </c>
      <c r="B16" s="64">
        <v>100</v>
      </c>
      <c r="C16" s="64">
        <v>66</v>
      </c>
      <c r="D16" s="64">
        <v>7</v>
      </c>
      <c r="E16" s="64">
        <v>27</v>
      </c>
    </row>
    <row r="17" spans="1:5" x14ac:dyDescent="0.35">
      <c r="A17" s="45"/>
      <c r="B17" s="60"/>
      <c r="C17" s="60"/>
      <c r="D17" s="60"/>
      <c r="E17" s="60"/>
    </row>
    <row r="18" spans="1:5" x14ac:dyDescent="0.35">
      <c r="A18" s="48" t="s">
        <v>79</v>
      </c>
      <c r="B18" s="48"/>
      <c r="C18" s="48"/>
      <c r="D18" s="48"/>
      <c r="E18" s="48"/>
    </row>
  </sheetData>
  <mergeCells count="1">
    <mergeCell ref="A2:E2"/>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2"/>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69" t="s">
        <v>153</v>
      </c>
      <c r="J1" s="43"/>
    </row>
    <row r="2" spans="1:10" x14ac:dyDescent="0.35">
      <c r="A2" s="71" t="s">
        <v>154</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61"/>
      <c r="C9" s="61"/>
      <c r="D9" s="61"/>
      <c r="E9" s="61"/>
    </row>
    <row r="10" spans="1:10" x14ac:dyDescent="0.35">
      <c r="A10" s="67" t="s">
        <v>173</v>
      </c>
      <c r="B10" s="61"/>
      <c r="C10" s="61"/>
      <c r="D10" s="61"/>
      <c r="E10" s="61"/>
    </row>
    <row r="11" spans="1:10" x14ac:dyDescent="0.35">
      <c r="A11" s="45" t="s">
        <v>155</v>
      </c>
      <c r="B11" s="64">
        <v>100</v>
      </c>
      <c r="C11" s="64">
        <v>65</v>
      </c>
      <c r="D11" s="64">
        <v>12</v>
      </c>
      <c r="E11" s="64">
        <v>23</v>
      </c>
    </row>
    <row r="12" spans="1:10" x14ac:dyDescent="0.35">
      <c r="A12" s="45" t="s">
        <v>156</v>
      </c>
      <c r="B12" s="64">
        <v>100</v>
      </c>
      <c r="C12" s="64">
        <v>62</v>
      </c>
      <c r="D12" s="64">
        <v>10</v>
      </c>
      <c r="E12" s="64">
        <v>27</v>
      </c>
    </row>
    <row r="13" spans="1:10" x14ac:dyDescent="0.35">
      <c r="A13" s="45" t="s">
        <v>157</v>
      </c>
      <c r="B13" s="64">
        <v>100</v>
      </c>
      <c r="C13" s="64">
        <v>64</v>
      </c>
      <c r="D13" s="64">
        <v>13</v>
      </c>
      <c r="E13" s="64">
        <v>22</v>
      </c>
    </row>
    <row r="14" spans="1:10" x14ac:dyDescent="0.35">
      <c r="A14" s="45" t="s">
        <v>140</v>
      </c>
      <c r="B14" s="64">
        <v>100</v>
      </c>
      <c r="C14" s="64">
        <v>65</v>
      </c>
      <c r="D14" s="64">
        <v>11</v>
      </c>
      <c r="E14" s="64">
        <v>23</v>
      </c>
    </row>
    <row r="15" spans="1:10" x14ac:dyDescent="0.35">
      <c r="A15" s="45" t="s">
        <v>158</v>
      </c>
      <c r="B15" s="64">
        <v>100</v>
      </c>
      <c r="C15" s="64">
        <v>52</v>
      </c>
      <c r="D15" s="64">
        <v>10</v>
      </c>
      <c r="E15" s="64">
        <v>38</v>
      </c>
    </row>
    <row r="16" spans="1:10" x14ac:dyDescent="0.35">
      <c r="A16" s="45" t="s">
        <v>159</v>
      </c>
      <c r="B16" s="64">
        <v>100</v>
      </c>
      <c r="C16" s="64">
        <v>51</v>
      </c>
      <c r="D16" s="64">
        <v>11</v>
      </c>
      <c r="E16" s="64">
        <v>38</v>
      </c>
    </row>
    <row r="17" spans="1:5" x14ac:dyDescent="0.35">
      <c r="A17" s="45" t="s">
        <v>160</v>
      </c>
      <c r="B17" s="64">
        <v>100</v>
      </c>
      <c r="C17" s="64">
        <v>43</v>
      </c>
      <c r="D17" s="64">
        <v>10</v>
      </c>
      <c r="E17" s="64">
        <v>47</v>
      </c>
    </row>
    <row r="18" spans="1:5" x14ac:dyDescent="0.35">
      <c r="A18" s="45" t="s">
        <v>143</v>
      </c>
      <c r="B18" s="64">
        <v>100</v>
      </c>
      <c r="C18" s="64">
        <v>54</v>
      </c>
      <c r="D18" s="64">
        <v>8</v>
      </c>
      <c r="E18" s="64">
        <v>37</v>
      </c>
    </row>
    <row r="19" spans="1:5" ht="15" x14ac:dyDescent="0.35">
      <c r="A19" s="68" t="s">
        <v>172</v>
      </c>
      <c r="B19" s="64">
        <v>100</v>
      </c>
      <c r="C19" s="64">
        <v>60</v>
      </c>
      <c r="D19" s="64">
        <v>7</v>
      </c>
      <c r="E19" s="64">
        <v>33</v>
      </c>
    </row>
    <row r="20" spans="1:5" x14ac:dyDescent="0.35">
      <c r="A20" s="45"/>
      <c r="B20" s="61"/>
      <c r="C20" s="61"/>
      <c r="D20" s="61"/>
      <c r="E20" s="61"/>
    </row>
    <row r="21" spans="1:5" x14ac:dyDescent="0.35">
      <c r="A21" s="48" t="s">
        <v>79</v>
      </c>
      <c r="B21" s="48"/>
      <c r="C21" s="48"/>
      <c r="D21" s="48"/>
      <c r="E21" s="48"/>
    </row>
    <row r="22" spans="1:5" ht="26.25" customHeight="1" x14ac:dyDescent="0.35">
      <c r="A22" s="72" t="s">
        <v>185</v>
      </c>
      <c r="B22" s="72"/>
      <c r="C22" s="72"/>
      <c r="D22" s="72"/>
      <c r="E22" s="72"/>
    </row>
  </sheetData>
  <mergeCells count="2">
    <mergeCell ref="A2:E2"/>
    <mergeCell ref="A22:E22"/>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B7CC-E5E9-4875-B1D7-CF643C74DE56}">
  <dimension ref="A1:J11"/>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161</v>
      </c>
      <c r="J1" s="43"/>
    </row>
    <row r="2" spans="1:10" ht="15" x14ac:dyDescent="0.35">
      <c r="A2" s="73" t="s">
        <v>180</v>
      </c>
      <c r="B2" s="71"/>
      <c r="C2" s="71"/>
      <c r="D2" s="71"/>
      <c r="E2" s="71"/>
    </row>
    <row r="3" spans="1:10" x14ac:dyDescent="0.35">
      <c r="A3" s="45"/>
      <c r="B3" s="45" t="s">
        <v>70</v>
      </c>
      <c r="C3" s="46" t="s">
        <v>40</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51</v>
      </c>
      <c r="D8" s="64">
        <v>13</v>
      </c>
      <c r="E8" s="64">
        <v>36</v>
      </c>
    </row>
    <row r="9" spans="1:10" x14ac:dyDescent="0.35">
      <c r="A9" s="45"/>
      <c r="B9" s="61"/>
      <c r="C9" s="61"/>
      <c r="D9" s="61"/>
      <c r="E9" s="61"/>
    </row>
    <row r="10" spans="1:10" x14ac:dyDescent="0.35">
      <c r="A10" s="48" t="s">
        <v>79</v>
      </c>
      <c r="B10" s="48"/>
      <c r="C10" s="48"/>
      <c r="D10" s="48"/>
      <c r="E10" s="48"/>
    </row>
    <row r="11" spans="1:10" ht="26.25" customHeight="1" x14ac:dyDescent="0.35">
      <c r="A11" s="74" t="s">
        <v>174</v>
      </c>
      <c r="B11" s="74"/>
      <c r="C11" s="74"/>
      <c r="D11" s="74"/>
      <c r="E11" s="74"/>
    </row>
  </sheetData>
  <mergeCells count="2">
    <mergeCell ref="A2:E2"/>
    <mergeCell ref="A11:E11"/>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29"/>
  <sheetViews>
    <sheetView showGridLines="0" zoomScaleNormal="100" workbookViewId="0"/>
  </sheetViews>
  <sheetFormatPr defaultColWidth="11.453125" defaultRowHeight="14.5" x14ac:dyDescent="0.35"/>
  <cols>
    <col min="1" max="1" width="99" customWidth="1"/>
    <col min="2" max="2" width="9.1796875" customWidth="1"/>
    <col min="3" max="3" width="66.81640625" customWidth="1"/>
  </cols>
  <sheetData>
    <row r="1" spans="1:6" ht="15.65" customHeight="1" x14ac:dyDescent="0.35">
      <c r="A1" s="19" t="s">
        <v>43</v>
      </c>
    </row>
    <row r="2" spans="1:6" ht="13" customHeight="1" x14ac:dyDescent="0.35"/>
    <row r="3" spans="1:6" ht="14.15" customHeight="1" x14ac:dyDescent="0.35">
      <c r="A3" s="20" t="s">
        <v>6</v>
      </c>
    </row>
    <row r="4" spans="1:6" ht="156" customHeight="1" x14ac:dyDescent="0.35">
      <c r="A4" s="70" t="s">
        <v>182</v>
      </c>
      <c r="C4" s="23"/>
      <c r="F4" s="29"/>
    </row>
    <row r="5" spans="1:6" x14ac:dyDescent="0.35">
      <c r="A5" s="18"/>
      <c r="B5" s="30"/>
      <c r="C5" s="23"/>
      <c r="F5" s="29"/>
    </row>
    <row r="6" spans="1:6" ht="14.15" customHeight="1" x14ac:dyDescent="0.35">
      <c r="A6" s="20" t="s">
        <v>48</v>
      </c>
      <c r="C6" s="24"/>
    </row>
    <row r="7" spans="1:6" ht="14.15" customHeight="1" x14ac:dyDescent="0.35">
      <c r="A7" s="38" t="s">
        <v>63</v>
      </c>
      <c r="C7" s="31"/>
    </row>
    <row r="8" spans="1:6" ht="14.15" customHeight="1" x14ac:dyDescent="0.35">
      <c r="A8" s="32"/>
    </row>
    <row r="9" spans="1:6" ht="14.15" customHeight="1" x14ac:dyDescent="0.35">
      <c r="A9" s="20" t="s">
        <v>7</v>
      </c>
    </row>
    <row r="10" spans="1:6" ht="39" x14ac:dyDescent="0.35">
      <c r="A10" s="70" t="s">
        <v>183</v>
      </c>
      <c r="B10" s="33"/>
      <c r="C10" s="70"/>
    </row>
    <row r="11" spans="1:6" ht="14.15" customHeight="1" x14ac:dyDescent="0.35"/>
    <row r="12" spans="1:6" ht="14.15" customHeight="1" x14ac:dyDescent="0.35">
      <c r="A12" s="25" t="s">
        <v>49</v>
      </c>
    </row>
    <row r="13" spans="1:6" ht="56.15" customHeight="1" x14ac:dyDescent="0.35">
      <c r="A13" s="34" t="s">
        <v>50</v>
      </c>
      <c r="C13" s="23"/>
    </row>
    <row r="14" spans="1:6" x14ac:dyDescent="0.35">
      <c r="A14" s="35" t="s">
        <v>37</v>
      </c>
      <c r="C14" s="23"/>
    </row>
    <row r="15" spans="1:6" ht="14.15" customHeight="1" x14ac:dyDescent="0.35"/>
    <row r="16" spans="1:6" ht="14.15" customHeight="1" x14ac:dyDescent="0.35">
      <c r="A16" s="36" t="s">
        <v>51</v>
      </c>
    </row>
    <row r="17" spans="1:3" ht="93" customHeight="1" x14ac:dyDescent="0.35">
      <c r="A17" s="18" t="s">
        <v>52</v>
      </c>
      <c r="C17" s="23"/>
    </row>
    <row r="18" spans="1:3" ht="14.15" customHeight="1" x14ac:dyDescent="0.35"/>
    <row r="19" spans="1:3" ht="14.15" customHeight="1" x14ac:dyDescent="0.35">
      <c r="A19" s="20" t="s">
        <v>20</v>
      </c>
    </row>
    <row r="20" spans="1:3" ht="41.15" customHeight="1" x14ac:dyDescent="0.35">
      <c r="A20" s="18" t="s">
        <v>33</v>
      </c>
    </row>
    <row r="21" spans="1:3" ht="116.25" customHeight="1" x14ac:dyDescent="0.35">
      <c r="A21" s="18" t="s">
        <v>53</v>
      </c>
    </row>
    <row r="22" spans="1:3" ht="14.15" customHeight="1" x14ac:dyDescent="0.35">
      <c r="A22" s="10" t="s">
        <v>54</v>
      </c>
    </row>
    <row r="23" spans="1:3" ht="80.150000000000006" customHeight="1" x14ac:dyDescent="0.35">
      <c r="A23" s="18" t="s">
        <v>39</v>
      </c>
    </row>
    <row r="24" spans="1:3" ht="14.15" customHeight="1" x14ac:dyDescent="0.35">
      <c r="A24" s="37"/>
    </row>
    <row r="25" spans="1:3" x14ac:dyDescent="0.35">
      <c r="A25" s="2"/>
    </row>
    <row r="26" spans="1:3" x14ac:dyDescent="0.35">
      <c r="A26" s="18"/>
    </row>
    <row r="27" spans="1:3" x14ac:dyDescent="0.35">
      <c r="A27" s="18"/>
    </row>
    <row r="28" spans="1:3" x14ac:dyDescent="0.35">
      <c r="A28" s="18"/>
    </row>
    <row r="29" spans="1:3" x14ac:dyDescent="0.35">
      <c r="A29" s="18"/>
    </row>
  </sheetData>
  <hyperlinks>
    <hyperlink ref="A22" r:id="rId1" xr:uid="{00000000-0004-0000-1100-000000000000}"/>
    <hyperlink ref="A14" r:id="rId2" display="https://www.cbs.nl/nl-nl/onze-diensten/methoden/onderzoeksomschrijvingen/korte-onderzoeksbeschrijvingen/barometer-culturele-diversiteit-ingezoomde-variant" xr:uid="{00000000-0004-0000-1100-000001000000}"/>
  </hyperlink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0"/>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5" t="s">
        <v>0</v>
      </c>
      <c r="B1" s="16"/>
      <c r="C1" s="16"/>
      <c r="D1" s="16"/>
      <c r="E1" s="16"/>
      <c r="F1" s="9"/>
      <c r="G1" s="16"/>
    </row>
    <row r="2" spans="1:7" ht="13" customHeight="1" x14ac:dyDescent="0.35">
      <c r="A2" s="17"/>
      <c r="B2" s="16"/>
      <c r="C2" s="16"/>
      <c r="D2" s="16"/>
      <c r="E2" s="16"/>
      <c r="F2" s="16"/>
      <c r="G2" s="16"/>
    </row>
    <row r="3" spans="1:7" ht="13" customHeight="1" x14ac:dyDescent="0.35">
      <c r="A3" s="7" t="s">
        <v>31</v>
      </c>
      <c r="B3" s="16"/>
      <c r="C3" s="16"/>
      <c r="D3" s="16"/>
      <c r="E3" s="16"/>
      <c r="F3" s="16"/>
      <c r="G3" s="16"/>
    </row>
    <row r="4" spans="1:7" ht="13" customHeight="1" x14ac:dyDescent="0.35">
      <c r="A4" s="10" t="s">
        <v>44</v>
      </c>
      <c r="B4" s="2" t="s">
        <v>42</v>
      </c>
    </row>
    <row r="5" spans="1:7" ht="13" customHeight="1" x14ac:dyDescent="0.35">
      <c r="A5" s="14" t="str">
        <f>HYPERLINK("#'Tabel 1'!A1", "Tabel 1")</f>
        <v>Tabel 1</v>
      </c>
      <c r="B5" s="2" t="s">
        <v>69</v>
      </c>
    </row>
    <row r="6" spans="1:7" ht="13" customHeight="1" x14ac:dyDescent="0.35">
      <c r="A6" s="14" t="str">
        <f>HYPERLINK("#'Tabel 2'!A1", "Tabel 2")</f>
        <v>Tabel 2</v>
      </c>
      <c r="B6" s="2" t="s">
        <v>82</v>
      </c>
    </row>
    <row r="7" spans="1:7" ht="13" customHeight="1" x14ac:dyDescent="0.35">
      <c r="A7" s="14" t="str">
        <f>HYPERLINK("#'Tabel 3'!A1", "Tabel 3")</f>
        <v>Tabel 3</v>
      </c>
      <c r="B7" s="2" t="s">
        <v>93</v>
      </c>
    </row>
    <row r="8" spans="1:7" ht="13" customHeight="1" x14ac:dyDescent="0.35">
      <c r="A8" s="8" t="str">
        <f>HYPERLINK("#'Tabel 4'!A1", "Tabel 4")</f>
        <v>Tabel 4</v>
      </c>
      <c r="B8" s="2" t="s">
        <v>102</v>
      </c>
    </row>
    <row r="9" spans="1:7" ht="13" customHeight="1" x14ac:dyDescent="0.35">
      <c r="A9" s="8" t="str">
        <f>HYPERLINK("#'Tabel 5'!A1", "Tabel 5")</f>
        <v>Tabel 5</v>
      </c>
      <c r="B9" s="2" t="s">
        <v>106</v>
      </c>
    </row>
    <row r="10" spans="1:7" ht="13" customHeight="1" x14ac:dyDescent="0.35">
      <c r="A10" s="8" t="str">
        <f>HYPERLINK("#'Tabel 6'!A1", "Tabel 6")</f>
        <v>Tabel 6</v>
      </c>
      <c r="B10" s="2" t="s">
        <v>110</v>
      </c>
    </row>
    <row r="11" spans="1:7" ht="13" customHeight="1" x14ac:dyDescent="0.35">
      <c r="A11" s="8" t="str">
        <f>HYPERLINK("#'Tabel 7'!A1", "Tabel 7")</f>
        <v>Tabel 7</v>
      </c>
      <c r="B11" s="2" t="s">
        <v>114</v>
      </c>
    </row>
    <row r="12" spans="1:7" ht="13" customHeight="1" x14ac:dyDescent="0.35">
      <c r="A12" s="8" t="str">
        <f>HYPERLINK("#'Tabel 8'!A1", "Tabel 8")</f>
        <v>Tabel 8</v>
      </c>
      <c r="B12" s="2" t="s">
        <v>118</v>
      </c>
    </row>
    <row r="13" spans="1:7" ht="13" customHeight="1" x14ac:dyDescent="0.35">
      <c r="A13" s="8" t="str">
        <f>HYPERLINK("#'Tabel 9'!A1", "Tabel 9")</f>
        <v>Tabel 9</v>
      </c>
      <c r="B13" s="2" t="s">
        <v>122</v>
      </c>
      <c r="D13" s="17"/>
    </row>
    <row r="14" spans="1:7" ht="13" customHeight="1" x14ac:dyDescent="0.35">
      <c r="A14" s="8" t="str">
        <f>HYPERLINK("#'Tabel 10'!A1", "Tabel 10")</f>
        <v>Tabel 10</v>
      </c>
      <c r="B14" s="2" t="s">
        <v>127</v>
      </c>
      <c r="D14" s="17"/>
    </row>
    <row r="15" spans="1:7" ht="13" customHeight="1" x14ac:dyDescent="0.35">
      <c r="A15" s="8" t="str">
        <f>HYPERLINK("#'Tabel 11'!A1", "Tabel 11")</f>
        <v>Tabel 11</v>
      </c>
      <c r="B15" s="2" t="s">
        <v>163</v>
      </c>
      <c r="D15" s="17"/>
    </row>
    <row r="16" spans="1:7" ht="13" customHeight="1" x14ac:dyDescent="0.35">
      <c r="A16" s="8" t="str">
        <f>HYPERLINK("#'Tabel 12'!A1", "Tabel 12")</f>
        <v>Tabel 12</v>
      </c>
      <c r="B16" s="2" t="s">
        <v>137</v>
      </c>
      <c r="D16" s="17"/>
    </row>
    <row r="17" spans="1:6" ht="13" customHeight="1" x14ac:dyDescent="0.35">
      <c r="A17" s="8" t="str">
        <f>HYPERLINK("#'Tabel 13'!A1", "Tabel 13")</f>
        <v>Tabel 13</v>
      </c>
      <c r="B17" s="2" t="s">
        <v>146</v>
      </c>
      <c r="D17" s="17"/>
    </row>
    <row r="18" spans="1:6" ht="13" customHeight="1" x14ac:dyDescent="0.35">
      <c r="A18" s="8" t="str">
        <f>HYPERLINK("#'Tabel 14'!A1", "Tabel 14")</f>
        <v>Tabel 14</v>
      </c>
      <c r="B18" s="2" t="s">
        <v>154</v>
      </c>
      <c r="D18" s="17"/>
    </row>
    <row r="19" spans="1:6" ht="13" customHeight="1" x14ac:dyDescent="0.35">
      <c r="A19" s="62" t="s">
        <v>161</v>
      </c>
      <c r="B19" s="63" t="s">
        <v>181</v>
      </c>
      <c r="C19" s="2"/>
      <c r="D19" s="2"/>
      <c r="E19" s="2"/>
      <c r="F19" s="2"/>
    </row>
    <row r="20" spans="1:6" ht="13" customHeight="1" x14ac:dyDescent="0.35">
      <c r="A20" s="8" t="s">
        <v>1</v>
      </c>
      <c r="B20" s="2" t="s">
        <v>43</v>
      </c>
    </row>
    <row r="21" spans="1:6" ht="13" customHeight="1" x14ac:dyDescent="0.35">
      <c r="A21" s="8" t="s">
        <v>9</v>
      </c>
      <c r="B21" s="2" t="s">
        <v>34</v>
      </c>
    </row>
    <row r="22" spans="1:6" ht="13" customHeight="1" x14ac:dyDescent="0.35">
      <c r="B22" s="16"/>
      <c r="D22" s="17"/>
    </row>
    <row r="23" spans="1:6" ht="13" customHeight="1" x14ac:dyDescent="0.35">
      <c r="A23" s="7" t="s">
        <v>30</v>
      </c>
      <c r="D23" s="17"/>
    </row>
    <row r="24" spans="1:6" ht="13" customHeight="1" x14ac:dyDescent="0.35">
      <c r="A24" s="17" t="s">
        <v>62</v>
      </c>
      <c r="D24" s="17"/>
    </row>
    <row r="25" spans="1:6" ht="13" customHeight="1" x14ac:dyDescent="0.35">
      <c r="A25" s="12" t="s">
        <v>59</v>
      </c>
      <c r="D25" s="17"/>
    </row>
    <row r="26" spans="1:6" ht="13" customHeight="1" x14ac:dyDescent="0.35">
      <c r="A26" s="17"/>
      <c r="D26" s="17"/>
    </row>
    <row r="27" spans="1:6" ht="13" customHeight="1" x14ac:dyDescent="0.35">
      <c r="A27" s="7" t="s">
        <v>2</v>
      </c>
      <c r="B27" s="13"/>
      <c r="D27" s="17"/>
    </row>
    <row r="28" spans="1:6" ht="13" customHeight="1" x14ac:dyDescent="0.35">
      <c r="A28" s="17" t="s">
        <v>3</v>
      </c>
      <c r="B28" s="11"/>
      <c r="D28" s="17"/>
    </row>
    <row r="29" spans="1:6" ht="13" customHeight="1" x14ac:dyDescent="0.35">
      <c r="A29" s="17" t="s">
        <v>4</v>
      </c>
      <c r="B29" s="11"/>
      <c r="D29" s="17"/>
    </row>
    <row r="30" spans="1:6" ht="13" customHeight="1" x14ac:dyDescent="0.35">
      <c r="A30" s="17" t="s">
        <v>32</v>
      </c>
      <c r="B30" s="11"/>
    </row>
  </sheetData>
  <conditionalFormatting sqref="B1:B3 B5:B18 C19:F19">
    <cfRule type="cellIs" dxfId="1" priority="53" stopIfTrue="1" operator="equal">
      <formula>"   "</formula>
    </cfRule>
    <cfRule type="cellIs" dxfId="0" priority="54" stopIfTrue="1" operator="equal">
      <formula>"    "</formula>
    </cfRule>
  </conditionalFormatting>
  <hyperlinks>
    <hyperlink ref="A20" location="Toelichting!A1" display="Toelichting" xr:uid="{00000000-0004-0000-0100-000000000000}"/>
    <hyperlink ref="A21" location="Begrippen!A1" display="Begrippen" xr:uid="{00000000-0004-0000-0100-000001000000}"/>
    <hyperlink ref="A4" location="Introductie!A1" display="Introductie" xr:uid="{00000000-0004-0000-0100-000002000000}"/>
    <hyperlink ref="A25" r:id="rId1" xr:uid="{00000000-0004-0000-0100-000003000000}"/>
    <hyperlink ref="A19" location="'Tabel 15'!A1" display="'Tabel 15'!A1" xr:uid="{4384B55D-4588-4E14-A029-BCF748D19A84}"/>
  </hyperlinks>
  <pageMargins left="0.75" right="0.75" top="1" bottom="1" header="0.5" footer="0.5"/>
  <pageSetup paperSize="9" scale="71"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0"/>
  <sheetViews>
    <sheetView showGridLines="0" zoomScaleNormal="100" workbookViewId="0"/>
  </sheetViews>
  <sheetFormatPr defaultColWidth="11.453125" defaultRowHeight="14.5" x14ac:dyDescent="0.35"/>
  <cols>
    <col min="1" max="1" width="21" customWidth="1"/>
    <col min="2" max="2" width="84.81640625" customWidth="1"/>
    <col min="4" max="4" width="64" customWidth="1"/>
  </cols>
  <sheetData>
    <row r="1" spans="1:11" ht="15.65" customHeight="1" x14ac:dyDescent="0.35">
      <c r="A1" s="15" t="s">
        <v>34</v>
      </c>
    </row>
    <row r="2" spans="1:11" ht="13" customHeight="1" x14ac:dyDescent="0.35">
      <c r="A2" s="15"/>
    </row>
    <row r="3" spans="1:11" x14ac:dyDescent="0.35">
      <c r="A3" s="7" t="s">
        <v>9</v>
      </c>
    </row>
    <row r="4" spans="1:11" ht="106.5" customHeight="1" x14ac:dyDescent="0.35">
      <c r="A4" s="39" t="s">
        <v>40</v>
      </c>
      <c r="B4" s="18" t="s">
        <v>41</v>
      </c>
    </row>
    <row r="5" spans="1:11" ht="15" customHeight="1" x14ac:dyDescent="0.35">
      <c r="A5" s="39" t="s">
        <v>29</v>
      </c>
      <c r="B5" s="18" t="s">
        <v>66</v>
      </c>
    </row>
    <row r="6" spans="1:11" x14ac:dyDescent="0.35">
      <c r="B6" s="29"/>
    </row>
    <row r="7" spans="1:11" x14ac:dyDescent="0.35">
      <c r="A7" s="36" t="s">
        <v>8</v>
      </c>
    </row>
    <row r="8" spans="1:11" x14ac:dyDescent="0.35">
      <c r="A8" s="75" t="s">
        <v>188</v>
      </c>
      <c r="B8" s="76" t="s">
        <v>189</v>
      </c>
    </row>
    <row r="9" spans="1:11" x14ac:dyDescent="0.35">
      <c r="A9" s="39" t="s">
        <v>55</v>
      </c>
      <c r="B9" s="41" t="s">
        <v>22</v>
      </c>
    </row>
    <row r="10" spans="1:11" x14ac:dyDescent="0.35">
      <c r="A10" s="39" t="s">
        <v>23</v>
      </c>
      <c r="B10" s="41" t="s">
        <v>24</v>
      </c>
    </row>
    <row r="11" spans="1:11" x14ac:dyDescent="0.35">
      <c r="A11" s="39" t="s">
        <v>27</v>
      </c>
      <c r="B11" s="41" t="s">
        <v>28</v>
      </c>
    </row>
    <row r="12" spans="1:11" ht="13" customHeight="1" x14ac:dyDescent="0.35">
      <c r="F12" s="40"/>
      <c r="G12" s="16"/>
      <c r="H12" s="16"/>
      <c r="I12" s="16"/>
      <c r="J12" s="16"/>
      <c r="K12" s="16"/>
    </row>
    <row r="13" spans="1:11" ht="14.5" customHeight="1" x14ac:dyDescent="0.35">
      <c r="A13" s="36" t="s">
        <v>25</v>
      </c>
      <c r="F13" s="40"/>
    </row>
    <row r="14" spans="1:11" ht="14.5" customHeight="1" x14ac:dyDescent="0.35">
      <c r="A14" s="39" t="s">
        <v>10</v>
      </c>
      <c r="B14" s="36" t="s">
        <v>11</v>
      </c>
      <c r="F14" s="40"/>
    </row>
    <row r="15" spans="1:11" ht="195" customHeight="1" x14ac:dyDescent="0.35">
      <c r="A15" s="39" t="s">
        <v>12</v>
      </c>
      <c r="B15" s="18" t="s">
        <v>56</v>
      </c>
      <c r="F15" s="40"/>
      <c r="G15" s="16"/>
      <c r="H15" s="16"/>
      <c r="I15" s="16"/>
      <c r="J15" s="16"/>
      <c r="K15" s="16"/>
    </row>
    <row r="16" spans="1:11" x14ac:dyDescent="0.35">
      <c r="A16" s="39" t="s">
        <v>13</v>
      </c>
      <c r="B16" s="41" t="s">
        <v>21</v>
      </c>
    </row>
    <row r="17" spans="1:4" x14ac:dyDescent="0.35">
      <c r="A17" s="39" t="s">
        <v>14</v>
      </c>
      <c r="B17" s="41" t="s">
        <v>15</v>
      </c>
    </row>
    <row r="18" spans="1:4" x14ac:dyDescent="0.35">
      <c r="A18" s="39" t="s">
        <v>16</v>
      </c>
      <c r="B18" s="41" t="s">
        <v>17</v>
      </c>
    </row>
    <row r="19" spans="1:4" ht="26.15" customHeight="1" x14ac:dyDescent="0.35">
      <c r="A19" s="39" t="s">
        <v>18</v>
      </c>
      <c r="B19" s="18" t="s">
        <v>26</v>
      </c>
    </row>
    <row r="21" spans="1:4" x14ac:dyDescent="0.35">
      <c r="A21" s="39" t="s">
        <v>10</v>
      </c>
      <c r="B21" s="36" t="s">
        <v>64</v>
      </c>
    </row>
    <row r="22" spans="1:4" ht="52" x14ac:dyDescent="0.35">
      <c r="A22" s="39" t="s">
        <v>12</v>
      </c>
      <c r="B22" s="70" t="s">
        <v>183</v>
      </c>
    </row>
    <row r="23" spans="1:4" x14ac:dyDescent="0.35">
      <c r="A23" s="39" t="s">
        <v>13</v>
      </c>
      <c r="B23" s="41" t="s">
        <v>65</v>
      </c>
    </row>
    <row r="24" spans="1:4" x14ac:dyDescent="0.35">
      <c r="A24" s="39" t="s">
        <v>14</v>
      </c>
      <c r="B24" s="41" t="s">
        <v>15</v>
      </c>
    </row>
    <row r="25" spans="1:4" x14ac:dyDescent="0.35">
      <c r="A25" s="39" t="s">
        <v>16</v>
      </c>
      <c r="B25" s="41" t="s">
        <v>19</v>
      </c>
    </row>
    <row r="26" spans="1:4" ht="39" customHeight="1" x14ac:dyDescent="0.35">
      <c r="A26" s="42"/>
      <c r="B26" s="18" t="s">
        <v>67</v>
      </c>
      <c r="D26" s="23"/>
    </row>
    <row r="27" spans="1:4" ht="52" customHeight="1" x14ac:dyDescent="0.35">
      <c r="A27" s="39"/>
      <c r="B27" s="18" t="s">
        <v>57</v>
      </c>
      <c r="D27" s="23"/>
    </row>
    <row r="30" spans="1:4" x14ac:dyDescent="0.35">
      <c r="B30" s="18"/>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1.453125" defaultRowHeight="14.5" x14ac:dyDescent="0.35"/>
  <cols>
    <col min="1" max="1" width="99" customWidth="1"/>
    <col min="2" max="2" width="9.1796875" customWidth="1"/>
    <col min="3" max="3" width="36.54296875" customWidth="1"/>
  </cols>
  <sheetData>
    <row r="1" spans="1:4" ht="15.65" customHeight="1" x14ac:dyDescent="0.35">
      <c r="A1" s="19" t="s">
        <v>44</v>
      </c>
    </row>
    <row r="2" spans="1:4" ht="13" customHeight="1" x14ac:dyDescent="0.35"/>
    <row r="3" spans="1:4" ht="14.15" customHeight="1" x14ac:dyDescent="0.35">
      <c r="A3" s="20" t="s">
        <v>5</v>
      </c>
    </row>
    <row r="4" spans="1:4" ht="70.5" customHeight="1" x14ac:dyDescent="0.35">
      <c r="A4" s="18" t="s">
        <v>45</v>
      </c>
      <c r="D4" s="21"/>
    </row>
    <row r="5" spans="1:4" x14ac:dyDescent="0.35">
      <c r="A5" s="18"/>
      <c r="D5" s="22"/>
    </row>
    <row r="6" spans="1:4" ht="78.5" customHeight="1" x14ac:dyDescent="0.35">
      <c r="A6" s="70" t="s">
        <v>184</v>
      </c>
      <c r="C6" s="23"/>
      <c r="D6" s="22"/>
    </row>
    <row r="7" spans="1:4" x14ac:dyDescent="0.35">
      <c r="A7" s="18"/>
    </row>
    <row r="8" spans="1:4" ht="78" customHeight="1" x14ac:dyDescent="0.35">
      <c r="A8" s="18" t="s">
        <v>58</v>
      </c>
      <c r="C8" s="24"/>
    </row>
    <row r="9" spans="1:4" ht="14.15" customHeight="1" x14ac:dyDescent="0.35">
      <c r="A9" s="10" t="s">
        <v>36</v>
      </c>
    </row>
    <row r="10" spans="1:4" ht="14.15" customHeight="1" x14ac:dyDescent="0.35">
      <c r="A10" s="10"/>
    </row>
    <row r="11" spans="1:4" ht="14.15" customHeight="1" x14ac:dyDescent="0.35">
      <c r="A11" s="25" t="s">
        <v>46</v>
      </c>
    </row>
    <row r="12" spans="1:4" ht="68.25" customHeight="1" x14ac:dyDescent="0.35">
      <c r="A12" s="26" t="s">
        <v>162</v>
      </c>
      <c r="C12" s="27"/>
    </row>
    <row r="13" spans="1:4" ht="14.15" customHeight="1" x14ac:dyDescent="0.35">
      <c r="A13" s="28"/>
    </row>
    <row r="14" spans="1:4" ht="14.15" customHeight="1" x14ac:dyDescent="0.35">
      <c r="A14" s="20" t="s">
        <v>47</v>
      </c>
    </row>
    <row r="15" spans="1:4" ht="14.15" customHeight="1" x14ac:dyDescent="0.35">
      <c r="A15" s="10" t="s">
        <v>38</v>
      </c>
    </row>
    <row r="16" spans="1:4" x14ac:dyDescent="0.35">
      <c r="A16" s="2"/>
    </row>
    <row r="17" spans="1:1" x14ac:dyDescent="0.35">
      <c r="A17" s="18"/>
    </row>
    <row r="18" spans="1:1" x14ac:dyDescent="0.35">
      <c r="A18" s="18"/>
    </row>
    <row r="19" spans="1:1" x14ac:dyDescent="0.35">
      <c r="A19" s="18"/>
    </row>
    <row r="20" spans="1:1" x14ac:dyDescent="0.35">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68</v>
      </c>
      <c r="J1" s="43"/>
    </row>
    <row r="2" spans="1:10" x14ac:dyDescent="0.35">
      <c r="A2" s="71" t="s">
        <v>69</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44"/>
      <c r="C9" s="44"/>
      <c r="D9" s="44"/>
      <c r="E9" s="44"/>
    </row>
    <row r="10" spans="1:10" x14ac:dyDescent="0.35">
      <c r="A10" s="47" t="s">
        <v>80</v>
      </c>
      <c r="B10" s="44"/>
      <c r="C10" s="44"/>
      <c r="D10" s="44"/>
      <c r="E10" s="44"/>
    </row>
    <row r="11" spans="1:10" x14ac:dyDescent="0.35">
      <c r="A11" s="45" t="s">
        <v>76</v>
      </c>
      <c r="B11" s="64">
        <v>100</v>
      </c>
      <c r="C11" s="64">
        <v>64</v>
      </c>
      <c r="D11" s="64">
        <v>12</v>
      </c>
      <c r="E11" s="64">
        <v>24</v>
      </c>
    </row>
    <row r="12" spans="1:10" x14ac:dyDescent="0.35">
      <c r="A12" s="45" t="s">
        <v>77</v>
      </c>
      <c r="B12" s="64">
        <v>100</v>
      </c>
      <c r="C12" s="64">
        <v>51</v>
      </c>
      <c r="D12" s="64">
        <v>10</v>
      </c>
      <c r="E12" s="64">
        <v>40</v>
      </c>
    </row>
    <row r="13" spans="1:10" x14ac:dyDescent="0.35">
      <c r="A13" s="45" t="s">
        <v>78</v>
      </c>
      <c r="B13" s="64">
        <v>100</v>
      </c>
      <c r="C13" s="64">
        <v>60</v>
      </c>
      <c r="D13" s="64">
        <v>7</v>
      </c>
      <c r="E13" s="64">
        <v>33</v>
      </c>
    </row>
    <row r="14" spans="1:10" x14ac:dyDescent="0.35">
      <c r="A14" s="45"/>
      <c r="B14" s="44"/>
      <c r="C14" s="44"/>
      <c r="D14" s="44"/>
      <c r="E14" s="44"/>
    </row>
    <row r="15" spans="1:10" x14ac:dyDescent="0.35">
      <c r="A15" s="48" t="s">
        <v>79</v>
      </c>
      <c r="B15" s="48"/>
      <c r="C15" s="48"/>
      <c r="D15" s="48"/>
      <c r="E15"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81</v>
      </c>
      <c r="J1" s="43"/>
    </row>
    <row r="2" spans="1:10" x14ac:dyDescent="0.35">
      <c r="A2" s="71" t="s">
        <v>82</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49"/>
      <c r="C9" s="49"/>
      <c r="D9" s="49"/>
      <c r="E9" s="49"/>
    </row>
    <row r="10" spans="1:10" x14ac:dyDescent="0.35">
      <c r="A10" s="67" t="s">
        <v>179</v>
      </c>
      <c r="B10" s="49"/>
      <c r="C10" s="49"/>
      <c r="D10" s="49"/>
      <c r="E10" s="49"/>
    </row>
    <row r="11" spans="1:10" x14ac:dyDescent="0.35">
      <c r="A11" s="45" t="s">
        <v>83</v>
      </c>
      <c r="B11" s="64">
        <v>100</v>
      </c>
      <c r="C11" s="64">
        <v>60</v>
      </c>
      <c r="D11" s="64">
        <v>13</v>
      </c>
      <c r="E11" s="64">
        <v>26</v>
      </c>
    </row>
    <row r="12" spans="1:10" x14ac:dyDescent="0.35">
      <c r="A12" s="45" t="s">
        <v>84</v>
      </c>
      <c r="B12" s="64">
        <v>100</v>
      </c>
      <c r="C12" s="64">
        <v>62</v>
      </c>
      <c r="D12" s="64">
        <v>12</v>
      </c>
      <c r="E12" s="64">
        <v>27</v>
      </c>
    </row>
    <row r="13" spans="1:10" x14ac:dyDescent="0.35">
      <c r="A13" s="45" t="s">
        <v>85</v>
      </c>
      <c r="B13" s="64">
        <v>100</v>
      </c>
      <c r="C13" s="64">
        <v>62</v>
      </c>
      <c r="D13" s="64">
        <v>12</v>
      </c>
      <c r="E13" s="64">
        <v>27</v>
      </c>
    </row>
    <row r="14" spans="1:10" x14ac:dyDescent="0.35">
      <c r="A14" s="45" t="s">
        <v>86</v>
      </c>
      <c r="B14" s="64">
        <v>100</v>
      </c>
      <c r="C14" s="64">
        <v>71</v>
      </c>
      <c r="D14" s="64">
        <v>11</v>
      </c>
      <c r="E14" s="64">
        <v>17</v>
      </c>
    </row>
    <row r="15" spans="1:10" x14ac:dyDescent="0.35">
      <c r="A15" s="45" t="s">
        <v>87</v>
      </c>
      <c r="B15" s="64">
        <v>100</v>
      </c>
      <c r="C15" s="64">
        <v>35</v>
      </c>
      <c r="D15" s="64">
        <v>13</v>
      </c>
      <c r="E15" s="64">
        <v>53</v>
      </c>
    </row>
    <row r="16" spans="1:10" x14ac:dyDescent="0.35">
      <c r="A16" s="45" t="s">
        <v>88</v>
      </c>
      <c r="B16" s="64">
        <v>100</v>
      </c>
      <c r="C16" s="64">
        <v>47</v>
      </c>
      <c r="D16" s="64">
        <v>12</v>
      </c>
      <c r="E16" s="64">
        <v>42</v>
      </c>
    </row>
    <row r="17" spans="1:5" x14ac:dyDescent="0.35">
      <c r="A17" s="45" t="s">
        <v>89</v>
      </c>
      <c r="B17" s="64">
        <v>100</v>
      </c>
      <c r="C17" s="64">
        <v>45</v>
      </c>
      <c r="D17" s="64">
        <v>8</v>
      </c>
      <c r="E17" s="64">
        <v>48</v>
      </c>
    </row>
    <row r="18" spans="1:5" x14ac:dyDescent="0.35">
      <c r="A18" s="45" t="s">
        <v>90</v>
      </c>
      <c r="B18" s="64">
        <v>100</v>
      </c>
      <c r="C18" s="64">
        <v>59</v>
      </c>
      <c r="D18" s="64">
        <v>8</v>
      </c>
      <c r="E18" s="64">
        <v>33</v>
      </c>
    </row>
    <row r="19" spans="1:5" x14ac:dyDescent="0.35">
      <c r="A19" s="45" t="s">
        <v>91</v>
      </c>
      <c r="B19" s="64">
        <v>100</v>
      </c>
      <c r="C19" s="64">
        <v>60</v>
      </c>
      <c r="D19" s="64">
        <v>7</v>
      </c>
      <c r="E19" s="64">
        <v>33</v>
      </c>
    </row>
    <row r="20" spans="1:5" x14ac:dyDescent="0.35">
      <c r="A20" s="45"/>
      <c r="B20" s="49"/>
      <c r="C20" s="49"/>
      <c r="D20" s="49"/>
      <c r="E20" s="49"/>
    </row>
    <row r="21" spans="1:5" x14ac:dyDescent="0.35">
      <c r="A21" s="48" t="s">
        <v>79</v>
      </c>
      <c r="B21" s="48"/>
      <c r="C21" s="48"/>
      <c r="D21" s="48"/>
      <c r="E21"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8"/>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92</v>
      </c>
      <c r="J1" s="43"/>
    </row>
    <row r="2" spans="1:10" x14ac:dyDescent="0.35">
      <c r="A2" s="71" t="s">
        <v>93</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50"/>
      <c r="C9" s="50"/>
      <c r="D9" s="50"/>
      <c r="E9" s="50"/>
    </row>
    <row r="10" spans="1:10" x14ac:dyDescent="0.35">
      <c r="A10" s="47" t="s">
        <v>100</v>
      </c>
      <c r="B10" s="50"/>
      <c r="C10" s="50"/>
      <c r="D10" s="50"/>
      <c r="E10" s="50"/>
    </row>
    <row r="11" spans="1:10" x14ac:dyDescent="0.35">
      <c r="A11" s="45" t="s">
        <v>94</v>
      </c>
      <c r="B11" s="64">
        <v>100</v>
      </c>
      <c r="C11" s="64">
        <v>81</v>
      </c>
      <c r="D11" s="64">
        <v>6</v>
      </c>
      <c r="E11" s="64">
        <v>13</v>
      </c>
    </row>
    <row r="12" spans="1:10" x14ac:dyDescent="0.35">
      <c r="A12" s="45" t="s">
        <v>95</v>
      </c>
      <c r="B12" s="64">
        <v>100</v>
      </c>
      <c r="C12" s="64">
        <v>63</v>
      </c>
      <c r="D12" s="64">
        <v>10</v>
      </c>
      <c r="E12" s="64">
        <v>27</v>
      </c>
    </row>
    <row r="13" spans="1:10" x14ac:dyDescent="0.35">
      <c r="A13" s="45" t="s">
        <v>96</v>
      </c>
      <c r="B13" s="64">
        <v>100</v>
      </c>
      <c r="C13" s="64">
        <v>51</v>
      </c>
      <c r="D13" s="64">
        <v>11</v>
      </c>
      <c r="E13" s="64">
        <v>37</v>
      </c>
    </row>
    <row r="14" spans="1:10" x14ac:dyDescent="0.35">
      <c r="A14" s="45" t="s">
        <v>97</v>
      </c>
      <c r="B14" s="64">
        <v>100</v>
      </c>
      <c r="C14" s="64">
        <v>50</v>
      </c>
      <c r="D14" s="64">
        <v>12</v>
      </c>
      <c r="E14" s="64">
        <v>38</v>
      </c>
    </row>
    <row r="15" spans="1:10" x14ac:dyDescent="0.35">
      <c r="A15" s="45" t="s">
        <v>98</v>
      </c>
      <c r="B15" s="64">
        <v>100</v>
      </c>
      <c r="C15" s="64">
        <v>52</v>
      </c>
      <c r="D15" s="64">
        <v>10</v>
      </c>
      <c r="E15" s="64">
        <v>38</v>
      </c>
    </row>
    <row r="16" spans="1:10" x14ac:dyDescent="0.35">
      <c r="A16" s="45" t="s">
        <v>99</v>
      </c>
      <c r="B16" s="64">
        <v>100</v>
      </c>
      <c r="C16" s="64">
        <v>64</v>
      </c>
      <c r="D16" s="64">
        <v>7</v>
      </c>
      <c r="E16" s="64">
        <v>29</v>
      </c>
    </row>
    <row r="17" spans="1:5" x14ac:dyDescent="0.35">
      <c r="A17" s="45"/>
      <c r="B17" s="50"/>
      <c r="C17" s="50"/>
      <c r="D17" s="50"/>
      <c r="E17" s="50"/>
    </row>
    <row r="18" spans="1:5" x14ac:dyDescent="0.35">
      <c r="A18" s="48" t="s">
        <v>79</v>
      </c>
      <c r="B18" s="48"/>
      <c r="C18" s="48"/>
      <c r="D18" s="48"/>
      <c r="E18" s="48"/>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101</v>
      </c>
      <c r="J1" s="43"/>
    </row>
    <row r="2" spans="1:10" x14ac:dyDescent="0.35">
      <c r="A2" s="71" t="s">
        <v>102</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51"/>
      <c r="C9" s="51"/>
      <c r="D9" s="51"/>
      <c r="E9" s="51"/>
    </row>
    <row r="10" spans="1:10" ht="15" x14ac:dyDescent="0.35">
      <c r="A10" s="67" t="s">
        <v>164</v>
      </c>
      <c r="B10" s="51"/>
      <c r="C10" s="51"/>
      <c r="D10" s="51"/>
      <c r="E10" s="51"/>
    </row>
    <row r="11" spans="1:10" x14ac:dyDescent="0.35">
      <c r="A11" s="45" t="s">
        <v>103</v>
      </c>
      <c r="B11" s="64">
        <v>100</v>
      </c>
      <c r="C11" s="64">
        <v>59</v>
      </c>
      <c r="D11" s="64">
        <v>10</v>
      </c>
      <c r="E11" s="64">
        <v>31</v>
      </c>
    </row>
    <row r="12" spans="1:10" x14ac:dyDescent="0.35">
      <c r="A12" s="45" t="s">
        <v>104</v>
      </c>
      <c r="B12" s="64">
        <v>100</v>
      </c>
      <c r="C12" s="64">
        <v>46</v>
      </c>
      <c r="D12" s="64">
        <v>13</v>
      </c>
      <c r="E12" s="64">
        <v>41</v>
      </c>
    </row>
    <row r="13" spans="1:10" x14ac:dyDescent="0.35">
      <c r="A13" s="45"/>
      <c r="B13" s="51"/>
      <c r="C13" s="51"/>
      <c r="D13" s="51"/>
      <c r="E13" s="51"/>
    </row>
    <row r="14" spans="1:10" x14ac:dyDescent="0.35">
      <c r="A14" s="48" t="s">
        <v>79</v>
      </c>
      <c r="B14" s="48"/>
      <c r="C14" s="48"/>
      <c r="D14" s="48"/>
      <c r="E14" s="48"/>
    </row>
    <row r="15" spans="1:10" x14ac:dyDescent="0.35">
      <c r="A15" s="66" t="s">
        <v>165</v>
      </c>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7"/>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105</v>
      </c>
      <c r="J1" s="43"/>
    </row>
    <row r="2" spans="1:10" x14ac:dyDescent="0.35">
      <c r="A2" s="71" t="s">
        <v>106</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52"/>
      <c r="C9" s="52"/>
      <c r="D9" s="52"/>
      <c r="E9" s="52"/>
    </row>
    <row r="10" spans="1:10" ht="15" x14ac:dyDescent="0.35">
      <c r="A10" s="67" t="s">
        <v>178</v>
      </c>
      <c r="B10" s="52"/>
      <c r="C10" s="52"/>
      <c r="D10" s="52"/>
      <c r="E10" s="52"/>
    </row>
    <row r="11" spans="1:10" x14ac:dyDescent="0.35">
      <c r="A11" s="45" t="s">
        <v>107</v>
      </c>
      <c r="B11" s="64">
        <v>100</v>
      </c>
      <c r="C11" s="64">
        <v>57</v>
      </c>
      <c r="D11" s="64">
        <v>15</v>
      </c>
      <c r="E11" s="64">
        <v>28</v>
      </c>
    </row>
    <row r="12" spans="1:10" x14ac:dyDescent="0.35">
      <c r="A12" s="45" t="s">
        <v>108</v>
      </c>
      <c r="B12" s="64">
        <v>100</v>
      </c>
      <c r="C12" s="64">
        <v>36</v>
      </c>
      <c r="D12" s="64">
        <v>12</v>
      </c>
      <c r="E12" s="64">
        <v>52</v>
      </c>
    </row>
    <row r="13" spans="1:10" ht="15" x14ac:dyDescent="0.35">
      <c r="A13" s="68" t="s">
        <v>166</v>
      </c>
      <c r="B13" s="64">
        <v>100</v>
      </c>
      <c r="C13" s="64">
        <v>59</v>
      </c>
      <c r="D13" s="64">
        <v>10</v>
      </c>
      <c r="E13" s="64">
        <v>32</v>
      </c>
    </row>
    <row r="14" spans="1:10" x14ac:dyDescent="0.35">
      <c r="A14" s="45"/>
      <c r="B14" s="52"/>
      <c r="C14" s="52"/>
      <c r="D14" s="52"/>
      <c r="E14" s="52"/>
    </row>
    <row r="15" spans="1:10" x14ac:dyDescent="0.35">
      <c r="A15" s="48" t="s">
        <v>79</v>
      </c>
      <c r="B15" s="48"/>
      <c r="C15" s="48"/>
      <c r="D15" s="48"/>
      <c r="E15" s="48"/>
    </row>
    <row r="16" spans="1:10" x14ac:dyDescent="0.35">
      <c r="A16" s="66" t="s">
        <v>165</v>
      </c>
    </row>
    <row r="17" spans="1:5" ht="27" customHeight="1" x14ac:dyDescent="0.35">
      <c r="A17" s="72" t="s">
        <v>186</v>
      </c>
      <c r="B17" s="72"/>
      <c r="C17" s="72"/>
      <c r="D17" s="72"/>
      <c r="E17" s="72"/>
    </row>
  </sheetData>
  <mergeCells count="2">
    <mergeCell ref="A2:E2"/>
    <mergeCell ref="A17:E17"/>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showGridLines="0" workbookViewId="0"/>
  </sheetViews>
  <sheetFormatPr defaultColWidth="11.453125" defaultRowHeight="14.5" x14ac:dyDescent="0.35"/>
  <cols>
    <col min="1" max="1" width="31.54296875" customWidth="1"/>
    <col min="2" max="2" width="6.54296875" customWidth="1"/>
    <col min="3" max="5" width="19.81640625" customWidth="1"/>
  </cols>
  <sheetData>
    <row r="1" spans="1:10" x14ac:dyDescent="0.35">
      <c r="A1" s="43" t="s">
        <v>109</v>
      </c>
      <c r="J1" s="43"/>
    </row>
    <row r="2" spans="1:10" x14ac:dyDescent="0.35">
      <c r="A2" s="71" t="s">
        <v>110</v>
      </c>
      <c r="B2" s="71"/>
      <c r="C2" s="71"/>
      <c r="D2" s="71"/>
      <c r="E2" s="71"/>
    </row>
    <row r="3" spans="1:10" x14ac:dyDescent="0.35">
      <c r="A3" s="45"/>
      <c r="B3" s="45" t="s">
        <v>70</v>
      </c>
      <c r="C3" s="46" t="s">
        <v>72</v>
      </c>
      <c r="D3" s="46"/>
      <c r="E3" s="46"/>
    </row>
    <row r="4" spans="1:10" ht="26.5" x14ac:dyDescent="0.35">
      <c r="A4" s="46"/>
      <c r="B4" s="46"/>
      <c r="C4" s="46" t="s">
        <v>73</v>
      </c>
      <c r="D4" s="65" t="s">
        <v>74</v>
      </c>
      <c r="E4" s="46" t="s">
        <v>75</v>
      </c>
    </row>
    <row r="6" spans="1:10" x14ac:dyDescent="0.35">
      <c r="B6" s="47" t="s">
        <v>71</v>
      </c>
    </row>
    <row r="8" spans="1:10" x14ac:dyDescent="0.35">
      <c r="A8" s="45" t="s">
        <v>70</v>
      </c>
      <c r="B8" s="64">
        <v>100</v>
      </c>
      <c r="C8" s="64">
        <v>57</v>
      </c>
      <c r="D8" s="64">
        <v>10</v>
      </c>
      <c r="E8" s="64">
        <v>33</v>
      </c>
    </row>
    <row r="9" spans="1:10" x14ac:dyDescent="0.35">
      <c r="A9" s="45"/>
      <c r="B9" s="53"/>
      <c r="C9" s="53"/>
      <c r="D9" s="53"/>
      <c r="E9" s="53"/>
    </row>
    <row r="10" spans="1:10" ht="15" x14ac:dyDescent="0.35">
      <c r="A10" s="67" t="s">
        <v>177</v>
      </c>
      <c r="B10" s="53"/>
      <c r="C10" s="53"/>
      <c r="D10" s="53"/>
      <c r="E10" s="53"/>
    </row>
    <row r="11" spans="1:10" x14ac:dyDescent="0.35">
      <c r="A11" s="45" t="s">
        <v>111</v>
      </c>
      <c r="B11" s="64">
        <v>100</v>
      </c>
      <c r="C11" s="64">
        <v>54</v>
      </c>
      <c r="D11" s="64">
        <v>11</v>
      </c>
      <c r="E11" s="64">
        <v>35</v>
      </c>
    </row>
    <row r="12" spans="1:10" x14ac:dyDescent="0.35">
      <c r="A12" s="45" t="s">
        <v>112</v>
      </c>
      <c r="B12" s="64">
        <v>100</v>
      </c>
      <c r="C12" s="64">
        <v>37</v>
      </c>
      <c r="D12" s="64">
        <v>15</v>
      </c>
      <c r="E12" s="64">
        <v>48</v>
      </c>
    </row>
    <row r="13" spans="1:10" x14ac:dyDescent="0.35">
      <c r="A13" s="45" t="s">
        <v>103</v>
      </c>
      <c r="B13" s="64">
        <v>100</v>
      </c>
      <c r="C13" s="64">
        <v>59</v>
      </c>
      <c r="D13" s="64">
        <v>10</v>
      </c>
      <c r="E13" s="64">
        <v>31</v>
      </c>
    </row>
    <row r="14" spans="1:10" x14ac:dyDescent="0.35">
      <c r="A14" s="45"/>
      <c r="B14" s="53"/>
      <c r="C14" s="53"/>
      <c r="D14" s="53"/>
      <c r="E14" s="53"/>
    </row>
    <row r="15" spans="1:10" x14ac:dyDescent="0.35">
      <c r="A15" s="48" t="s">
        <v>79</v>
      </c>
      <c r="B15" s="48"/>
      <c r="C15" s="48"/>
      <c r="D15" s="48"/>
      <c r="E15" s="48"/>
    </row>
    <row r="16" spans="1:10" x14ac:dyDescent="0.35">
      <c r="A16" s="66" t="s">
        <v>165</v>
      </c>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20</vt:i4>
      </vt:variant>
      <vt:variant>
        <vt:lpstr>Benoemde bereiken</vt:lpstr>
      </vt:variant>
      <vt:variant>
        <vt:i4>5</vt:i4>
      </vt:variant>
    </vt:vector>
  </HeadingPairs>
  <TitlesOfParts>
    <vt:vector size="25"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2026-03-19T13:28:26Z</dcterms:modified>
</cp:coreProperties>
</file>