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T:\"/>
    </mc:Choice>
  </mc:AlternateContent>
  <xr:revisionPtr revIDLastSave="0" documentId="13_ncr:1_{F1BF1CF3-7ABE-4565-97A0-FF37139CF0C6}" xr6:coauthVersionLast="47" xr6:coauthVersionMax="47" xr10:uidLastSave="{00000000-0000-0000-0000-000000000000}"/>
  <bookViews>
    <workbookView xWindow="-110" yWindow="-110" windowWidth="19420" windowHeight="10300" tabRatio="916" xr2:uid="{00000000-000D-0000-FFFF-FFFF00000000}"/>
  </bookViews>
  <sheets>
    <sheet name="Voorblad" sheetId="17" r:id="rId1"/>
    <sheet name="Inhoud" sheetId="14" r:id="rId2"/>
    <sheet name="Introductie" sheetId="20" r:id="rId3"/>
    <sheet name="Tabel 1" sheetId="23" r:id="rId4"/>
    <sheet name="Tabel 2" sheetId="24" r:id="rId5"/>
    <sheet name="Tabel 3" sheetId="25" r:id="rId6"/>
    <sheet name="Tabel 4" sheetId="27" r:id="rId7"/>
    <sheet name="Tabel 5" sheetId="35" r:id="rId8"/>
    <sheet name="Tabel 6" sheetId="31" r:id="rId9"/>
    <sheet name="Tabel 7" sheetId="28" r:id="rId10"/>
    <sheet name="Tabel 8" sheetId="29" r:id="rId11"/>
    <sheet name="Tabel 9" sheetId="30" r:id="rId12"/>
    <sheet name="Tabel 10" sheetId="33" r:id="rId13"/>
    <sheet name="Tabel 11" sheetId="32" r:id="rId14"/>
    <sheet name="Tabel 12" sheetId="34" r:id="rId15"/>
    <sheet name="Tabel 13" sheetId="26" r:id="rId16"/>
    <sheet name="Toelichting" sheetId="21" r:id="rId17"/>
    <sheet name="Begrippen" sheetId="22" r:id="rId18"/>
  </sheets>
  <definedNames>
    <definedName name="_xlnm.Print_Area" localSheetId="1">Inhoud!$A$1:$E$29</definedName>
    <definedName name="_xlnm.Print_Area" localSheetId="2">Introductie!$A$1:$A$17</definedName>
    <definedName name="_xlnm.Print_Area" localSheetId="3">Toelichting!$A$1:$A$26</definedName>
    <definedName name="_xlnm.Print_Area" localSheetId="4">Begrippen!$A:$B</definedName>
    <definedName name="_xlnm.Print_Area" localSheetId="0">Voorblad!$A$4:$L$27</definedName>
    <definedName name="Eerstegetal" localSheetId="1">#REF!</definedName>
    <definedName name="Eerstegetal" localSheetId="2">#REF!</definedName>
    <definedName name="Eerstegetal" localSheetId="3">#REF!</definedName>
    <definedName name="Eerstegetal" localSheetId="4">#REF!</definedName>
    <definedName name="Eerstegetal">#REF!</definedName>
    <definedName name="Eerstegetal2" localSheetId="1">#REF!</definedName>
    <definedName name="Eerstegetal2" localSheetId="2">#REF!</definedName>
    <definedName name="Eerstegetal2" localSheetId="3">#REF!</definedName>
    <definedName name="Eerstegetal2" localSheetId="4">#REF!</definedName>
    <definedName name="Eerstegetal2">#REF!</definedName>
    <definedName name="Namen" localSheetId="1">#REF!</definedName>
    <definedName name="Namen" localSheetId="2">#REF!</definedName>
    <definedName name="Namen" localSheetId="3">#REF!</definedName>
    <definedName name="Namen" localSheetId="4">#REF!</definedName>
    <definedName name="Namen">#REF!</definedName>
    <definedName name="Z_ED90FA0F_A39E_42DD_ADD4_5A3CD3908E99_.wvu.PrintArea" localSheetId="1" hidden="1">Inhoud!$A$1:$D$28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7" i="14" l="1"/>
  <c r="A16" i="14"/>
  <c r="A15" i="14"/>
  <c r="A14" i="14"/>
  <c r="A13" i="14"/>
  <c r="A12" i="14"/>
  <c r="A11" i="14"/>
  <c r="A10" i="14"/>
  <c r="A9" i="14"/>
  <c r="A8" i="14"/>
  <c r="A7" i="14"/>
  <c r="A6" i="14"/>
  <c r="A5" i="14"/>
</calcChain>
</file>

<file path=xl/sharedStrings.xml><?xml version="1.0" encoding="utf-8"?>
<sst xmlns="http://schemas.openxmlformats.org/spreadsheetml/2006/main" count="421" uniqueCount="286">
  <si>
    <t>Inhoud</t>
  </si>
  <si>
    <t>Toelichting</t>
  </si>
  <si>
    <t>Verklaring van tekens</t>
  </si>
  <si>
    <t>. = het cijfer is onbekend, onvoldoende betrouwbaar of geheim</t>
  </si>
  <si>
    <t>* = voorlopige cijfers</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</si>
  <si>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</si>
  <si>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</si>
  <si>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</si>
  <si>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</si>
  <si>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</si>
  <si>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</si>
  <si>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</si>
  <si>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</si>
  <si>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</si>
  <si>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</si>
  <si>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</si>
  <si>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</si>
  <si>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</si>
  <si>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</si>
  <si>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Eenmalig.</t>
  </si>
  <si>
    <t>Privacy</t>
  </si>
  <si>
    <t>Gemeenten.</t>
  </si>
  <si>
    <t>Basisregistratie Personen</t>
  </si>
  <si>
    <t>CBS</t>
  </si>
  <si>
    <t>Centraal Bureau voor de Statistiek</t>
  </si>
  <si>
    <t>Bronnen</t>
  </si>
  <si>
    <t>In dit onderzoek worden alleen de gegevens gebruikt van personen die als ingezetene in de BRP ingeschreven staan of ooit ingeschreven hebben gestaan.</t>
  </si>
  <si>
    <t>SZW</t>
  </si>
  <si>
    <t>Ministerie van Sociale Zaken en Werkgelegenheid</t>
  </si>
  <si>
    <t>Werknemer</t>
  </si>
  <si>
    <t>Contact</t>
  </si>
  <si>
    <t>Inhoudsopgave</t>
  </si>
  <si>
    <t>Nota bene: in geval van afronding kan het voorkomen dat het weergegeven totaal niet overeenstemt met de som van de getallen.</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</si>
  <si>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</si>
  <si>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Begrippen, afkortingen en bronnen</t>
  </si>
  <si>
    <t xml:space="preserve">Barometer Culturele Diversiteit </t>
  </si>
  <si>
    <r>
      <t xml:space="preserve">Ons e-mailadres is </t>
    </r>
    <r>
      <rPr>
        <u/>
        <sz val="10"/>
        <rFont val="Calibri"/>
        <family val="2"/>
        <scheme val="minor"/>
      </rPr>
      <t>barometer.culturele.diversiteit@cbs.nl</t>
    </r>
    <r>
      <rPr>
        <sz val="10"/>
        <rFont val="Calibri"/>
        <family val="2"/>
        <scheme val="minor"/>
      </rPr>
      <t>.</t>
    </r>
  </si>
  <si>
    <t>Dashboard Barometer Culturele Diversiteit (cbs.nl)</t>
  </si>
  <si>
    <t>Onderzoeksomschrijving Barometer Culturele Diversiteit - ingezoomde variant (cbs.nl)</t>
  </si>
  <si>
    <t>Kamerbrief Barometer Culturele Diversiteit per 1 juli 2020 beschikbaar | Kamerstuk | Rijksoverheid.nl</t>
  </si>
  <si>
    <t xml:space="preserve">De Barometer Culturele Diversiteit valt onder dezelfde privacyregels van het CBS, met als extra bescherming dat de personeelsgegevens die een organisatie aanlevert uitsluitend voor de betreffende Barometer Culturele Diversiteit gebruikt worden. Dit is ook opgenomen in de leveringsovereenkomst die een organisatie met het CBS afsluit. 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</si>
  <si>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Herkomstland</t>
  </si>
  <si>
    <t xml:space="preserve">Kenmerk dat weergeeft in welk land iemand geboren is of waar diens ouders geboren zijn. Het herkomstland van mensen die in het buitenland zijn geboren wordt bepaald door hun eigen geboorteland. Bij mensen die in Nederland geboren zijn, wordt het herkomstland bepaald door het geboorteland van de ouders. Wanneer beide ouders in het buitenland zijn geboren, is het geboorteland van de moeder leidend in het bepalen van het herkomstland. De geboortegegevens van de moeder zijn vaker bekend dan die van de vader. Wanneer de moeder in Nederland is geboren of het geboorteland van de moeder onbekend is, dan wordt het geboorteland van de vader gebruikt. Vervolgens wordt de volgende driedeling gemaakt wat betreft herkomstland: Nederland, Europa (exclusief Nederland) en Buiten-Europa.
</t>
  </si>
  <si>
    <t>Introductie en uitleg bij de tabellen</t>
  </si>
  <si>
    <t>Technische toelichting</t>
  </si>
  <si>
    <t>Introductie</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</si>
  <si>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</si>
  <si>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Uitleg bij de tabellen</t>
  </si>
  <si>
    <t>Referentie</t>
  </si>
  <si>
    <t>Peildatum</t>
  </si>
  <si>
    <t>Methode</t>
  </si>
  <si>
    <t xml:space="preserve">Vanwege privacy heeft het CBS de direct identificerende persoonsgegevens voorafgaand aan de verwerkingen vervangen door een pseudosleutel. Vervolgens is via deze pseudosleutel het herkomstland van de werknemers afgeleid uit de Basisregistratie Personen (BRP) en zijn de resultaten per subgroep geaggregeerd. Voor meer informatie over de opzet van het onderzoek en kwaliteit van de uitkomsten zie de volgende website: </t>
  </si>
  <si>
    <t>Bescherming van persoonsgegevens</t>
  </si>
  <si>
    <t xml:space="preserve">De tabellen geven de procentuele verdeling naar herkomstland weer. Om onthulling van informatie over individuele personen te voorkomen, zijn de percentages afgerond op hele getallen. Het tegengaan van de kans op onthulling is ook de reden dat de subgroepen voldoende omvangrijk moeten zijn (uitgangspunt is minimaal 250 werknemers per subgroep). Het aantal werknemers per subgroep waarop de verdeling naar herkomstland is gebaseerd, kan variëren tussen groepen (rijen) in een tabel.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</si>
  <si>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 xml:space="preserve">Het CBS verzamelt gegevens van natuurlijke personen, bedrijven en instellingen. Dit is wettelijk vastgelegd in de CBS-wet en de Algemene verordening gegevensbescherming. Voor dit onderzoek heeft de organisatie de personeelsgegevens via een beveiligd uploadportaal geleverd. Identificerende persoonskenmerken zijn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</si>
  <si>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www.cbs.nl/privacy</t>
  </si>
  <si>
    <t xml:space="preserve">BRP </t>
  </si>
  <si>
    <t>De BRP is de digitale bevolkingsregistratie van Nederland, en (sinds 2014) de opvolger van de Gemeentelijke Basisadministratie persoonsgegevens.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</si>
  <si>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Het CBS voert geen uitgebreide kwaliteitscontroles en correcties uit op de geleverde medewerkersgegevens. Organisaties bepalen ook zelf of zij bijvoorbeeld externe inhuurkrachten wel of niet meenemen in de populatie en op welke manier ervoor gezorgd wordt dat elke werknemer maar eenmaal voorkomt in de populatie, in het geval dat een medewerker bijvoorbeeld meerdere functies heeft binnen de organisatie.</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</si>
  <si>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2024 had bijvoorbeeld 72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</si>
  <si>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t>Herkomstland werknemers Rabobank, 1 september 2025</t>
  </si>
  <si>
    <t>December 2025</t>
  </si>
  <si>
    <t>Vragen over deze publicatie kunnen gestuurd worden aan het CBS onder vermelding van het referentienummer PR004317.</t>
  </si>
  <si>
    <t>1 september 2025</t>
  </si>
  <si>
    <t xml:space="preserve">De tabellen geven de procentuele verdeling naar herkomstland weer. De eerste regel in alle tabellen geeft de verdeling van de organisatie als geheel weer. Hier staat dus hoeveel procent van de werknemers van Rabobank als herkomstland Nederland heeft en hoeveel procent van de werknemers een ander Europees herkomstland of een herkomstland buiten Europa heeft. Vervolgens wordt op dezelfde manier de herkomstlandverdeling van verschillende subgroepen getoond. </t>
  </si>
  <si>
    <t>Personeelsadministratie Rabobank</t>
  </si>
  <si>
    <t>Rabobank.</t>
  </si>
  <si>
    <t>Medewerker die Rabobank tot de populatie van het onderzoek rekent.</t>
  </si>
  <si>
    <t>Rabobank heeft eerder meegedaan aan de Barometer Culturele Diversiteit. De vergelijkbaarheid met deze eerdere meting is afhankelijk van de mate waarin de huidige door Rabobank aangeleverde medewerkersgegevens overeenkomen met die van de eerdere meting.</t>
  </si>
  <si>
    <t>Tabel 1</t>
  </si>
  <si>
    <t>Herkomstland werknemers Rabobank naar domein, 1 september 2025</t>
  </si>
  <si>
    <t>Totaal</t>
  </si>
  <si>
    <t>%</t>
  </si>
  <si>
    <t>Herkomstland</t>
  </si>
  <si>
    <t>Nederland</t>
  </si>
  <si>
    <t>Europa (excl. Nederland)</t>
  </si>
  <si>
    <t>Buiten-Europa</t>
  </si>
  <si>
    <t>CFECO</t>
  </si>
  <si>
    <t>CFO</t>
  </si>
  <si>
    <t>CHRO</t>
  </si>
  <si>
    <t>CITO</t>
  </si>
  <si>
    <t>Corporate</t>
  </si>
  <si>
    <t>CRO</t>
  </si>
  <si>
    <t>Retail NL</t>
  </si>
  <si>
    <t>Wholesale &amp; Rural</t>
  </si>
  <si>
    <t>Bron: CBS.</t>
  </si>
  <si>
    <t>Domein</t>
  </si>
  <si>
    <t>Tabel 2</t>
  </si>
  <si>
    <t>Herkomstland werknemers Rabobank naar domein en functieschaal, 1 september 2025</t>
  </si>
  <si>
    <t>CFECO - functieschaal 0-6</t>
  </si>
  <si>
    <t>CFECO - functieschaal 7</t>
  </si>
  <si>
    <t>CFECO - functieschaal 8</t>
  </si>
  <si>
    <t>CFECO - functieschaal 9</t>
  </si>
  <si>
    <t>CFECO - functieschaal 10</t>
  </si>
  <si>
    <t>CFECO - functieschaal 11-EK</t>
  </si>
  <si>
    <t>CFO - functieschaal 0-8</t>
  </si>
  <si>
    <t>CFO - functieschaal 9</t>
  </si>
  <si>
    <t>CFO - functieschaal 10</t>
  </si>
  <si>
    <t>CFO - functieschaal 11-EK</t>
  </si>
  <si>
    <t>CHRO - functieschaal 0-9</t>
  </si>
  <si>
    <t>CHRO - functieschaal 10-EK</t>
  </si>
  <si>
    <t>CITO - functieschaal 0-7</t>
  </si>
  <si>
    <t>CITO - functieschaal 8</t>
  </si>
  <si>
    <t>CITO - functieschaal 9</t>
  </si>
  <si>
    <t>CITO - functieschaal 10</t>
  </si>
  <si>
    <t>CITO - functieschaal 11-EK</t>
  </si>
  <si>
    <t>Corporate - totaal</t>
  </si>
  <si>
    <t>CRO - functieschaal 0-9</t>
  </si>
  <si>
    <t>CRO - functieschaal 10</t>
  </si>
  <si>
    <t>CRO - functieschaal 11-EK</t>
  </si>
  <si>
    <t>Retail NL - functieschaal 0-5</t>
  </si>
  <si>
    <t>Retail NL - functieschaal 6</t>
  </si>
  <si>
    <t>Retail NL - functieschaal 7</t>
  </si>
  <si>
    <t>Retail NL - functieschaal 8</t>
  </si>
  <si>
    <t>Retail NL - functieschaal 9</t>
  </si>
  <si>
    <t>Retail NL - functieschaal 10</t>
  </si>
  <si>
    <t>Retail NL - functieschaal 11</t>
  </si>
  <si>
    <t>Retail NL - functieschaal SK + EK</t>
  </si>
  <si>
    <t>Wholesale &amp; Rural - functieschaal 0-8</t>
  </si>
  <si>
    <t>Wholesale &amp; Rural - functieschaal 9</t>
  </si>
  <si>
    <t>Wholesale &amp; Rural - functieschaal 10</t>
  </si>
  <si>
    <t>Wholesale &amp; Rural - functieschaal 11</t>
  </si>
  <si>
    <t>Wholesale &amp; Rural - functieschaal SK + EK</t>
  </si>
  <si>
    <t>Tabel 3</t>
  </si>
  <si>
    <t>Herkomstland werknemers Rabobank naar domein en geslacht, 1 september 2025</t>
  </si>
  <si>
    <t>CFECO - man</t>
  </si>
  <si>
    <t>CFECO - vrouw</t>
  </si>
  <si>
    <t>CFO - man</t>
  </si>
  <si>
    <t>CFO - vrouw</t>
  </si>
  <si>
    <t>CHRO - totaal</t>
  </si>
  <si>
    <t>CITO - man</t>
  </si>
  <si>
    <t>CITO - vrouw</t>
  </si>
  <si>
    <t>Corporate - man</t>
  </si>
  <si>
    <t>Corporate - vrouw</t>
  </si>
  <si>
    <t>CRO - man</t>
  </si>
  <si>
    <t>CRO - vrouw</t>
  </si>
  <si>
    <t>Retail NL - man</t>
  </si>
  <si>
    <t>Retail NL - vrouw</t>
  </si>
  <si>
    <t>Wholesale &amp; Rural - man</t>
  </si>
  <si>
    <t>Wholesale &amp; Rural - vrouw</t>
  </si>
  <si>
    <t>Tabel 4</t>
  </si>
  <si>
    <t>Retail NL - recente instroom</t>
  </si>
  <si>
    <t>Retail NL - geen recente instroom</t>
  </si>
  <si>
    <t>Overige afdelingen</t>
  </si>
  <si>
    <t>Tabel 5</t>
  </si>
  <si>
    <t>Herkomstland werknemers Rabobank naar domein en leeftijd, 1 september 2025</t>
  </si>
  <si>
    <t>CFECO - jonger dan 30 jaar</t>
  </si>
  <si>
    <t>CFECO - 30 tot 40 jaar</t>
  </si>
  <si>
    <t>CFECO - 40 tot 50 jaar</t>
  </si>
  <si>
    <t>CFECO - 50 jaar of ouder</t>
  </si>
  <si>
    <t>CFO - jonger dan 40 jaar</t>
  </si>
  <si>
    <t>CFO - 40 tot 50 jaar</t>
  </si>
  <si>
    <t>CFO - 50 jaar of ouder</t>
  </si>
  <si>
    <t>CHRO - jonger dan 50 jaar</t>
  </si>
  <si>
    <t>CHRO - 50 jaar of ouder</t>
  </si>
  <si>
    <t>CITO - jonger dan 30 jaar</t>
  </si>
  <si>
    <t>CITO - 30 tot 40 jaar</t>
  </si>
  <si>
    <t>CITO - 40 tot 50 jaar</t>
  </si>
  <si>
    <t>CITO - 50 jaar of ouder</t>
  </si>
  <si>
    <t>CRO - jonger dan 40 jaar</t>
  </si>
  <si>
    <t>CRO - 40 tot 50 jaar</t>
  </si>
  <si>
    <t>CRO - 50 jaar of ouder</t>
  </si>
  <si>
    <t>Retail NL - jonger dan 30 jaar</t>
  </si>
  <si>
    <t>Retail NL - 30 tot 40 jaar</t>
  </si>
  <si>
    <t>Retail NL - 40 tot 50 jaar</t>
  </si>
  <si>
    <t>Retail NL - 50 jaar of ouder</t>
  </si>
  <si>
    <t>Wholesale &amp; Rural - jonger dan 30 jaar</t>
  </si>
  <si>
    <t>Wholesale &amp; Rural - 30 tot 40 jaar</t>
  </si>
  <si>
    <t>Wholesale &amp; Rural - 40 tot 50 jaar</t>
  </si>
  <si>
    <t>Wholesale &amp; Rural - 50 jaar of ouder</t>
  </si>
  <si>
    <t>Tabel 6</t>
  </si>
  <si>
    <t>Herkomstland werknemers Rabobank naar high potentials, 1 september 2025</t>
  </si>
  <si>
    <t>High potential</t>
  </si>
  <si>
    <t>Overig</t>
  </si>
  <si>
    <t>Tabel 7</t>
  </si>
  <si>
    <t>Herkomstland werknemers Rabobank naar high potentials en functieschaal, 1 september 2025</t>
  </si>
  <si>
    <t>High potential - functieschaal 0-8</t>
  </si>
  <si>
    <t>High potential - functieschaal 9-10</t>
  </si>
  <si>
    <t>High potential - functieschaal 11-EK</t>
  </si>
  <si>
    <t>Overig - functieschaal 0-8</t>
  </si>
  <si>
    <t>Overig - functieschaal 9-10</t>
  </si>
  <si>
    <t>Overig - functieschaal 11-EK</t>
  </si>
  <si>
    <t>Tabel 8</t>
  </si>
  <si>
    <t>Herkomstland werknemers Rabobank naar high potentials en geslacht, 1 september 2025</t>
  </si>
  <si>
    <t>High potential - man</t>
  </si>
  <si>
    <t>High potential - vrouw</t>
  </si>
  <si>
    <t>Overig - man</t>
  </si>
  <si>
    <t>Overig - vrouw</t>
  </si>
  <si>
    <t>Tabel 9</t>
  </si>
  <si>
    <t>CHRO - business facing</t>
  </si>
  <si>
    <t>CHRO - non business facing</t>
  </si>
  <si>
    <t>Tabel 10</t>
  </si>
  <si>
    <t>Retail NL - Amsterdam</t>
  </si>
  <si>
    <t>Retail NL - Eindhoven</t>
  </si>
  <si>
    <t>Retail NL - Rotterdam</t>
  </si>
  <si>
    <t>Retail NL - Utrecht</t>
  </si>
  <si>
    <t>Tabel 11</t>
  </si>
  <si>
    <t>Herkomstland werknemers Rabobank naar management, 1 september 2025</t>
  </si>
  <si>
    <t>Directieniveau -1 en -2</t>
  </si>
  <si>
    <t>Directieniveau -3</t>
  </si>
  <si>
    <t>Directieniveau -4</t>
  </si>
  <si>
    <t>Tabel 12</t>
  </si>
  <si>
    <t>Retail NL - Noord</t>
  </si>
  <si>
    <t>Retail NL - Oost</t>
  </si>
  <si>
    <t>Retail NL - West</t>
  </si>
  <si>
    <t>Retail NL - Zuid</t>
  </si>
  <si>
    <t>Tabel 13</t>
  </si>
  <si>
    <t>Herkomstland werknemers Rabobank naar subdomein, 1 september 2025</t>
  </si>
  <si>
    <t>CFECO - FEC CDD</t>
  </si>
  <si>
    <t>CFECO - FEC Global Sanctions</t>
  </si>
  <si>
    <t>CFECO - FEC Governance, Risk &amp; Change</t>
  </si>
  <si>
    <t>CFECO - FEC Transaction Monitoring</t>
  </si>
  <si>
    <t>CFECO - Tribe FEC Tech</t>
  </si>
  <si>
    <t>CFECO - Overig</t>
  </si>
  <si>
    <t>CFO - CPO</t>
  </si>
  <si>
    <t>CFO - Overig</t>
  </si>
  <si>
    <t>CHRO - People Services</t>
  </si>
  <si>
    <t>CHRO - Overig</t>
  </si>
  <si>
    <t>CITO - Engineering &amp; Enterprise Tech</t>
  </si>
  <si>
    <t>CITO - Retail Tech NL</t>
  </si>
  <si>
    <t>CITO - Risk &amp; Finance Tech</t>
  </si>
  <si>
    <t>CITO - Wholesale &amp; Rural Tech</t>
  </si>
  <si>
    <t>CITO - Overig</t>
  </si>
  <si>
    <t>CRO - Compliance</t>
  </si>
  <si>
    <t>CRO - Enterprise Risk</t>
  </si>
  <si>
    <t>CRO - Tribe Credit Analytics</t>
  </si>
  <si>
    <t>CRO - Overig</t>
  </si>
  <si>
    <t>Retail NL - Business Clients</t>
  </si>
  <si>
    <t>Retail NL - CPO</t>
  </si>
  <si>
    <t>Retail NL - Insurance &amp; Pensions</t>
  </si>
  <si>
    <t>Retail NL - Operations</t>
  </si>
  <si>
    <t>Retail NL - Private Banking</t>
  </si>
  <si>
    <t>Retail NL - Private Clients</t>
  </si>
  <si>
    <t>Retail NL - Overig</t>
  </si>
  <si>
    <t>Wholesale &amp; Rural - COO Wholesale &amp; Rural</t>
  </si>
  <si>
    <t>Wholesale &amp; Rural - W&amp;R Products</t>
  </si>
  <si>
    <t>Wholesale &amp; Rural - Wholesale EAA</t>
  </si>
  <si>
    <t>Wholesale &amp; Rural - Overig</t>
  </si>
  <si>
    <r>
      <rPr>
        <vertAlign val="superscript"/>
        <sz val="9"/>
        <color theme="1"/>
        <rFont val="Calibri"/>
        <family val="2"/>
      </rPr>
      <t>1</t>
    </r>
    <r>
      <rPr>
        <sz val="9"/>
        <color theme="1"/>
        <rFont val="Calibri"/>
        <family val="2"/>
      </rPr>
      <t xml:space="preserve"> Directieniveau -1 is het hoogste niveau. </t>
    </r>
  </si>
  <si>
    <r>
      <t>Management</t>
    </r>
    <r>
      <rPr>
        <i/>
        <vertAlign val="superscript"/>
        <sz val="10"/>
        <color theme="1"/>
        <rFont val="Calibri"/>
        <family val="2"/>
      </rPr>
      <t>1</t>
    </r>
  </si>
  <si>
    <t>Domein en geslacht</t>
  </si>
  <si>
    <t>High potentials</t>
  </si>
  <si>
    <t>High potentials en functieschaal</t>
  </si>
  <si>
    <t>High potentials en geslacht</t>
  </si>
  <si>
    <t>Corporate - Totaal</t>
  </si>
  <si>
    <t>De tabellen hebben betrekking op de werknemers van Rabobank op peildatum 1 september 2025 waarvoor Rabobank personeelsgegevens aan het CBS heeft geleverd. In totaal is informatie geleverd van 30 290 unieke werknemers. Voor sommige werknemers was het niet mogelijk om met de beschikbare informatie het herkomstland te bepalen. Dit betrof 3 procent van de werknemers van Rabobank. Hierdoor kan een vertekening in de percentages ontstaan. Hiermee dient rekening gehouden te worden bij het interpreteren van de cijfers.</t>
  </si>
  <si>
    <r>
      <rPr>
        <vertAlign val="superscript"/>
        <sz val="9"/>
        <color theme="1"/>
        <rFont val="Calibri"/>
        <family val="2"/>
      </rPr>
      <t>1</t>
    </r>
    <r>
      <rPr>
        <sz val="9"/>
        <color theme="1"/>
        <rFont val="Calibri"/>
        <family val="2"/>
      </rPr>
      <t xml:space="preserve"> Per domein worden verschillende functieschaalcategorieën gebruikt, zodat iedere categorie voldoende medewerkers omvat om de verdeling naar herkomstland weer te kunnen geven.</t>
    </r>
  </si>
  <si>
    <r>
      <t>Domein en functieschaal</t>
    </r>
    <r>
      <rPr>
        <i/>
        <vertAlign val="superscript"/>
        <sz val="10"/>
        <color theme="1"/>
        <rFont val="Calibri"/>
        <family val="2"/>
      </rPr>
      <t>1</t>
    </r>
  </si>
  <si>
    <r>
      <rPr>
        <vertAlign val="superscript"/>
        <sz val="9"/>
        <color theme="1"/>
        <rFont val="Calibri"/>
        <family val="2"/>
      </rPr>
      <t>1</t>
    </r>
    <r>
      <rPr>
        <sz val="9"/>
        <color theme="1"/>
        <rFont val="Calibri"/>
        <family val="2"/>
      </rPr>
      <t xml:space="preserve"> Per domein worden verschillende leeftijdscategorieën gebruikt, zodat iedere categorie voldoende medewerkers omvat om de verdeling naar herkomstland weer te kunnen geven.</t>
    </r>
  </si>
  <si>
    <r>
      <t>Domein en leeftijd</t>
    </r>
    <r>
      <rPr>
        <i/>
        <vertAlign val="superscript"/>
        <sz val="10"/>
        <color theme="1"/>
        <rFont val="Calibri"/>
        <family val="2"/>
      </rPr>
      <t>1</t>
    </r>
  </si>
  <si>
    <t>CDD</t>
  </si>
  <si>
    <t>Customer Due Diligence</t>
  </si>
  <si>
    <t>Chief Financial Economic Crime Office</t>
  </si>
  <si>
    <t>Chief Finance Office</t>
  </si>
  <si>
    <t>Chief Human Resources Office</t>
  </si>
  <si>
    <t>Chief Innovation &amp; Technology Office</t>
  </si>
  <si>
    <t>COO</t>
  </si>
  <si>
    <t>Chief Operations Office</t>
  </si>
  <si>
    <t>CPO</t>
  </si>
  <si>
    <t>Chief Product Office</t>
  </si>
  <si>
    <t>Chief Risk Office</t>
  </si>
  <si>
    <t>FEC</t>
  </si>
  <si>
    <t>Financial Economic Crime</t>
  </si>
  <si>
    <t>Retail Nederland</t>
  </si>
  <si>
    <t>W&amp;R</t>
  </si>
  <si>
    <t>EK</t>
  </si>
  <si>
    <t>Executive Kader</t>
  </si>
  <si>
    <t>SK</t>
  </si>
  <si>
    <t>Senior Kader</t>
  </si>
  <si>
    <t>EAA</t>
  </si>
  <si>
    <t>Europe, Africa &amp; Asia</t>
  </si>
  <si>
    <r>
      <t>Subdomein</t>
    </r>
    <r>
      <rPr>
        <i/>
        <vertAlign val="superscript"/>
        <sz val="10"/>
        <color theme="1"/>
        <rFont val="Calibri"/>
        <family val="2"/>
      </rPr>
      <t>1</t>
    </r>
  </si>
  <si>
    <r>
      <t>Recente instroom Retail NL</t>
    </r>
    <r>
      <rPr>
        <i/>
        <vertAlign val="superscript"/>
        <sz val="10"/>
        <color theme="1"/>
        <rFont val="Calibri"/>
        <family val="2"/>
      </rPr>
      <t>1</t>
    </r>
  </si>
  <si>
    <t>Herkomstland werknemers Rabobank naar recente instroom Retail NL, 1 september 2025</t>
  </si>
  <si>
    <t>Herkomstland werknemers Rabobank naar locatie Retail NL, 1 september 2025</t>
  </si>
  <si>
    <t>Locatie Retail NL</t>
  </si>
  <si>
    <t>Herkomstland werknemers Rabobank naar regio Retail NL, 1 september 2025</t>
  </si>
  <si>
    <t>Regio Retail NL</t>
  </si>
  <si>
    <r>
      <rPr>
        <vertAlign val="superscript"/>
        <sz val="9"/>
        <color theme="1"/>
        <rFont val="Calibri"/>
        <family val="2"/>
      </rPr>
      <t>1</t>
    </r>
    <r>
      <rPr>
        <sz val="9"/>
        <color theme="1"/>
        <rFont val="Calibri"/>
        <family val="2"/>
      </rPr>
      <t xml:space="preserve"> Subdomeinen met weinig medewerkers zijn samengevoegd onder "Overig", zodat iedere categorie voldoende medewerkers omvat om de verdeling naar herkomstland weer te kunnen geven.</t>
    </r>
  </si>
  <si>
    <t>Herkomstland werknemers Rabobank naar CHRO subdomein, 1 september 2025</t>
  </si>
  <si>
    <t>CHRO subdomein</t>
  </si>
  <si>
    <t>Rabobank heeft werknemersgegevens uit hun personeelsadministratie aan het CBS geleverd, namelijk geboortedatum, geslacht, adresgegevens, domein, functieschaal, leeftijd, subdomein, CHRO subdomein, high potentials, management, locatie, regio en instroom. Voor meer informatie over deze kenmerken verwijst het CBS naar Rabobank.</t>
  </si>
  <si>
    <t>Op verzoek van Rabobank heeft het CBS een Barometer Culturele Diversiteit voor deze organisatie opgesteld. Rabobank heeft gekozen voor de ingezoomde variant van de Barometer Culturele Diversiteit. Hierbij worden niet alleen cijfers gegeven over het herkomstland van werknemers op organisatieniveau, maar ook voor bepaalde subgroepen. Rabobank heeft zelf bepaald voor welke subgroepen de uitsplitsing naar herkomstland gemaakt is. Meer specifiek hebben zij gekozen voor subgroepen op basis van domein, functieschaal, geslacht, leeftijd, subdomein, CHRO subdomein, high potentials, management, locatie, regio en instroom.</t>
  </si>
  <si>
    <r>
      <t>Retail NL - Overig</t>
    </r>
    <r>
      <rPr>
        <vertAlign val="superscript"/>
        <sz val="10"/>
        <color theme="1"/>
        <rFont val="Calibri"/>
        <family val="2"/>
      </rPr>
      <t>1</t>
    </r>
  </si>
  <si>
    <r>
      <rPr>
        <vertAlign val="superscript"/>
        <sz val="9"/>
        <rFont val="Calibri"/>
        <family val="2"/>
        <scheme val="minor"/>
      </rPr>
      <t>1</t>
    </r>
    <r>
      <rPr>
        <sz val="9"/>
        <rFont val="Calibri"/>
        <family val="2"/>
        <scheme val="minor"/>
      </rPr>
      <t xml:space="preserve"> Oorspronkelijk was gepland om ook Retail NL - Den Haag als aparte categorie op te nemen. Deze groep was echter te klein om de verdeling naar herkomstland te kunnen maken en is daarom aan de categorie "Retail NL - Overig" toegevoegd. </t>
    </r>
  </si>
  <si>
    <r>
      <rPr>
        <vertAlign val="superscript"/>
        <sz val="9"/>
        <rFont val="Calibri"/>
        <family val="2"/>
        <scheme val="minor"/>
      </rPr>
      <t>1</t>
    </r>
    <r>
      <rPr>
        <sz val="9"/>
        <rFont val="Calibri"/>
        <family val="2"/>
        <scheme val="minor"/>
      </rPr>
      <t xml:space="preserve"> Onder recente instroom wordt verstaan de medewerkers die later dan 1 september 2024 in dienst zijn getreden bij de Rabobank. Onder geen recente instroom wordt verstaan de medewerkers die op of voor 1 september 2024 in dienst zijn getreden bij de Rabobank.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</si>
</sst>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3]d\ mmmm\ yyyy;@"/>
    <numFmt numFmtId="165" formatCode="#\ ###\ ##0"/>
  </numFmts>
  <fonts count="33" x14ac:knownFonts="1">
    <font>
      <sz val="11"/>
      <color theme="1"/>
      <name val="Calibri"/>
      <family val="2"/>
      <scheme val="minor"/>
    </font>
    <font>
      <b/>
      <sz val="12"/>
      <color theme="1"/>
      <name val="Calibri"/>
      <family val="2"/>
    </font>
    <font>
      <sz val="10"/>
      <color theme="1"/>
      <name val="Calibri"/>
      <family val="2"/>
    </font>
    <font>
      <sz val="10"/>
      <color rgb="FF271D6C"/>
      <name val="Calibri"/>
      <family val="2"/>
    </font>
    <font>
      <b/>
      <sz val="12"/>
      <color rgb="FF271D6C"/>
      <name val="Calibri"/>
      <family val="2"/>
    </font>
    <font>
      <b/>
      <sz val="18"/>
      <color rgb="FF002060"/>
      <name val="Calibri"/>
      <family val="2"/>
    </font>
    <font>
      <sz val="10"/>
      <color rgb="FF002060"/>
      <name val="Calibri"/>
      <family val="2"/>
    </font>
    <font>
      <b/>
      <sz val="10"/>
      <color theme="1"/>
      <name val="Calibri"/>
      <family val="2"/>
    </font>
    <font>
      <u/>
      <sz val="10"/>
      <color theme="10"/>
      <name val="Calibri"/>
      <family val="2"/>
    </font>
    <font>
      <sz val="10"/>
      <color rgb="FFFF0000"/>
      <name val="Arial"/>
      <family val="2"/>
    </font>
    <font>
      <sz val="8"/>
      <color theme="1"/>
      <name val="Helvetica"/>
    </font>
    <font>
      <b/>
      <sz val="8"/>
      <color theme="1"/>
      <name val="Helvetica"/>
    </font>
    <font>
      <sz val="10"/>
      <color theme="1"/>
      <name val="Arial"/>
      <family val="2"/>
    </font>
    <font>
      <sz val="12"/>
      <color rgb="FF1C1C1C"/>
      <name val="Calibri"/>
      <family val="2"/>
    </font>
    <font>
      <sz val="8"/>
      <color rgb="FF1C1C1C"/>
      <name val="Calibri"/>
      <family val="2"/>
    </font>
    <font>
      <sz val="11"/>
      <color theme="1"/>
      <name val="Calibri"/>
      <family val="2"/>
    </font>
    <font>
      <sz val="9"/>
      <color theme="1"/>
      <name val="Segoe UI"/>
      <family val="2"/>
    </font>
    <font>
      <sz val="10"/>
      <color rgb="FFFF0000"/>
      <name val="Calibri"/>
      <family val="2"/>
    </font>
    <font>
      <sz val="10"/>
      <color rgb="FF92D050"/>
      <name val="Calibri"/>
      <family val="2"/>
    </font>
    <font>
      <sz val="10"/>
      <color rgb="FF0070C0"/>
      <name val="Calibri"/>
      <family val="2"/>
    </font>
    <font>
      <sz val="11"/>
      <color rgb="FF7030A0"/>
      <name val="Calibri"/>
      <family val="2"/>
    </font>
    <font>
      <i/>
      <sz val="10"/>
      <color theme="1"/>
      <name val="Calibri"/>
      <family val="2"/>
    </font>
    <font>
      <u/>
      <sz val="10"/>
      <name val="Calibri"/>
      <family val="2"/>
      <scheme val="minor"/>
    </font>
    <font>
      <sz val="10"/>
      <name val="Calibri"/>
      <family val="2"/>
      <scheme val="minor"/>
    </font>
    <font>
      <sz val="9"/>
      <color theme="1"/>
      <name val="Calibri"/>
      <family val="2"/>
    </font>
    <font>
      <vertAlign val="superscript"/>
      <sz val="9"/>
      <color theme="1"/>
      <name val="Calibri"/>
      <family val="2"/>
    </font>
    <font>
      <sz val="9"/>
      <name val="Calibri"/>
      <family val="2"/>
      <scheme val="minor"/>
    </font>
    <font>
      <vertAlign val="superscript"/>
      <sz val="9"/>
      <name val="Calibri"/>
      <family val="2"/>
      <scheme val="minor"/>
    </font>
    <font>
      <i/>
      <vertAlign val="superscript"/>
      <sz val="10"/>
      <color theme="1"/>
      <name val="Calibri"/>
      <family val="2"/>
    </font>
    <font>
      <vertAlign val="superscript"/>
      <sz val="10"/>
      <color theme="1"/>
      <name val="Calibri"/>
      <family val="2"/>
    </font>
    <font>
      <b/>
      <sz val="10"/>
      <name val="Calibri"/>
      <family val="2"/>
    </font>
    <font>
      <sz val="11"/>
      <name val="Calibri"/>
      <family val="2"/>
      <scheme val="minor"/>
    </font>
    <font>
      <sz val="10"/>
      <name val="Calibri"/>
      <family val="2"/>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3">
    <border>
      <left/>
      <right/>
      <top/>
      <bottom/>
      <diagonal/>
    </border>
    <border>
      <left/>
      <right/>
      <top/>
      <bottom style="thin">
        <color rgb="FF000000"/>
      </bottom>
      <diagonal/>
    </border>
    <border>
      <left/>
      <right/>
      <top style="thin">
        <color rgb="FF000000"/>
      </top>
      <bottom/>
      <diagonal/>
    </border>
  </borders>
  <cellStyleXfs count="1">
    <xf numFmtId="0" fontId="0" fillId="0" borderId="0"/>
  </cellStyleXfs>
  <cellXfs count="78">
    <xf numFmtId="0" fontId="0" fillId="0" borderId="0" xfId="0"/>
    <xf numFmtId="0" fontId="1" fillId="2" borderId="0" xfId="0" applyFont="1" applyFill="1"/>
    <xf numFmtId="0" fontId="2" fillId="3" borderId="0" xfId="0" applyFont="1" applyFill="1"/>
    <xf numFmtId="0" fontId="3" fillId="0" borderId="0" xfId="0" applyFont="1"/>
    <xf numFmtId="0" fontId="4" fillId="0" borderId="0" xfId="0" applyFont="1"/>
    <xf numFmtId="0" fontId="5" fillId="0" borderId="0" xfId="0" applyFont="1"/>
    <xf numFmtId="49" fontId="6" fillId="3" borderId="0" xfId="0" applyNumberFormat="1" applyFont="1" applyFill="1" applyAlignment="1">
      <alignment horizontal="left"/>
    </xf>
    <xf numFmtId="0" fontId="7" fillId="3" borderId="0" xfId="0" applyFont="1" applyFill="1" applyAlignment="1">
      <alignment vertical="top"/>
    </xf>
    <xf numFmtId="0" fontId="8" fillId="3" borderId="0" xfId="0" applyFont="1" applyFill="1"/>
    <xf numFmtId="0" fontId="9" fillId="3" borderId="0" xfId="0" applyFont="1" applyFill="1"/>
    <xf numFmtId="0" fontId="8" fillId="0" borderId="0" xfId="0" applyFont="1"/>
    <xf numFmtId="0" fontId="10" fillId="4" borderId="0" xfId="0" applyFont="1" applyFill="1" applyAlignment="1">
      <alignment vertical="center"/>
    </xf>
    <xf numFmtId="0" fontId="11" fillId="3" borderId="0" xfId="0" applyFont="1" applyFill="1" applyAlignment="1">
      <alignment vertical="center"/>
    </xf>
    <xf numFmtId="0" fontId="8" fillId="3" borderId="0" xfId="0" applyFont="1" applyFill="1" applyAlignment="1">
      <alignment horizontal="left"/>
    </xf>
    <xf numFmtId="0" fontId="1" fillId="3" borderId="0" xfId="0" applyFont="1" applyFill="1" applyAlignment="1">
      <alignment vertical="top"/>
    </xf>
    <xf numFmtId="0" fontId="12" fillId="3" borderId="0" xfId="0" applyFont="1" applyFill="1"/>
    <xf numFmtId="0" fontId="2" fillId="3" borderId="0" xfId="0" applyFont="1" applyFill="1" applyAlignment="1">
      <alignment vertical="top"/>
    </xf>
    <xf numFmtId="0" fontId="2" fillId="3" borderId="0" xfId="0" applyFont="1" applyFill="1" applyAlignment="1">
      <alignment horizontal="justify" vertical="top" wrapText="1"/>
    </xf>
    <xf numFmtId="0" fontId="1" fillId="3" borderId="0" xfId="0" applyFont="1" applyFill="1" applyAlignment="1">
      <alignment horizontal="justify" vertical="top" wrapText="1"/>
    </xf>
    <xf numFmtId="0" fontId="7" fillId="3" borderId="0" xfId="0" applyFont="1" applyFill="1" applyAlignment="1">
      <alignment horizontal="justify" vertical="top" wrapText="1"/>
    </xf>
    <xf numFmtId="0" fontId="13" fillId="0" borderId="0" xfId="0" applyFont="1"/>
    <xf numFmtId="0" fontId="14" fillId="0" borderId="0" xfId="0" applyFont="1" applyAlignment="1">
      <alignment vertical="center"/>
    </xf>
    <xf numFmtId="0" fontId="15" fillId="0" borderId="0" xfId="0" applyFont="1" applyAlignment="1">
      <alignment vertical="top" wrapText="1"/>
    </xf>
    <xf numFmtId="0" fontId="15" fillId="0" borderId="0" xfId="0" applyFont="1" applyAlignment="1">
      <alignment wrapText="1"/>
    </xf>
    <xf numFmtId="0" fontId="7" fillId="0" borderId="0" xfId="0" applyFont="1"/>
    <xf numFmtId="0" fontId="2" fillId="0" borderId="0" xfId="0" applyFont="1" applyAlignment="1">
      <alignment horizontal="justify" vertical="top" wrapText="1"/>
    </xf>
    <xf numFmtId="0" fontId="16" fillId="0" borderId="0" xfId="0" applyFont="1" applyAlignment="1">
      <alignment vertical="top" wrapText="1"/>
    </xf>
    <xf numFmtId="0" fontId="2" fillId="0" borderId="0" xfId="0" applyFont="1"/>
    <xf numFmtId="0" fontId="17" fillId="3" borderId="0" xfId="0" applyFont="1" applyFill="1" applyAlignment="1">
      <alignment horizontal="justify" vertical="top" wrapText="1"/>
    </xf>
    <xf numFmtId="0" fontId="18" fillId="3" borderId="0" xfId="0" applyFont="1" applyFill="1"/>
    <xf numFmtId="0" fontId="15" fillId="0" borderId="0" xfId="0" applyFont="1"/>
    <xf numFmtId="0" fontId="19" fillId="3" borderId="0" xfId="0" applyFont="1" applyFill="1" applyAlignment="1">
      <alignment horizontal="justify" vertical="top" wrapText="1"/>
    </xf>
    <xf numFmtId="0" fontId="18" fillId="3" borderId="0" xfId="0" applyFont="1" applyFill="1" applyAlignment="1">
      <alignment vertical="top"/>
    </xf>
    <xf numFmtId="0" fontId="2" fillId="0" borderId="0" xfId="0" applyFont="1" applyAlignment="1">
      <alignment vertical="top" wrapText="1"/>
    </xf>
    <xf numFmtId="0" fontId="8" fillId="0" borderId="0" xfId="0" applyFont="1" applyAlignment="1">
      <alignment vertical="top"/>
    </xf>
    <xf numFmtId="0" fontId="7" fillId="3" borderId="0" xfId="0" applyFont="1" applyFill="1" applyAlignment="1">
      <alignment vertical="top" wrapText="1"/>
    </xf>
    <xf numFmtId="0" fontId="2" fillId="0" borderId="0" xfId="0" applyFont="1" applyAlignment="1">
      <alignment horizontal="justify"/>
    </xf>
    <xf numFmtId="0" fontId="20" fillId="0" borderId="0" xfId="0" applyFont="1" applyAlignment="1">
      <alignment wrapText="1"/>
    </xf>
    <xf numFmtId="164" fontId="2" fillId="3" borderId="0" xfId="0" applyNumberFormat="1" applyFont="1" applyFill="1" applyAlignment="1">
      <alignment horizontal="justify" vertical="top" wrapText="1"/>
    </xf>
    <xf numFmtId="0" fontId="2" fillId="5" borderId="0" xfId="0" applyFont="1" applyFill="1" applyAlignment="1">
      <alignment vertical="top" wrapText="1"/>
    </xf>
    <xf numFmtId="0" fontId="12" fillId="3" borderId="0" xfId="0" applyFont="1" applyFill="1" applyAlignment="1">
      <alignment horizontal="justify" vertical="top" wrapText="1"/>
    </xf>
    <xf numFmtId="0" fontId="2" fillId="3" borderId="0" xfId="0" applyFont="1" applyFill="1" applyAlignment="1">
      <alignment vertical="top" wrapText="1"/>
    </xf>
    <xf numFmtId="0" fontId="7" fillId="0" borderId="0" xfId="0" applyFont="1" applyAlignment="1">
      <alignment horizontal="left"/>
    </xf>
    <xf numFmtId="165" fontId="2" fillId="0" borderId="0" xfId="0" applyNumberFormat="1" applyFont="1" applyAlignment="1">
      <alignment horizontal="center"/>
    </xf>
    <xf numFmtId="0" fontId="2" fillId="0" borderId="0" xfId="0" applyFont="1" applyAlignment="1">
      <alignment horizontal="left"/>
    </xf>
    <xf numFmtId="0" fontId="2" fillId="0" borderId="1" xfId="0" applyFont="1" applyBorder="1" applyAlignment="1">
      <alignment horizontal="center"/>
    </xf>
    <xf numFmtId="0" fontId="21" fillId="0" borderId="0" xfId="0" applyFont="1" applyAlignment="1">
      <alignment horizontal="left"/>
    </xf>
    <xf numFmtId="0" fontId="2" fillId="0" borderId="2" xfId="0" applyFont="1" applyBorder="1" applyAlignment="1">
      <alignment horizontal="left"/>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165" fontId="2" fillId="0" borderId="0" xfId="0" applyNumberFormat="1" applyFont="1" applyAlignment="1">
      <alignment horizontal="center"/>
    </xf>
    <xf numFmtId="0" fontId="2" fillId="0" borderId="0" xfId="0" applyNumberFormat="1" applyFont="1" applyAlignment="1">
      <alignment horizontal="center"/>
    </xf>
    <xf numFmtId="0" fontId="2" fillId="0" borderId="1" xfId="0" applyFont="1" applyBorder="1" applyAlignment="1">
      <alignment horizontal="center" wrapText="1"/>
    </xf>
    <xf numFmtId="0" fontId="24" fillId="0" borderId="0" xfId="0" applyFont="1" applyFill="1" applyAlignment="1">
      <alignment horizontal="left"/>
    </xf>
    <xf numFmtId="0" fontId="7" fillId="0" borderId="0" xfId="0" applyFont="1" applyFill="1" applyAlignment="1">
      <alignment horizontal="left"/>
    </xf>
    <xf numFmtId="0" fontId="21" fillId="0" borderId="0" xfId="0" applyFont="1" applyFill="1" applyAlignment="1">
      <alignment horizontal="left"/>
    </xf>
    <xf numFmtId="0" fontId="2" fillId="0" borderId="0" xfId="0" applyFont="1" applyFill="1"/>
    <xf numFmtId="0" fontId="7" fillId="0" borderId="1" xfId="0" applyFont="1" applyBorder="1" applyAlignment="1">
      <alignment horizontal="left"/>
    </xf>
    <xf numFmtId="0" fontId="24" fillId="0" borderId="0" xfId="0" applyFont="1" applyAlignment="1">
      <alignment horizontal="left" vertical="top" wrapText="1"/>
    </xf>
    <xf numFmtId="0" fontId="24" fillId="0" borderId="0" xfId="0" applyFont="1" applyFill="1" applyAlignment="1">
      <alignment horizontal="left" vertical="top" wrapText="1"/>
    </xf>
    <xf numFmtId="0" fontId="7" fillId="0" borderId="1" xfId="0" applyFont="1" applyFill="1" applyBorder="1" applyAlignment="1">
      <alignment horizontal="left"/>
    </xf>
    <xf numFmtId="0" fontId="26" fillId="0" borderId="0" xfId="0" applyFont="1" applyFill="1" applyAlignment="1">
      <alignment horizontal="left" vertical="top" wrapText="1"/>
    </xf>
    <xf numFmtId="0" fontId="26" fillId="0" borderId="0" xfId="0" applyFont="1" applyAlignment="1">
      <alignment horizontal="left" vertical="top" wrapText="1"/>
    </xf>
    <xf numFmtId="0" fontId="30" fillId="0" borderId="0" xfId="0" applyFont="1" applyFill="1" applyAlignment="1">
      <alignment vertical="top" wrapText="1"/>
    </xf>
    <xf numFmtId="0" fontId="31" fillId="0" borderId="0" xfId="0" applyFont="1"/>
    <xf numFmtId="0" fontId="32" fillId="5" borderId="0" xfId="0" applyFont="1" applyFill="1" applyAlignment="1">
      <alignment vertical="top" wrapText="1"/>
    </xf>
    <xf numFmtId="0" fontId="32" fillId="3" borderId="0" xfId="0" applyFont="1" applyFill="1" applyAlignment="1">
      <alignment vertical="top" wrapText="1"/>
    </xf>
    <xf numFmtId="0" fontId="23" fillId="5" borderId="0" xfId="0" applyFont="1" applyFill="1" applyAlignment="1">
      <alignment vertical="top" wrapText="1"/>
    </xf>
    <xf numFmtId="0" fontId="23" fillId="3" borderId="0" xfId="0" applyFont="1" applyFill="1" applyAlignment="1">
      <alignment vertical="top" wrapText="1"/>
    </xf>
  </cellXfs>
  <cellStyles count="1">
    <cellStyle name="Standaard" xfId="0" builtinId="0"/>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2" Type="http://schemas.openxmlformats.org/officeDocument/2006/relationships/hyperlink" Target="https://www.cbs.nl/nl-nl/onze-diensten/methoden/onderzoeksomschrijvingen/korte-onderzoeksbeschrijvingen/barometer-culturele-diversiteit-ingezoomde-variant" TargetMode="External"/><Relationship Id="rId1" Type="http://schemas.openxmlformats.org/officeDocument/2006/relationships/hyperlink" Target="http://www.cbs.nl/privacy"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https://www.cbs.nl/-/media/_pdf/2025/30/kamerbrief---de-barometer-culturele-diversiteit-komt-per-1-juli-2020-beschikbaar.pdf" TargetMode="External"/><Relationship Id="rId1" Type="http://schemas.openxmlformats.org/officeDocument/2006/relationships/hyperlink" Target="https://dashboards.cbs.nl/v6/barometerculturelediversite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11.453125" defaultRowHeight="14.5" x14ac:dyDescent="0.35"/>
  <cols>
    <col min="1" max="1" width="9.81640625" customWidth="1"/>
    <col min="2" max="2" width="95" customWidth="1"/>
    <col min="3" max="9" width="9.1796875" customWidth="1"/>
  </cols>
  <sheetData>
    <row r="1" spans="1:11" ht="15.65" customHeight="1" x14ac:dyDescent="0.35"/>
    <row r="3" spans="1:11" ht="23.5" customHeight="1" x14ac:dyDescent="0.55000000000000004">
      <c r="B3" s="5" t="s">
        <v>60</v>
      </c>
    </row>
    <row r="4" spans="1:11" ht="15.65" customHeight="1" x14ac:dyDescent="0.35">
      <c r="B4" s="4" t="s">
        <v>35</v>
      </c>
    </row>
    <row r="5" spans="1:11" ht="15.65" customHeight="1" x14ac:dyDescent="0.35">
      <c r="A5" s="1"/>
    </row>
    <row r="7" spans="1:11" x14ac:dyDescent="0.35">
      <c r="A7" s="3" t="s">
        <v>24</v>
      </c>
    </row>
    <row r="8" spans="1:11" x14ac:dyDescent="0.35">
      <c r="A8" s="6" t="s">
        <v>61</v>
      </c>
    </row>
    <row r="12" spans="1:11" x14ac:dyDescent="0.35">
      <c r="A12" s="2"/>
      <c r="B12" s="2"/>
      <c r="C12" s="2"/>
      <c r="D12" s="2"/>
      <c r="E12" s="2"/>
      <c r="F12" s="2"/>
      <c r="G12" s="2"/>
      <c r="H12" s="2"/>
      <c r="I12" s="2"/>
      <c r="J12" s="2"/>
      <c r="K12" s="2"/>
    </row>
    <row r="13" spans="1:11" x14ac:dyDescent="0.35">
      <c r="A13" s="2"/>
      <c r="B13" s="2"/>
      <c r="C13" s="2"/>
      <c r="D13" s="2"/>
      <c r="E13" s="2"/>
      <c r="F13" s="2"/>
      <c r="G13" s="2"/>
      <c r="H13" s="2"/>
      <c r="I13" s="2"/>
      <c r="J13" s="2"/>
      <c r="K13" s="2"/>
    </row>
    <row r="14" spans="1:11" x14ac:dyDescent="0.35">
      <c r="A14" s="2"/>
      <c r="B14" s="2"/>
      <c r="C14" s="2"/>
      <c r="D14" s="2"/>
      <c r="E14" s="2"/>
      <c r="F14" s="2"/>
      <c r="G14" s="2"/>
      <c r="H14" s="2"/>
      <c r="I14" s="2"/>
      <c r="J14" s="2"/>
      <c r="K14" s="2"/>
    </row>
    <row r="15" spans="1:11" x14ac:dyDescent="0.35">
      <c r="A15" s="2"/>
      <c r="B15" s="2"/>
      <c r="C15" s="2"/>
      <c r="D15" s="2"/>
      <c r="E15" s="2"/>
      <c r="F15" s="2"/>
      <c r="G15" s="2"/>
      <c r="H15" s="2"/>
      <c r="I15" s="2"/>
      <c r="J15" s="2"/>
      <c r="K15" s="2"/>
    </row>
    <row r="16" spans="1:11" x14ac:dyDescent="0.35">
      <c r="A16" s="2"/>
      <c r="B16" s="2"/>
      <c r="C16" s="2"/>
      <c r="D16" s="2"/>
      <c r="E16" s="2"/>
      <c r="F16" s="2"/>
      <c r="G16" s="2"/>
      <c r="H16" s="2"/>
      <c r="I16" s="2"/>
      <c r="J16" s="2"/>
      <c r="K16" s="2"/>
    </row>
    <row r="17" spans="1:11" x14ac:dyDescent="0.35">
      <c r="A17" s="2"/>
      <c r="B17" s="2"/>
      <c r="C17" s="2"/>
      <c r="D17" s="2"/>
      <c r="E17" s="2"/>
      <c r="F17" s="2"/>
      <c r="G17" s="2"/>
      <c r="H17" s="2"/>
      <c r="I17" s="2"/>
      <c r="J17" s="2"/>
      <c r="K17" s="2"/>
    </row>
    <row r="18" spans="1:11" x14ac:dyDescent="0.35">
      <c r="A18" s="2"/>
      <c r="B18" s="2"/>
      <c r="C18" s="2"/>
      <c r="D18" s="2"/>
      <c r="E18" s="2"/>
      <c r="F18" s="2"/>
      <c r="G18" s="2"/>
      <c r="H18" s="2"/>
      <c r="I18" s="2"/>
      <c r="J18" s="2"/>
      <c r="K18" s="2"/>
    </row>
    <row r="19" spans="1:11" x14ac:dyDescent="0.35">
      <c r="A19" s="2"/>
      <c r="B19" s="2"/>
      <c r="C19" s="2"/>
      <c r="D19" s="2"/>
      <c r="E19" s="2"/>
      <c r="F19" s="2"/>
      <c r="G19" s="2"/>
      <c r="H19" s="2"/>
      <c r="I19" s="2"/>
      <c r="J19" s="2"/>
      <c r="K19" s="2"/>
    </row>
    <row r="20" spans="1:11" x14ac:dyDescent="0.35">
      <c r="A20" s="2"/>
      <c r="B20" s="2"/>
      <c r="C20" s="2"/>
      <c r="D20" s="2"/>
      <c r="E20" s="2"/>
      <c r="F20" s="2"/>
      <c r="G20" s="2"/>
      <c r="H20" s="2"/>
      <c r="I20" s="2"/>
      <c r="J20" s="2"/>
      <c r="K20" s="2"/>
    </row>
    <row r="21" spans="1:11" x14ac:dyDescent="0.35">
      <c r="B21" s="2"/>
      <c r="C21" s="2"/>
      <c r="D21" s="2"/>
      <c r="E21" s="2"/>
      <c r="F21" s="2"/>
      <c r="G21" s="2"/>
      <c r="H21" s="2"/>
      <c r="I21" s="2"/>
      <c r="J21" s="2"/>
      <c r="K21" s="2"/>
    </row>
    <row r="22" spans="1:11" x14ac:dyDescent="0.35">
      <c r="A22" s="2"/>
    </row>
  </sheetData>
  <pageMargins left="0.75" right="0.75" top="1" bottom="1" header="0.5" footer="0.5"/>
  <pageSetup paperSize="9" scale="67"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14"/>
  <sheetViews>
    <sheetView showGridLines="0" workbookViewId="0"/>
  </sheetViews>
  <sheetFormatPr defaultColWidth="11.453125" defaultRowHeight="14.5" x14ac:dyDescent="0.35"/>
  <cols>
    <col min="1" max="1" width="37.1796875" customWidth="1"/>
    <col min="2" max="2" width="6.54296875" customWidth="1"/>
    <col min="3" max="5" width="16.81640625" customWidth="1"/>
  </cols>
  <sheetData>
    <row r="1" spans="1:10" x14ac:dyDescent="0.35">
      <c r="A1" s="42" t="s">
        <v>174</v>
      </c>
      <c r="J1" s="42"/>
    </row>
    <row r="2" spans="1:10" x14ac:dyDescent="0.35">
      <c r="A2" s="66" t="s">
        <v>171</v>
      </c>
      <c r="B2" s="66"/>
      <c r="C2" s="66"/>
      <c r="D2" s="66"/>
      <c r="E2" s="66"/>
    </row>
    <row r="3" spans="1:10" x14ac:dyDescent="0.35">
      <c r="A3" s="44"/>
      <c r="B3" s="44" t="s">
        <v>71</v>
      </c>
      <c r="C3" s="45" t="s">
        <v>73</v>
      </c>
      <c r="D3" s="45"/>
      <c r="E3" s="45"/>
    </row>
    <row r="4" spans="1:10" ht="26.5" x14ac:dyDescent="0.35">
      <c r="A4" s="45"/>
      <c r="B4" s="45"/>
      <c r="C4" s="45" t="s">
        <v>74</v>
      </c>
      <c r="D4" s="61" t="s">
        <v>75</v>
      </c>
      <c r="E4" s="45" t="s">
        <v>76</v>
      </c>
    </row>
    <row r="6" spans="1:10" x14ac:dyDescent="0.35">
      <c r="B6" s="46" t="s">
        <v>72</v>
      </c>
    </row>
    <row r="8" spans="1:10" x14ac:dyDescent="0.35">
      <c r="A8" s="44" t="s">
        <v>71</v>
      </c>
      <c r="B8" s="60">
        <v>100</v>
      </c>
      <c r="C8" s="60">
        <v>72</v>
      </c>
      <c r="D8" s="60">
        <v>7</v>
      </c>
      <c r="E8" s="60">
        <v>21</v>
      </c>
    </row>
    <row r="9" spans="1:10" x14ac:dyDescent="0.35">
      <c r="A9" s="44"/>
      <c r="B9" s="52"/>
      <c r="C9" s="52"/>
      <c r="D9" s="52"/>
      <c r="E9" s="52"/>
    </row>
    <row r="10" spans="1:10" x14ac:dyDescent="0.35">
      <c r="A10" s="46" t="s">
        <v>241</v>
      </c>
      <c r="B10" s="52"/>
      <c r="C10" s="52"/>
      <c r="D10" s="52"/>
      <c r="E10" s="52"/>
    </row>
    <row r="11" spans="1:10" x14ac:dyDescent="0.35">
      <c r="A11" s="44" t="s">
        <v>172</v>
      </c>
      <c r="B11" s="60">
        <v>100</v>
      </c>
      <c r="C11" s="60">
        <v>68</v>
      </c>
      <c r="D11" s="60">
        <v>11</v>
      </c>
      <c r="E11" s="60">
        <v>20</v>
      </c>
    </row>
    <row r="12" spans="1:10" x14ac:dyDescent="0.35">
      <c r="A12" s="44" t="s">
        <v>173</v>
      </c>
      <c r="B12" s="60">
        <v>100</v>
      </c>
      <c r="C12" s="60">
        <v>72</v>
      </c>
      <c r="D12" s="60">
        <v>7</v>
      </c>
      <c r="E12" s="60">
        <v>21</v>
      </c>
    </row>
    <row r="13" spans="1:10" x14ac:dyDescent="0.35">
      <c r="A13" s="44"/>
      <c r="B13" s="52"/>
      <c r="C13" s="52"/>
      <c r="D13" s="52"/>
      <c r="E13" s="52"/>
    </row>
    <row r="14" spans="1:10" x14ac:dyDescent="0.35">
      <c r="A14" s="47" t="s">
        <v>85</v>
      </c>
      <c r="B14" s="47"/>
      <c r="C14" s="47"/>
      <c r="D14" s="47"/>
      <c r="E14" s="47"/>
    </row>
  </sheetData>
  <mergeCells count="1">
    <mergeCell ref="A2:E2"/>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J18"/>
  <sheetViews>
    <sheetView showGridLines="0" workbookViewId="0"/>
  </sheetViews>
  <sheetFormatPr defaultColWidth="11.453125" defaultRowHeight="14.5" x14ac:dyDescent="0.35"/>
  <cols>
    <col min="1" max="1" width="37.1796875" customWidth="1"/>
    <col min="2" max="2" width="6.54296875" customWidth="1"/>
    <col min="3" max="5" width="16.81640625" customWidth="1"/>
  </cols>
  <sheetData>
    <row r="1" spans="1:10" x14ac:dyDescent="0.35">
      <c r="A1" s="42" t="s">
        <v>182</v>
      </c>
      <c r="J1" s="42"/>
    </row>
    <row r="2" spans="1:10" x14ac:dyDescent="0.35">
      <c r="A2" s="66" t="s">
        <v>175</v>
      </c>
      <c r="B2" s="66"/>
      <c r="C2" s="66"/>
      <c r="D2" s="66"/>
      <c r="E2" s="66"/>
    </row>
    <row r="3" spans="1:10" x14ac:dyDescent="0.35">
      <c r="A3" s="44"/>
      <c r="B3" s="44" t="s">
        <v>71</v>
      </c>
      <c r="C3" s="45" t="s">
        <v>73</v>
      </c>
      <c r="D3" s="45"/>
      <c r="E3" s="45"/>
    </row>
    <row r="4" spans="1:10" ht="26.5" x14ac:dyDescent="0.35">
      <c r="A4" s="45"/>
      <c r="B4" s="45"/>
      <c r="C4" s="45" t="s">
        <v>74</v>
      </c>
      <c r="D4" s="61" t="s">
        <v>75</v>
      </c>
      <c r="E4" s="45" t="s">
        <v>76</v>
      </c>
    </row>
    <row r="6" spans="1:10" x14ac:dyDescent="0.35">
      <c r="B6" s="46" t="s">
        <v>72</v>
      </c>
    </row>
    <row r="8" spans="1:10" x14ac:dyDescent="0.35">
      <c r="A8" s="44" t="s">
        <v>71</v>
      </c>
      <c r="B8" s="60">
        <v>100</v>
      </c>
      <c r="C8" s="60">
        <v>72</v>
      </c>
      <c r="D8" s="60">
        <v>7</v>
      </c>
      <c r="E8" s="60">
        <v>21</v>
      </c>
    </row>
    <row r="9" spans="1:10" x14ac:dyDescent="0.35">
      <c r="A9" s="44"/>
      <c r="B9" s="53"/>
      <c r="C9" s="53"/>
      <c r="D9" s="53"/>
      <c r="E9" s="53"/>
    </row>
    <row r="10" spans="1:10" x14ac:dyDescent="0.35">
      <c r="A10" s="46" t="s">
        <v>242</v>
      </c>
      <c r="B10" s="53"/>
      <c r="C10" s="53"/>
      <c r="D10" s="53"/>
      <c r="E10" s="53"/>
    </row>
    <row r="11" spans="1:10" x14ac:dyDescent="0.35">
      <c r="A11" s="44" t="s">
        <v>176</v>
      </c>
      <c r="B11" s="60">
        <v>100</v>
      </c>
      <c r="C11" s="60">
        <v>70</v>
      </c>
      <c r="D11" s="60">
        <v>11</v>
      </c>
      <c r="E11" s="60">
        <v>19</v>
      </c>
    </row>
    <row r="12" spans="1:10" x14ac:dyDescent="0.35">
      <c r="A12" s="44" t="s">
        <v>177</v>
      </c>
      <c r="B12" s="60">
        <v>100</v>
      </c>
      <c r="C12" s="60">
        <v>62</v>
      </c>
      <c r="D12" s="60">
        <v>14</v>
      </c>
      <c r="E12" s="60">
        <v>24</v>
      </c>
    </row>
    <row r="13" spans="1:10" x14ac:dyDescent="0.35">
      <c r="A13" s="44" t="s">
        <v>178</v>
      </c>
      <c r="B13" s="60">
        <v>100</v>
      </c>
      <c r="C13" s="60">
        <v>78</v>
      </c>
      <c r="D13" s="60">
        <v>8</v>
      </c>
      <c r="E13" s="60">
        <v>15</v>
      </c>
    </row>
    <row r="14" spans="1:10" x14ac:dyDescent="0.35">
      <c r="A14" s="44" t="s">
        <v>179</v>
      </c>
      <c r="B14" s="60">
        <v>100</v>
      </c>
      <c r="C14" s="60">
        <v>76</v>
      </c>
      <c r="D14" s="60">
        <v>5</v>
      </c>
      <c r="E14" s="60">
        <v>19</v>
      </c>
    </row>
    <row r="15" spans="1:10" x14ac:dyDescent="0.35">
      <c r="A15" s="44" t="s">
        <v>180</v>
      </c>
      <c r="B15" s="60">
        <v>100</v>
      </c>
      <c r="C15" s="60">
        <v>65</v>
      </c>
      <c r="D15" s="60">
        <v>8</v>
      </c>
      <c r="E15" s="60">
        <v>27</v>
      </c>
    </row>
    <row r="16" spans="1:10" x14ac:dyDescent="0.35">
      <c r="A16" s="44" t="s">
        <v>181</v>
      </c>
      <c r="B16" s="60">
        <v>100</v>
      </c>
      <c r="C16" s="60">
        <v>78</v>
      </c>
      <c r="D16" s="60">
        <v>8</v>
      </c>
      <c r="E16" s="60">
        <v>13</v>
      </c>
    </row>
    <row r="17" spans="1:5" x14ac:dyDescent="0.35">
      <c r="A17" s="44"/>
      <c r="B17" s="53"/>
      <c r="C17" s="53"/>
      <c r="D17" s="53"/>
      <c r="E17" s="53"/>
    </row>
    <row r="18" spans="1:5" x14ac:dyDescent="0.35">
      <c r="A18" s="47" t="s">
        <v>85</v>
      </c>
      <c r="B18" s="47"/>
      <c r="C18" s="47"/>
      <c r="D18" s="47"/>
      <c r="E18" s="47"/>
    </row>
  </sheetData>
  <mergeCells count="1">
    <mergeCell ref="A2:E2"/>
  </mergeCells>
  <pageMargins left="0.7" right="0.7" top="0.75" bottom="0.75" header="0.3" footer="0.3"/>
  <pageSetup paperSize="9" orientation="portrait" horizontalDpi="300" verticalDpi="30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16"/>
  <sheetViews>
    <sheetView showGridLines="0" workbookViewId="0"/>
  </sheetViews>
  <sheetFormatPr defaultColWidth="11.453125" defaultRowHeight="14.5" x14ac:dyDescent="0.35"/>
  <cols>
    <col min="1" max="1" width="37.1796875" customWidth="1"/>
    <col min="2" max="2" width="6.54296875" customWidth="1"/>
    <col min="3" max="5" width="16.81640625" customWidth="1"/>
  </cols>
  <sheetData>
    <row r="1" spans="1:10" x14ac:dyDescent="0.35">
      <c r="A1" s="42" t="s">
        <v>188</v>
      </c>
      <c r="J1" s="42"/>
    </row>
    <row r="2" spans="1:10" x14ac:dyDescent="0.35">
      <c r="A2" s="66" t="s">
        <v>183</v>
      </c>
      <c r="B2" s="66"/>
      <c r="C2" s="66"/>
      <c r="D2" s="66"/>
      <c r="E2" s="66"/>
    </row>
    <row r="3" spans="1:10" x14ac:dyDescent="0.35">
      <c r="A3" s="44"/>
      <c r="B3" s="44" t="s">
        <v>71</v>
      </c>
      <c r="C3" s="45" t="s">
        <v>73</v>
      </c>
      <c r="D3" s="45"/>
      <c r="E3" s="45"/>
    </row>
    <row r="4" spans="1:10" ht="26.5" x14ac:dyDescent="0.35">
      <c r="A4" s="45"/>
      <c r="B4" s="45"/>
      <c r="C4" s="45" t="s">
        <v>74</v>
      </c>
      <c r="D4" s="61" t="s">
        <v>75</v>
      </c>
      <c r="E4" s="45" t="s">
        <v>76</v>
      </c>
    </row>
    <row r="6" spans="1:10" x14ac:dyDescent="0.35">
      <c r="B6" s="46" t="s">
        <v>72</v>
      </c>
    </row>
    <row r="8" spans="1:10" x14ac:dyDescent="0.35">
      <c r="A8" s="44" t="s">
        <v>71</v>
      </c>
      <c r="B8" s="60">
        <v>100</v>
      </c>
      <c r="C8" s="60">
        <v>72</v>
      </c>
      <c r="D8" s="60">
        <v>7</v>
      </c>
      <c r="E8" s="60">
        <v>21</v>
      </c>
    </row>
    <row r="9" spans="1:10" x14ac:dyDescent="0.35">
      <c r="A9" s="44"/>
      <c r="B9" s="54"/>
      <c r="C9" s="54"/>
      <c r="D9" s="54"/>
      <c r="E9" s="54"/>
    </row>
    <row r="10" spans="1:10" x14ac:dyDescent="0.35">
      <c r="A10" s="46" t="s">
        <v>243</v>
      </c>
      <c r="B10" s="54"/>
      <c r="C10" s="54"/>
      <c r="D10" s="54"/>
      <c r="E10" s="54"/>
    </row>
    <row r="11" spans="1:10" x14ac:dyDescent="0.35">
      <c r="A11" s="44" t="s">
        <v>184</v>
      </c>
      <c r="B11" s="60">
        <v>100</v>
      </c>
      <c r="C11" s="60">
        <v>72</v>
      </c>
      <c r="D11" s="60">
        <v>8</v>
      </c>
      <c r="E11" s="60">
        <v>19</v>
      </c>
    </row>
    <row r="12" spans="1:10" x14ac:dyDescent="0.35">
      <c r="A12" s="44" t="s">
        <v>185</v>
      </c>
      <c r="B12" s="60">
        <v>100</v>
      </c>
      <c r="C12" s="60">
        <v>64</v>
      </c>
      <c r="D12" s="60">
        <v>15</v>
      </c>
      <c r="E12" s="60">
        <v>21</v>
      </c>
    </row>
    <row r="13" spans="1:10" x14ac:dyDescent="0.35">
      <c r="A13" s="44" t="s">
        <v>186</v>
      </c>
      <c r="B13" s="60">
        <v>100</v>
      </c>
      <c r="C13" s="60">
        <v>73</v>
      </c>
      <c r="D13" s="60">
        <v>7</v>
      </c>
      <c r="E13" s="60">
        <v>21</v>
      </c>
    </row>
    <row r="14" spans="1:10" x14ac:dyDescent="0.35">
      <c r="A14" s="44" t="s">
        <v>187</v>
      </c>
      <c r="B14" s="60">
        <v>100</v>
      </c>
      <c r="C14" s="60">
        <v>71</v>
      </c>
      <c r="D14" s="60">
        <v>7</v>
      </c>
      <c r="E14" s="60">
        <v>22</v>
      </c>
    </row>
    <row r="15" spans="1:10" x14ac:dyDescent="0.35">
      <c r="A15" s="44"/>
      <c r="B15" s="54"/>
      <c r="C15" s="54"/>
      <c r="D15" s="54"/>
      <c r="E15" s="54"/>
    </row>
    <row r="16" spans="1:10" x14ac:dyDescent="0.35">
      <c r="A16" s="47" t="s">
        <v>85</v>
      </c>
      <c r="B16" s="47"/>
      <c r="C16" s="47"/>
      <c r="D16" s="47"/>
      <c r="E16" s="47"/>
    </row>
  </sheetData>
  <mergeCells count="1">
    <mergeCell ref="A2:E2"/>
  </mergeCells>
  <pageMargins left="0.7" right="0.7" top="0.75" bottom="0.75" header="0.3" footer="0.3"/>
  <pageSetup paperSize="9" orientation="portrait" horizontalDpi="300" verticalDpi="30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17"/>
  <sheetViews>
    <sheetView showGridLines="0" workbookViewId="0"/>
  </sheetViews>
  <sheetFormatPr defaultColWidth="11.453125" defaultRowHeight="14.5" x14ac:dyDescent="0.35"/>
  <cols>
    <col min="1" max="1" width="37.1796875" customWidth="1"/>
    <col min="2" max="2" width="6.54296875" customWidth="1"/>
    <col min="3" max="5" width="16.81640625" customWidth="1"/>
  </cols>
  <sheetData>
    <row r="1" spans="1:10" x14ac:dyDescent="0.35">
      <c r="A1" s="42" t="s">
        <v>191</v>
      </c>
      <c r="J1" s="42"/>
    </row>
    <row r="2" spans="1:10" x14ac:dyDescent="0.35">
      <c r="A2" s="66" t="s">
        <v>197</v>
      </c>
      <c r="B2" s="66"/>
      <c r="C2" s="66"/>
      <c r="D2" s="66"/>
      <c r="E2" s="66"/>
    </row>
    <row r="3" spans="1:10" x14ac:dyDescent="0.35">
      <c r="A3" s="44"/>
      <c r="B3" s="44" t="s">
        <v>71</v>
      </c>
      <c r="C3" s="45" t="s">
        <v>73</v>
      </c>
      <c r="D3" s="45"/>
      <c r="E3" s="45"/>
    </row>
    <row r="4" spans="1:10" ht="26.5" x14ac:dyDescent="0.35">
      <c r="A4" s="45"/>
      <c r="B4" s="45"/>
      <c r="C4" s="45" t="s">
        <v>74</v>
      </c>
      <c r="D4" s="61" t="s">
        <v>75</v>
      </c>
      <c r="E4" s="45" t="s">
        <v>76</v>
      </c>
    </row>
    <row r="6" spans="1:10" x14ac:dyDescent="0.35">
      <c r="B6" s="46" t="s">
        <v>72</v>
      </c>
    </row>
    <row r="8" spans="1:10" x14ac:dyDescent="0.35">
      <c r="A8" s="44" t="s">
        <v>71</v>
      </c>
      <c r="B8" s="60">
        <v>100</v>
      </c>
      <c r="C8" s="60">
        <v>72</v>
      </c>
      <c r="D8" s="60">
        <v>7</v>
      </c>
      <c r="E8" s="60">
        <v>21</v>
      </c>
    </row>
    <row r="9" spans="1:10" x14ac:dyDescent="0.35">
      <c r="A9" s="44"/>
      <c r="B9" s="57"/>
      <c r="C9" s="57"/>
      <c r="D9" s="57"/>
      <c r="E9" s="57"/>
    </row>
    <row r="10" spans="1:10" ht="15" x14ac:dyDescent="0.35">
      <c r="A10" s="46" t="s">
        <v>239</v>
      </c>
      <c r="B10" s="57"/>
      <c r="C10" s="57"/>
      <c r="D10" s="57"/>
      <c r="E10" s="57"/>
    </row>
    <row r="11" spans="1:10" x14ac:dyDescent="0.35">
      <c r="A11" s="44" t="s">
        <v>198</v>
      </c>
      <c r="B11" s="60">
        <v>100</v>
      </c>
      <c r="C11" s="60">
        <v>84</v>
      </c>
      <c r="D11" s="60">
        <v>7</v>
      </c>
      <c r="E11" s="60">
        <v>9</v>
      </c>
    </row>
    <row r="12" spans="1:10" x14ac:dyDescent="0.35">
      <c r="A12" s="44" t="s">
        <v>199</v>
      </c>
      <c r="B12" s="60">
        <v>100</v>
      </c>
      <c r="C12" s="60">
        <v>80</v>
      </c>
      <c r="D12" s="60">
        <v>7</v>
      </c>
      <c r="E12" s="60">
        <v>13</v>
      </c>
    </row>
    <row r="13" spans="1:10" x14ac:dyDescent="0.35">
      <c r="A13" s="44" t="s">
        <v>200</v>
      </c>
      <c r="B13" s="60">
        <v>100</v>
      </c>
      <c r="C13" s="60">
        <v>81</v>
      </c>
      <c r="D13" s="60">
        <v>7</v>
      </c>
      <c r="E13" s="60">
        <v>12</v>
      </c>
    </row>
    <row r="14" spans="1:10" x14ac:dyDescent="0.35">
      <c r="A14" s="44" t="s">
        <v>173</v>
      </c>
      <c r="B14" s="60">
        <v>100</v>
      </c>
      <c r="C14" s="60">
        <v>71</v>
      </c>
      <c r="D14" s="60">
        <v>7</v>
      </c>
      <c r="E14" s="60">
        <v>22</v>
      </c>
    </row>
    <row r="15" spans="1:10" x14ac:dyDescent="0.35">
      <c r="A15" s="44"/>
      <c r="B15" s="57"/>
      <c r="C15" s="57"/>
      <c r="D15" s="57"/>
      <c r="E15" s="57"/>
    </row>
    <row r="16" spans="1:10" x14ac:dyDescent="0.35">
      <c r="A16" s="47" t="s">
        <v>85</v>
      </c>
      <c r="B16" s="47"/>
      <c r="C16" s="47"/>
      <c r="D16" s="47"/>
      <c r="E16" s="47"/>
    </row>
    <row r="17" spans="1:1" x14ac:dyDescent="0.35">
      <c r="A17" s="62" t="s">
        <v>238</v>
      </c>
    </row>
  </sheetData>
  <mergeCells count="1">
    <mergeCell ref="A2:E2"/>
  </mergeCells>
  <pageMargins left="0.7" right="0.7" top="0.75" bottom="0.75" header="0.3" footer="0.3"/>
  <pageSetup paperSize="9" orientation="portrait" horizontalDpi="300" verticalDpi="30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21"/>
  <sheetViews>
    <sheetView showGridLines="0" workbookViewId="0"/>
  </sheetViews>
  <sheetFormatPr defaultColWidth="11.453125" defaultRowHeight="14.5" x14ac:dyDescent="0.35"/>
  <cols>
    <col min="1" max="1" width="37.1796875" customWidth="1"/>
    <col min="2" max="2" width="6.54296875" customWidth="1"/>
    <col min="3" max="5" width="16.81640625" customWidth="1"/>
  </cols>
  <sheetData>
    <row r="1" spans="1:10" x14ac:dyDescent="0.35">
      <c r="A1" s="42" t="s">
        <v>196</v>
      </c>
      <c r="J1" s="42"/>
    </row>
    <row r="2" spans="1:10" x14ac:dyDescent="0.35">
      <c r="A2" s="66" t="s">
        <v>274</v>
      </c>
      <c r="B2" s="66"/>
      <c r="C2" s="66"/>
      <c r="D2" s="66"/>
      <c r="E2" s="66"/>
    </row>
    <row r="3" spans="1:10" x14ac:dyDescent="0.35">
      <c r="A3" s="44"/>
      <c r="B3" s="44" t="s">
        <v>71</v>
      </c>
      <c r="C3" s="45" t="s">
        <v>73</v>
      </c>
      <c r="D3" s="45"/>
      <c r="E3" s="45"/>
    </row>
    <row r="4" spans="1:10" ht="26.5" x14ac:dyDescent="0.35">
      <c r="A4" s="45"/>
      <c r="B4" s="45"/>
      <c r="C4" s="45" t="s">
        <v>74</v>
      </c>
      <c r="D4" s="61" t="s">
        <v>75</v>
      </c>
      <c r="E4" s="45" t="s">
        <v>76</v>
      </c>
    </row>
    <row r="6" spans="1:10" x14ac:dyDescent="0.35">
      <c r="B6" s="46" t="s">
        <v>72</v>
      </c>
    </row>
    <row r="8" spans="1:10" x14ac:dyDescent="0.35">
      <c r="A8" s="44" t="s">
        <v>71</v>
      </c>
      <c r="B8" s="60">
        <v>100</v>
      </c>
      <c r="C8" s="60">
        <v>72</v>
      </c>
      <c r="D8" s="60">
        <v>7</v>
      </c>
      <c r="E8" s="60">
        <v>21</v>
      </c>
    </row>
    <row r="9" spans="1:10" x14ac:dyDescent="0.35">
      <c r="A9" s="44"/>
      <c r="B9" s="56"/>
      <c r="C9" s="56"/>
      <c r="D9" s="56"/>
      <c r="E9" s="56"/>
    </row>
    <row r="10" spans="1:10" x14ac:dyDescent="0.35">
      <c r="A10" s="46" t="s">
        <v>275</v>
      </c>
      <c r="B10" s="56"/>
      <c r="C10" s="56"/>
      <c r="D10" s="56"/>
      <c r="E10" s="56"/>
    </row>
    <row r="11" spans="1:10" x14ac:dyDescent="0.35">
      <c r="A11" s="44" t="s">
        <v>192</v>
      </c>
      <c r="B11" s="60">
        <v>100</v>
      </c>
      <c r="C11" s="60">
        <v>76</v>
      </c>
      <c r="D11" s="60">
        <v>4</v>
      </c>
      <c r="E11" s="60">
        <v>20</v>
      </c>
    </row>
    <row r="12" spans="1:10" x14ac:dyDescent="0.35">
      <c r="A12" s="44" t="s">
        <v>193</v>
      </c>
      <c r="B12" s="60">
        <v>100</v>
      </c>
      <c r="C12" s="60">
        <v>83</v>
      </c>
      <c r="D12" s="60">
        <v>4</v>
      </c>
      <c r="E12" s="60">
        <v>13</v>
      </c>
    </row>
    <row r="13" spans="1:10" x14ac:dyDescent="0.35">
      <c r="A13" s="44" t="s">
        <v>194</v>
      </c>
      <c r="B13" s="60">
        <v>100</v>
      </c>
      <c r="C13" s="60">
        <v>73</v>
      </c>
      <c r="D13" s="60">
        <v>5</v>
      </c>
      <c r="E13" s="60">
        <v>21</v>
      </c>
    </row>
    <row r="14" spans="1:10" x14ac:dyDescent="0.35">
      <c r="A14" s="44" t="s">
        <v>195</v>
      </c>
      <c r="B14" s="60">
        <v>100</v>
      </c>
      <c r="C14" s="60">
        <v>82</v>
      </c>
      <c r="D14" s="60">
        <v>4</v>
      </c>
      <c r="E14" s="60">
        <v>14</v>
      </c>
    </row>
    <row r="15" spans="1:10" ht="15" x14ac:dyDescent="0.35">
      <c r="A15" s="44" t="s">
        <v>283</v>
      </c>
      <c r="B15" s="60">
        <v>100</v>
      </c>
      <c r="C15" s="60">
        <v>88</v>
      </c>
      <c r="D15" s="60">
        <v>3</v>
      </c>
      <c r="E15" s="60">
        <v>9</v>
      </c>
    </row>
    <row r="16" spans="1:10" ht="15" x14ac:dyDescent="0.35">
      <c r="A16" s="44" t="s">
        <v>143</v>
      </c>
      <c r="B16" s="60">
        <v>100</v>
      </c>
      <c r="C16" s="60">
        <v>61</v>
      </c>
      <c r="D16" s="60">
        <v>10</v>
      </c>
      <c r="E16" s="60">
        <v>29</v>
      </c>
    </row>
    <row r="17" spans="1:5" x14ac:dyDescent="0.35">
      <c r="A17" s="44"/>
      <c r="B17" s="56"/>
      <c r="C17" s="56"/>
      <c r="D17" s="56"/>
      <c r="E17" s="56"/>
    </row>
    <row r="18" spans="1:5" x14ac:dyDescent="0.35">
      <c r="A18" s="47" t="s">
        <v>85</v>
      </c>
      <c r="B18" s="47"/>
      <c r="C18" s="47"/>
      <c r="D18" s="47"/>
      <c r="E18" s="47"/>
    </row>
    <row r="19" spans="1:5" ht="30.5" customHeight="1" x14ac:dyDescent="0.35">
      <c r="A19" s="70" t="s">
        <v>284</v>
      </c>
      <c r="B19" s="70"/>
      <c r="C19" s="70"/>
      <c r="D19" s="70"/>
      <c r="E19" s="70"/>
    </row>
    <row r="21" spans="1:5" x14ac:dyDescent="0.35">
      <c r="A21" s="67"/>
      <c r="B21" s="67"/>
      <c r="C21" s="67"/>
      <c r="D21" s="67"/>
      <c r="E21" s="67"/>
    </row>
  </sheetData>
  <mergeCells count="3">
    <mergeCell ref="A2:E2"/>
    <mergeCell ref="A21:E21"/>
    <mergeCell ref="A19:E19"/>
  </mergeCells>
  <pageMargins left="0.7" right="0.7" top="0.75" bottom="0.75" header="0.3" footer="0.3"/>
  <pageSetup paperSize="9" orientation="portrait" horizontalDpi="300" verticalDpi="30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J17"/>
  <sheetViews>
    <sheetView showGridLines="0" workbookViewId="0"/>
  </sheetViews>
  <sheetFormatPr defaultColWidth="11.453125" defaultRowHeight="14.5" x14ac:dyDescent="0.35"/>
  <cols>
    <col min="1" max="1" width="37.1796875" customWidth="1"/>
    <col min="2" max="2" width="6.54296875" customWidth="1"/>
    <col min="3" max="5" width="16.81640625" customWidth="1"/>
  </cols>
  <sheetData>
    <row r="1" spans="1:10" x14ac:dyDescent="0.35">
      <c r="A1" s="42" t="s">
        <v>201</v>
      </c>
      <c r="J1" s="42"/>
    </row>
    <row r="2" spans="1:10" x14ac:dyDescent="0.35">
      <c r="A2" s="66" t="s">
        <v>276</v>
      </c>
      <c r="B2" s="66"/>
      <c r="C2" s="66"/>
      <c r="D2" s="66"/>
      <c r="E2" s="66"/>
    </row>
    <row r="3" spans="1:10" x14ac:dyDescent="0.35">
      <c r="A3" s="44"/>
      <c r="B3" s="44" t="s">
        <v>71</v>
      </c>
      <c r="C3" s="45" t="s">
        <v>73</v>
      </c>
      <c r="D3" s="45"/>
      <c r="E3" s="45"/>
    </row>
    <row r="4" spans="1:10" ht="26.5" x14ac:dyDescent="0.35">
      <c r="A4" s="45"/>
      <c r="B4" s="45"/>
      <c r="C4" s="45" t="s">
        <v>74</v>
      </c>
      <c r="D4" s="61" t="s">
        <v>75</v>
      </c>
      <c r="E4" s="45" t="s">
        <v>76</v>
      </c>
    </row>
    <row r="6" spans="1:10" x14ac:dyDescent="0.35">
      <c r="B6" s="46" t="s">
        <v>72</v>
      </c>
    </row>
    <row r="8" spans="1:10" x14ac:dyDescent="0.35">
      <c r="A8" s="44" t="s">
        <v>71</v>
      </c>
      <c r="B8" s="60">
        <v>100</v>
      </c>
      <c r="C8" s="60">
        <v>72</v>
      </c>
      <c r="D8" s="60">
        <v>7</v>
      </c>
      <c r="E8" s="60">
        <v>21</v>
      </c>
    </row>
    <row r="9" spans="1:10" x14ac:dyDescent="0.35">
      <c r="A9" s="44"/>
      <c r="B9" s="58"/>
      <c r="C9" s="58"/>
      <c r="D9" s="58"/>
      <c r="E9" s="58"/>
    </row>
    <row r="10" spans="1:10" x14ac:dyDescent="0.35">
      <c r="A10" s="46" t="s">
        <v>277</v>
      </c>
      <c r="B10" s="58"/>
      <c r="C10" s="58"/>
      <c r="D10" s="58"/>
      <c r="E10" s="58"/>
    </row>
    <row r="11" spans="1:10" x14ac:dyDescent="0.35">
      <c r="A11" s="44" t="s">
        <v>202</v>
      </c>
      <c r="B11" s="60">
        <v>100</v>
      </c>
      <c r="C11" s="60">
        <v>92</v>
      </c>
      <c r="D11" s="60">
        <v>2</v>
      </c>
      <c r="E11" s="60">
        <v>5</v>
      </c>
    </row>
    <row r="12" spans="1:10" x14ac:dyDescent="0.35">
      <c r="A12" s="44" t="s">
        <v>203</v>
      </c>
      <c r="B12" s="60">
        <v>100</v>
      </c>
      <c r="C12" s="60">
        <v>88</v>
      </c>
      <c r="D12" s="60">
        <v>3</v>
      </c>
      <c r="E12" s="60">
        <v>9</v>
      </c>
    </row>
    <row r="13" spans="1:10" x14ac:dyDescent="0.35">
      <c r="A13" s="44" t="s">
        <v>204</v>
      </c>
      <c r="B13" s="60">
        <v>100</v>
      </c>
      <c r="C13" s="60">
        <v>82</v>
      </c>
      <c r="D13" s="60">
        <v>4</v>
      </c>
      <c r="E13" s="60">
        <v>14</v>
      </c>
    </row>
    <row r="14" spans="1:10" x14ac:dyDescent="0.35">
      <c r="A14" s="44" t="s">
        <v>205</v>
      </c>
      <c r="B14" s="60">
        <v>100</v>
      </c>
      <c r="C14" s="60">
        <v>85</v>
      </c>
      <c r="D14" s="60">
        <v>4</v>
      </c>
      <c r="E14" s="60">
        <v>11</v>
      </c>
    </row>
    <row r="15" spans="1:10" x14ac:dyDescent="0.35">
      <c r="A15" s="44" t="s">
        <v>143</v>
      </c>
      <c r="B15" s="60">
        <v>100</v>
      </c>
      <c r="C15" s="60">
        <v>61</v>
      </c>
      <c r="D15" s="60">
        <v>10</v>
      </c>
      <c r="E15" s="60">
        <v>29</v>
      </c>
    </row>
    <row r="16" spans="1:10" x14ac:dyDescent="0.35">
      <c r="A16" s="44"/>
      <c r="B16" s="58"/>
      <c r="C16" s="58"/>
      <c r="D16" s="58"/>
      <c r="E16" s="58"/>
    </row>
    <row r="17" spans="1:5" x14ac:dyDescent="0.35">
      <c r="A17" s="47" t="s">
        <v>85</v>
      </c>
      <c r="B17" s="47"/>
      <c r="C17" s="47"/>
      <c r="D17" s="47"/>
      <c r="E17" s="47"/>
    </row>
  </sheetData>
  <mergeCells count="1">
    <mergeCell ref="A2:E2"/>
  </mergeCells>
  <pageMargins left="0.7" right="0.7" top="0.75" bottom="0.75" header="0.3" footer="0.3"/>
  <pageSetup paperSize="9" orientation="portrait" horizontalDpi="300" verticalDpi="30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6"/>
  <sheetViews>
    <sheetView showGridLines="0" workbookViewId="0"/>
  </sheetViews>
  <sheetFormatPr defaultColWidth="11.453125" defaultRowHeight="14.5" x14ac:dyDescent="0.35"/>
  <cols>
    <col min="1" max="1" width="37.1796875" customWidth="1"/>
    <col min="2" max="2" width="6.54296875" customWidth="1"/>
    <col min="3" max="5" width="16.81640625" customWidth="1"/>
  </cols>
  <sheetData>
    <row r="1" spans="1:10" x14ac:dyDescent="0.35">
      <c r="A1" s="63" t="s">
        <v>206</v>
      </c>
      <c r="J1" s="42"/>
    </row>
    <row r="2" spans="1:10" x14ac:dyDescent="0.35">
      <c r="A2" s="66" t="s">
        <v>273</v>
      </c>
      <c r="B2" s="66"/>
      <c r="C2" s="66"/>
      <c r="D2" s="66"/>
      <c r="E2" s="66"/>
    </row>
    <row r="3" spans="1:10" x14ac:dyDescent="0.35">
      <c r="A3" s="44"/>
      <c r="B3" s="44" t="s">
        <v>71</v>
      </c>
      <c r="C3" s="45" t="s">
        <v>73</v>
      </c>
      <c r="D3" s="45"/>
      <c r="E3" s="45"/>
    </row>
    <row r="4" spans="1:10" ht="26.5" x14ac:dyDescent="0.35">
      <c r="A4" s="45"/>
      <c r="B4" s="45"/>
      <c r="C4" s="45" t="s">
        <v>74</v>
      </c>
      <c r="D4" s="61" t="s">
        <v>75</v>
      </c>
      <c r="E4" s="45" t="s">
        <v>76</v>
      </c>
    </row>
    <row r="6" spans="1:10" x14ac:dyDescent="0.35">
      <c r="B6" s="46" t="s">
        <v>72</v>
      </c>
    </row>
    <row r="8" spans="1:10" x14ac:dyDescent="0.35">
      <c r="A8" s="44" t="s">
        <v>71</v>
      </c>
      <c r="B8" s="60">
        <v>100</v>
      </c>
      <c r="C8" s="60">
        <v>72</v>
      </c>
      <c r="D8" s="60">
        <v>7</v>
      </c>
      <c r="E8" s="60">
        <v>21</v>
      </c>
    </row>
    <row r="9" spans="1:10" x14ac:dyDescent="0.35">
      <c r="A9" s="44"/>
      <c r="B9" s="50"/>
      <c r="C9" s="50"/>
      <c r="D9" s="50"/>
      <c r="E9" s="50"/>
    </row>
    <row r="10" spans="1:10" ht="15" x14ac:dyDescent="0.35">
      <c r="A10" s="46" t="s">
        <v>272</v>
      </c>
      <c r="B10" s="50"/>
      <c r="C10" s="50"/>
      <c r="D10" s="50"/>
      <c r="E10" s="50"/>
    </row>
    <row r="11" spans="1:10" x14ac:dyDescent="0.35">
      <c r="A11" s="44" t="s">
        <v>141</v>
      </c>
      <c r="B11" s="60">
        <v>100</v>
      </c>
      <c r="C11" s="60">
        <v>72</v>
      </c>
      <c r="D11" s="60">
        <v>6</v>
      </c>
      <c r="E11" s="60">
        <v>22</v>
      </c>
    </row>
    <row r="12" spans="1:10" x14ac:dyDescent="0.35">
      <c r="A12" s="44" t="s">
        <v>142</v>
      </c>
      <c r="B12" s="60">
        <v>100</v>
      </c>
      <c r="C12" s="60">
        <v>85</v>
      </c>
      <c r="D12" s="60">
        <v>4</v>
      </c>
      <c r="E12" s="60">
        <v>12</v>
      </c>
    </row>
    <row r="13" spans="1:10" x14ac:dyDescent="0.35">
      <c r="A13" s="44" t="s">
        <v>143</v>
      </c>
      <c r="B13" s="60">
        <v>100</v>
      </c>
      <c r="C13" s="60">
        <v>61</v>
      </c>
      <c r="D13" s="60">
        <v>10</v>
      </c>
      <c r="E13" s="60">
        <v>29</v>
      </c>
    </row>
    <row r="14" spans="1:10" x14ac:dyDescent="0.35">
      <c r="A14" s="44"/>
      <c r="B14" s="50"/>
      <c r="C14" s="50"/>
      <c r="D14" s="50"/>
      <c r="E14" s="50"/>
    </row>
    <row r="15" spans="1:10" x14ac:dyDescent="0.35">
      <c r="A15" s="47" t="s">
        <v>85</v>
      </c>
      <c r="B15" s="47"/>
      <c r="C15" s="47"/>
      <c r="D15" s="47"/>
      <c r="E15" s="47"/>
    </row>
    <row r="16" spans="1:10" ht="43.5" customHeight="1" x14ac:dyDescent="0.35">
      <c r="A16" s="71" t="s">
        <v>285</v>
      </c>
      <c r="B16" s="71"/>
      <c r="C16" s="71"/>
      <c r="D16" s="71"/>
      <c r="E16" s="71"/>
    </row>
  </sheetData>
  <mergeCells count="2">
    <mergeCell ref="A2:E2"/>
    <mergeCell ref="A16:E16"/>
  </mergeCells>
  <pageMargins left="0.7" right="0.7" top="0.75" bottom="0.75" header="0.3" footer="0.3"/>
  <pageSetup paperSize="9" orientation="portrait" horizontalDpi="300" verticalDpi="30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F29"/>
  <sheetViews>
    <sheetView showGridLines="0" zoomScaleNormal="100" workbookViewId="0"/>
  </sheetViews>
  <sheetFormatPr defaultColWidth="11.453125" defaultRowHeight="14.5" x14ac:dyDescent="0.35"/>
  <cols>
    <col min="1" max="1" width="99" customWidth="1"/>
    <col min="2" max="2" width="9.1796875" customWidth="1"/>
    <col min="3" max="3" width="66.7265625" customWidth="1"/>
  </cols>
  <sheetData>
    <row r="1" spans="1:6" ht="15.65" customHeight="1" x14ac:dyDescent="0.35">
      <c r="A1" s="18" t="s">
        <v>44</v>
      </c>
    </row>
    <row r="2" spans="1:6" ht="13" customHeight="1" x14ac:dyDescent="0.35"/>
    <row r="3" spans="1:6" ht="14.15" customHeight="1" x14ac:dyDescent="0.35">
      <c r="A3" s="19" t="s">
        <v>6</v>
      </c>
    </row>
    <row r="4" spans="1:6" ht="65" x14ac:dyDescent="0.35">
      <c r="A4" s="17" t="s">
        <v>245</v>
      </c>
      <c r="C4" s="22"/>
      <c r="F4" s="28"/>
    </row>
    <row r="5" spans="1:6" x14ac:dyDescent="0.35">
      <c r="A5" s="17"/>
      <c r="B5" s="29"/>
      <c r="C5" s="22"/>
      <c r="F5" s="28"/>
    </row>
    <row r="6" spans="1:6" ht="14.15" customHeight="1" x14ac:dyDescent="0.35">
      <c r="A6" s="19" t="s">
        <v>49</v>
      </c>
      <c r="C6" s="23"/>
    </row>
    <row r="7" spans="1:6" ht="14.15" customHeight="1" x14ac:dyDescent="0.35">
      <c r="A7" s="38" t="s">
        <v>63</v>
      </c>
      <c r="C7" s="30"/>
    </row>
    <row r="8" spans="1:6" ht="14.15" customHeight="1" x14ac:dyDescent="0.35">
      <c r="A8" s="31"/>
    </row>
    <row r="9" spans="1:6" ht="14.15" customHeight="1" x14ac:dyDescent="0.35">
      <c r="A9" s="19" t="s">
        <v>7</v>
      </c>
    </row>
    <row r="10" spans="1:6" ht="51.75" customHeight="1" x14ac:dyDescent="0.35">
      <c r="A10" s="17" t="s">
        <v>281</v>
      </c>
      <c r="B10" s="32"/>
      <c r="C10" s="37"/>
    </row>
    <row r="11" spans="1:6" ht="14.15" customHeight="1" x14ac:dyDescent="0.35"/>
    <row r="12" spans="1:6" ht="14.15" customHeight="1" x14ac:dyDescent="0.35">
      <c r="A12" s="24" t="s">
        <v>50</v>
      </c>
    </row>
    <row r="13" spans="1:6" ht="56.15" customHeight="1" x14ac:dyDescent="0.35">
      <c r="A13" s="33" t="s">
        <v>51</v>
      </c>
      <c r="C13" s="22"/>
    </row>
    <row r="14" spans="1:6" x14ac:dyDescent="0.35">
      <c r="A14" s="34" t="s">
        <v>38</v>
      </c>
      <c r="C14" s="22"/>
    </row>
    <row r="15" spans="1:6" ht="14.15" customHeight="1" x14ac:dyDescent="0.35"/>
    <row r="16" spans="1:6" ht="14.15" customHeight="1" x14ac:dyDescent="0.35">
      <c r="A16" s="35" t="s">
        <v>52</v>
      </c>
    </row>
    <row r="17" spans="1:3" ht="104.15" customHeight="1" x14ac:dyDescent="0.35">
      <c r="A17" s="17" t="s">
        <v>53</v>
      </c>
      <c r="C17" s="22"/>
    </row>
    <row r="18" spans="1:3" ht="14.15" customHeight="1" x14ac:dyDescent="0.35"/>
    <row r="19" spans="1:3" ht="14.15" customHeight="1" x14ac:dyDescent="0.35">
      <c r="A19" s="19" t="s">
        <v>20</v>
      </c>
    </row>
    <row r="20" spans="1:3" ht="41.15" customHeight="1" x14ac:dyDescent="0.35">
      <c r="A20" s="17" t="s">
        <v>33</v>
      </c>
    </row>
    <row r="21" spans="1:3" ht="107.15" customHeight="1" x14ac:dyDescent="0.35">
      <c r="A21" s="17" t="s">
        <v>54</v>
      </c>
    </row>
    <row r="22" spans="1:3" ht="14.15" customHeight="1" x14ac:dyDescent="0.35">
      <c r="A22" s="10" t="s">
        <v>55</v>
      </c>
    </row>
    <row r="23" spans="1:3" ht="80.150000000000006" customHeight="1" x14ac:dyDescent="0.35">
      <c r="A23" s="17" t="s">
        <v>40</v>
      </c>
    </row>
    <row r="24" spans="1:3" ht="14.15" customHeight="1" x14ac:dyDescent="0.35">
      <c r="A24" s="36"/>
    </row>
    <row r="25" spans="1:3" x14ac:dyDescent="0.35">
      <c r="A25" s="2"/>
    </row>
    <row r="26" spans="1:3" x14ac:dyDescent="0.35">
      <c r="A26" s="17"/>
    </row>
    <row r="27" spans="1:3" x14ac:dyDescent="0.35">
      <c r="A27" s="17"/>
    </row>
    <row r="28" spans="1:3" x14ac:dyDescent="0.35">
      <c r="A28" s="17"/>
    </row>
    <row r="29" spans="1:3" x14ac:dyDescent="0.35">
      <c r="A29" s="17"/>
    </row>
  </sheetData>
  <hyperlinks>
    <hyperlink ref="A22" r:id="rId1" xr:uid="{00000000-0004-0000-1000-000000000000}"/>
    <hyperlink ref="A14" r:id="rId2" display="https://www.cbs.nl/nl-nl/onze-diensten/methoden/onderzoeksomschrijvingen/korte-onderzoeksbeschrijvingen/barometer-culturele-diversiteit-ingezoomde-variant" xr:uid="{00000000-0004-0000-1000-000001000000}"/>
  </hyperlinks>
  <pageMargins left="0.75" right="0.75" top="1" bottom="1" header="0.5" footer="0.5"/>
  <pageSetup paperSize="9" orientation="portrai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43"/>
  <sheetViews>
    <sheetView showGridLines="0" zoomScaleNormal="100" workbookViewId="0"/>
  </sheetViews>
  <sheetFormatPr defaultColWidth="11.453125" defaultRowHeight="14.5" x14ac:dyDescent="0.35"/>
  <cols>
    <col min="1" max="1" width="21" customWidth="1"/>
    <col min="2" max="2" width="84.7265625" customWidth="1"/>
    <col min="4" max="4" width="64" customWidth="1"/>
  </cols>
  <sheetData>
    <row r="1" spans="1:2" ht="15.65" customHeight="1" x14ac:dyDescent="0.35">
      <c r="A1" s="14" t="s">
        <v>34</v>
      </c>
    </row>
    <row r="2" spans="1:2" ht="13" customHeight="1" x14ac:dyDescent="0.35">
      <c r="A2" s="14"/>
    </row>
    <row r="3" spans="1:2" x14ac:dyDescent="0.35">
      <c r="A3" s="7" t="s">
        <v>9</v>
      </c>
    </row>
    <row r="4" spans="1:2" ht="119.5" customHeight="1" x14ac:dyDescent="0.35">
      <c r="A4" s="39" t="s">
        <v>41</v>
      </c>
      <c r="B4" s="17" t="s">
        <v>42</v>
      </c>
    </row>
    <row r="5" spans="1:2" ht="15" customHeight="1" x14ac:dyDescent="0.35">
      <c r="A5" s="39" t="s">
        <v>29</v>
      </c>
      <c r="B5" s="17" t="s">
        <v>67</v>
      </c>
    </row>
    <row r="6" spans="1:2" x14ac:dyDescent="0.35">
      <c r="B6" s="28"/>
    </row>
    <row r="7" spans="1:2" x14ac:dyDescent="0.35">
      <c r="A7" s="72" t="s">
        <v>8</v>
      </c>
      <c r="B7" s="73"/>
    </row>
    <row r="8" spans="1:2" x14ac:dyDescent="0.35">
      <c r="A8" s="74" t="s">
        <v>56</v>
      </c>
      <c r="B8" s="75" t="s">
        <v>22</v>
      </c>
    </row>
    <row r="9" spans="1:2" x14ac:dyDescent="0.35">
      <c r="A9" s="74" t="s">
        <v>23</v>
      </c>
      <c r="B9" s="75" t="s">
        <v>24</v>
      </c>
    </row>
    <row r="10" spans="1:2" x14ac:dyDescent="0.35">
      <c r="A10" s="76" t="s">
        <v>250</v>
      </c>
      <c r="B10" s="77" t="s">
        <v>251</v>
      </c>
    </row>
    <row r="11" spans="1:2" x14ac:dyDescent="0.35">
      <c r="A11" s="76" t="s">
        <v>77</v>
      </c>
      <c r="B11" s="77" t="s">
        <v>252</v>
      </c>
    </row>
    <row r="12" spans="1:2" x14ac:dyDescent="0.35">
      <c r="A12" s="76" t="s">
        <v>78</v>
      </c>
      <c r="B12" s="77" t="s">
        <v>253</v>
      </c>
    </row>
    <row r="13" spans="1:2" x14ac:dyDescent="0.35">
      <c r="A13" s="76" t="s">
        <v>79</v>
      </c>
      <c r="B13" s="77" t="s">
        <v>254</v>
      </c>
    </row>
    <row r="14" spans="1:2" x14ac:dyDescent="0.35">
      <c r="A14" s="76" t="s">
        <v>80</v>
      </c>
      <c r="B14" s="77" t="s">
        <v>255</v>
      </c>
    </row>
    <row r="15" spans="1:2" x14ac:dyDescent="0.35">
      <c r="A15" s="76" t="s">
        <v>256</v>
      </c>
      <c r="B15" s="77" t="s">
        <v>257</v>
      </c>
    </row>
    <row r="16" spans="1:2" x14ac:dyDescent="0.35">
      <c r="A16" s="76" t="s">
        <v>258</v>
      </c>
      <c r="B16" s="77" t="s">
        <v>259</v>
      </c>
    </row>
    <row r="17" spans="1:11" x14ac:dyDescent="0.35">
      <c r="A17" s="76" t="s">
        <v>82</v>
      </c>
      <c r="B17" s="77" t="s">
        <v>260</v>
      </c>
    </row>
    <row r="18" spans="1:11" x14ac:dyDescent="0.35">
      <c r="A18" s="76" t="s">
        <v>269</v>
      </c>
      <c r="B18" s="77" t="s">
        <v>270</v>
      </c>
    </row>
    <row r="19" spans="1:11" x14ac:dyDescent="0.35">
      <c r="A19" s="76" t="s">
        <v>265</v>
      </c>
      <c r="B19" s="77" t="s">
        <v>266</v>
      </c>
    </row>
    <row r="20" spans="1:11" x14ac:dyDescent="0.35">
      <c r="A20" s="76" t="s">
        <v>261</v>
      </c>
      <c r="B20" s="77" t="s">
        <v>262</v>
      </c>
    </row>
    <row r="21" spans="1:11" x14ac:dyDescent="0.35">
      <c r="A21" s="76" t="s">
        <v>83</v>
      </c>
      <c r="B21" s="77" t="s">
        <v>263</v>
      </c>
    </row>
    <row r="22" spans="1:11" x14ac:dyDescent="0.35">
      <c r="A22" s="76" t="s">
        <v>267</v>
      </c>
      <c r="B22" s="77" t="s">
        <v>268</v>
      </c>
    </row>
    <row r="23" spans="1:11" x14ac:dyDescent="0.35">
      <c r="A23" s="74" t="s">
        <v>27</v>
      </c>
      <c r="B23" s="75" t="s">
        <v>28</v>
      </c>
    </row>
    <row r="24" spans="1:11" x14ac:dyDescent="0.35">
      <c r="A24" s="76" t="s">
        <v>264</v>
      </c>
      <c r="B24" s="77" t="s">
        <v>84</v>
      </c>
    </row>
    <row r="25" spans="1:11" ht="13" customHeight="1" x14ac:dyDescent="0.35">
      <c r="F25" s="40"/>
      <c r="G25" s="15"/>
      <c r="H25" s="15"/>
      <c r="I25" s="15"/>
      <c r="J25" s="15"/>
      <c r="K25" s="15"/>
    </row>
    <row r="26" spans="1:11" ht="14.5" customHeight="1" x14ac:dyDescent="0.35">
      <c r="A26" s="35" t="s">
        <v>25</v>
      </c>
      <c r="F26" s="40"/>
    </row>
    <row r="27" spans="1:11" ht="14.5" customHeight="1" x14ac:dyDescent="0.35">
      <c r="A27" s="39" t="s">
        <v>10</v>
      </c>
      <c r="B27" s="35" t="s">
        <v>11</v>
      </c>
      <c r="F27" s="40"/>
    </row>
    <row r="28" spans="1:11" ht="195" customHeight="1" x14ac:dyDescent="0.35">
      <c r="A28" s="39" t="s">
        <v>12</v>
      </c>
      <c r="B28" s="17" t="s">
        <v>57</v>
      </c>
      <c r="F28" s="40"/>
      <c r="G28" s="15"/>
      <c r="H28" s="15"/>
      <c r="I28" s="15"/>
      <c r="J28" s="15"/>
      <c r="K28" s="15"/>
    </row>
    <row r="29" spans="1:11" x14ac:dyDescent="0.35">
      <c r="A29" s="39" t="s">
        <v>13</v>
      </c>
      <c r="B29" s="41" t="s">
        <v>21</v>
      </c>
    </row>
    <row r="30" spans="1:11" x14ac:dyDescent="0.35">
      <c r="A30" s="39" t="s">
        <v>14</v>
      </c>
      <c r="B30" s="41" t="s">
        <v>15</v>
      </c>
    </row>
    <row r="31" spans="1:11" x14ac:dyDescent="0.35">
      <c r="A31" s="39" t="s">
        <v>16</v>
      </c>
      <c r="B31" s="41" t="s">
        <v>17</v>
      </c>
    </row>
    <row r="32" spans="1:11" ht="26.15" customHeight="1" x14ac:dyDescent="0.35">
      <c r="A32" s="39" t="s">
        <v>18</v>
      </c>
      <c r="B32" s="17" t="s">
        <v>26</v>
      </c>
    </row>
    <row r="34" spans="1:4" x14ac:dyDescent="0.35">
      <c r="A34" s="39" t="s">
        <v>10</v>
      </c>
      <c r="B34" s="35" t="s">
        <v>65</v>
      </c>
    </row>
    <row r="35" spans="1:4" ht="52" x14ac:dyDescent="0.35">
      <c r="A35" s="39" t="s">
        <v>12</v>
      </c>
      <c r="B35" s="17" t="s">
        <v>281</v>
      </c>
    </row>
    <row r="36" spans="1:4" x14ac:dyDescent="0.35">
      <c r="A36" s="39" t="s">
        <v>13</v>
      </c>
      <c r="B36" s="41" t="s">
        <v>66</v>
      </c>
    </row>
    <row r="37" spans="1:4" x14ac:dyDescent="0.35">
      <c r="A37" s="39" t="s">
        <v>14</v>
      </c>
      <c r="B37" s="41" t="s">
        <v>15</v>
      </c>
    </row>
    <row r="38" spans="1:4" x14ac:dyDescent="0.35">
      <c r="A38" s="39" t="s">
        <v>16</v>
      </c>
      <c r="B38" s="41" t="s">
        <v>19</v>
      </c>
    </row>
    <row r="39" spans="1:4" ht="39" x14ac:dyDescent="0.35">
      <c r="A39" s="39" t="s">
        <v>18</v>
      </c>
      <c r="B39" s="17" t="s">
        <v>68</v>
      </c>
      <c r="D39" s="22"/>
    </row>
    <row r="40" spans="1:4" ht="67" customHeight="1" x14ac:dyDescent="0.35">
      <c r="A40" s="39"/>
      <c r="B40" s="17" t="s">
        <v>58</v>
      </c>
    </row>
    <row r="43" spans="1:4" x14ac:dyDescent="0.35">
      <c r="B43" s="17"/>
    </row>
  </sheetData>
  <pageMargins left="0.7" right="0.7" top="0.75" bottom="0.75" header="0.3" footer="0.3"/>
  <pageSetup paperSize="9" orientation="portrai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28"/>
  <sheetViews>
    <sheetView showGridLines="0" zoomScaleNormal="100" workbookViewId="0"/>
  </sheetViews>
  <sheetFormatPr defaultColWidth="11.453125" defaultRowHeight="14.5" x14ac:dyDescent="0.35"/>
  <cols>
    <col min="1" max="1" width="27.81640625" customWidth="1"/>
    <col min="2" max="2" width="79.54296875" customWidth="1"/>
  </cols>
  <sheetData>
    <row r="1" spans="1:7" ht="15.65" customHeight="1" x14ac:dyDescent="0.35">
      <c r="A1" s="14" t="s">
        <v>0</v>
      </c>
      <c r="B1" s="15"/>
      <c r="C1" s="15"/>
      <c r="D1" s="15"/>
      <c r="E1" s="15"/>
      <c r="F1" s="9"/>
      <c r="G1" s="15"/>
    </row>
    <row r="2" spans="1:7" ht="13" customHeight="1" x14ac:dyDescent="0.35">
      <c r="A2" s="16"/>
      <c r="B2" s="15"/>
      <c r="C2" s="15"/>
      <c r="D2" s="15"/>
      <c r="E2" s="15"/>
      <c r="F2" s="15"/>
      <c r="G2" s="15"/>
    </row>
    <row r="3" spans="1:7" ht="13" customHeight="1" x14ac:dyDescent="0.35">
      <c r="A3" s="7" t="s">
        <v>31</v>
      </c>
      <c r="B3" s="15"/>
      <c r="C3" s="15"/>
      <c r="D3" s="15"/>
      <c r="E3" s="15"/>
      <c r="F3" s="15"/>
      <c r="G3" s="15"/>
    </row>
    <row r="4" spans="1:7" ht="13" customHeight="1" x14ac:dyDescent="0.35">
      <c r="A4" s="10" t="s">
        <v>45</v>
      </c>
      <c r="B4" s="2" t="s">
        <v>43</v>
      </c>
    </row>
    <row r="5" spans="1:7" ht="13" customHeight="1" x14ac:dyDescent="0.35">
      <c r="A5" s="13" t="str">
        <f>HYPERLINK("#'Tabel 1'!A1", "Tabel 1")</f>
        <v>Tabel 1</v>
      </c>
      <c r="B5" s="2" t="s">
        <v>70</v>
      </c>
    </row>
    <row r="6" spans="1:7" ht="13" customHeight="1" x14ac:dyDescent="0.35">
      <c r="A6" s="13" t="str">
        <f>HYPERLINK("#'Tabel 2'!A1", "Tabel 2")</f>
        <v>Tabel 2</v>
      </c>
      <c r="B6" s="2" t="s">
        <v>88</v>
      </c>
    </row>
    <row r="7" spans="1:7" ht="13" customHeight="1" x14ac:dyDescent="0.35">
      <c r="A7" s="13" t="str">
        <f>HYPERLINK("#'Tabel 3'!A1", "Tabel 3")</f>
        <v>Tabel 3</v>
      </c>
      <c r="B7" s="2" t="s">
        <v>124</v>
      </c>
    </row>
    <row r="8" spans="1:7" ht="13" customHeight="1" x14ac:dyDescent="0.35">
      <c r="A8" s="8" t="str">
        <f>HYPERLINK("#'Tabel 4'!A1", "Tabel 4")</f>
        <v>Tabel 4</v>
      </c>
      <c r="B8" s="2" t="s">
        <v>145</v>
      </c>
    </row>
    <row r="9" spans="1:7" ht="13" customHeight="1" x14ac:dyDescent="0.35">
      <c r="A9" s="8" t="str">
        <f>HYPERLINK("#'Tabel 5'!A1", "Tabel 5")</f>
        <v>Tabel 5</v>
      </c>
      <c r="B9" s="2" t="s">
        <v>207</v>
      </c>
    </row>
    <row r="10" spans="1:7" ht="13" customHeight="1" x14ac:dyDescent="0.35">
      <c r="A10" s="8" t="str">
        <f>HYPERLINK("#'Tabel 6'!A1", "Tabel 6")</f>
        <v>Tabel 6</v>
      </c>
      <c r="B10" s="65" t="s">
        <v>279</v>
      </c>
    </row>
    <row r="11" spans="1:7" ht="13" customHeight="1" x14ac:dyDescent="0.35">
      <c r="A11" s="8" t="str">
        <f>HYPERLINK("#'Tabel 7'!A1", "Tabel 7")</f>
        <v>Tabel 7</v>
      </c>
      <c r="B11" s="2" t="s">
        <v>171</v>
      </c>
    </row>
    <row r="12" spans="1:7" ht="13" customHeight="1" x14ac:dyDescent="0.35">
      <c r="A12" s="8" t="str">
        <f>HYPERLINK("#'Tabel 8'!A1", "Tabel 8")</f>
        <v>Tabel 8</v>
      </c>
      <c r="B12" s="2" t="s">
        <v>175</v>
      </c>
    </row>
    <row r="13" spans="1:7" ht="13" customHeight="1" x14ac:dyDescent="0.35">
      <c r="A13" s="8" t="str">
        <f>HYPERLINK("#'Tabel 9'!A1", "Tabel 9")</f>
        <v>Tabel 9</v>
      </c>
      <c r="B13" s="2" t="s">
        <v>183</v>
      </c>
    </row>
    <row r="14" spans="1:7" ht="13" customHeight="1" x14ac:dyDescent="0.35">
      <c r="A14" s="8" t="str">
        <f>HYPERLINK("#'Tabel 10'!A1", "Tabel 10")</f>
        <v>Tabel 10</v>
      </c>
      <c r="B14" s="2" t="s">
        <v>197</v>
      </c>
    </row>
    <row r="15" spans="1:7" ht="13" customHeight="1" x14ac:dyDescent="0.35">
      <c r="A15" s="8" t="str">
        <f>HYPERLINK("#'Tabel 11'!A1", "Tabel 11")</f>
        <v>Tabel 11</v>
      </c>
      <c r="B15" s="2" t="s">
        <v>274</v>
      </c>
    </row>
    <row r="16" spans="1:7" ht="13" customHeight="1" x14ac:dyDescent="0.35">
      <c r="A16" s="8" t="str">
        <f>HYPERLINK("#'Tabel 12'!A1", "Tabel 12")</f>
        <v>Tabel 12</v>
      </c>
      <c r="B16" s="2" t="s">
        <v>276</v>
      </c>
    </row>
    <row r="17" spans="1:4" ht="13" customHeight="1" x14ac:dyDescent="0.35">
      <c r="A17" s="8" t="str">
        <f>HYPERLINK("#'Tabel 13'!A1", "Tabel 13")</f>
        <v>Tabel 13</v>
      </c>
      <c r="B17" s="65" t="s">
        <v>273</v>
      </c>
      <c r="D17" s="16"/>
    </row>
    <row r="18" spans="1:4" ht="13" customHeight="1" x14ac:dyDescent="0.35">
      <c r="A18" s="8" t="s">
        <v>1</v>
      </c>
      <c r="B18" s="2" t="s">
        <v>44</v>
      </c>
      <c r="D18" s="16"/>
    </row>
    <row r="19" spans="1:4" ht="13" customHeight="1" x14ac:dyDescent="0.35">
      <c r="A19" s="8" t="s">
        <v>9</v>
      </c>
      <c r="B19" s="2" t="s">
        <v>34</v>
      </c>
      <c r="D19" s="16"/>
    </row>
    <row r="20" spans="1:4" ht="13" customHeight="1" x14ac:dyDescent="0.35">
      <c r="D20" s="16"/>
    </row>
    <row r="21" spans="1:4" ht="13" customHeight="1" x14ac:dyDescent="0.35">
      <c r="A21" s="7" t="s">
        <v>30</v>
      </c>
      <c r="D21" s="16"/>
    </row>
    <row r="22" spans="1:4" ht="13" customHeight="1" x14ac:dyDescent="0.35">
      <c r="A22" s="16" t="s">
        <v>62</v>
      </c>
      <c r="D22" s="16"/>
    </row>
    <row r="23" spans="1:4" ht="13" customHeight="1" x14ac:dyDescent="0.35">
      <c r="A23" s="16" t="s">
        <v>36</v>
      </c>
      <c r="D23" s="16"/>
    </row>
    <row r="24" spans="1:4" ht="13" customHeight="1" x14ac:dyDescent="0.35">
      <c r="A24" s="16"/>
      <c r="D24" s="16"/>
    </row>
    <row r="25" spans="1:4" ht="13" customHeight="1" x14ac:dyDescent="0.35">
      <c r="A25" s="7" t="s">
        <v>2</v>
      </c>
      <c r="B25" s="12"/>
      <c r="D25" s="16"/>
    </row>
    <row r="26" spans="1:4" ht="13" customHeight="1" x14ac:dyDescent="0.35">
      <c r="A26" s="16" t="s">
        <v>3</v>
      </c>
      <c r="B26" s="11"/>
      <c r="D26" s="16"/>
    </row>
    <row r="27" spans="1:4" ht="13" customHeight="1" x14ac:dyDescent="0.35">
      <c r="A27" s="16" t="s">
        <v>4</v>
      </c>
      <c r="B27" s="11"/>
      <c r="D27" s="16"/>
    </row>
    <row r="28" spans="1:4" ht="13" customHeight="1" x14ac:dyDescent="0.35">
      <c r="A28" s="16" t="s">
        <v>32</v>
      </c>
      <c r="B28" s="11"/>
    </row>
  </sheetData>
  <conditionalFormatting sqref="B1:B3 B5:B17">
    <cfRule type="cellIs" dxfId="1" priority="53" stopIfTrue="1" operator="equal">
      <formula>"   "</formula>
    </cfRule>
    <cfRule type="cellIs" dxfId="0" priority="54" stopIfTrue="1" operator="equal">
      <formula>"    "</formula>
    </cfRule>
  </conditionalFormatting>
  <hyperlinks>
    <hyperlink ref="A18" location="Toelichting!A1" display="Toelichting" xr:uid="{00000000-0004-0000-0100-000000000000}"/>
    <hyperlink ref="A19" location="Begrippen!A1" display="Begrippen" xr:uid="{00000000-0004-0000-0100-000001000000}"/>
    <hyperlink ref="A4" location="Introductie!A1" display="Introductie" xr:uid="{00000000-0004-0000-0100-000002000000}"/>
  </hyperlinks>
  <pageMargins left="0.75" right="0.75" top="1" bottom="1" header="0.5" footer="0.5"/>
  <pageSetup paperSize="9" scale="71"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0"/>
  <sheetViews>
    <sheetView showGridLines="0" zoomScaleNormal="100" workbookViewId="0"/>
  </sheetViews>
  <sheetFormatPr defaultColWidth="11.453125" defaultRowHeight="14.5" x14ac:dyDescent="0.35"/>
  <cols>
    <col min="1" max="1" width="99" customWidth="1"/>
    <col min="2" max="2" width="9.1796875" customWidth="1"/>
    <col min="3" max="3" width="36.54296875" customWidth="1"/>
  </cols>
  <sheetData>
    <row r="1" spans="1:4" ht="15.65" customHeight="1" x14ac:dyDescent="0.35">
      <c r="A1" s="18" t="s">
        <v>45</v>
      </c>
    </row>
    <row r="2" spans="1:4" ht="13" customHeight="1" x14ac:dyDescent="0.35"/>
    <row r="3" spans="1:4" ht="14.15" customHeight="1" x14ac:dyDescent="0.35">
      <c r="A3" s="19" t="s">
        <v>5</v>
      </c>
    </row>
    <row r="4" spans="1:4" ht="67.5" customHeight="1" x14ac:dyDescent="0.35">
      <c r="A4" s="17" t="s">
        <v>46</v>
      </c>
      <c r="D4" s="20"/>
    </row>
    <row r="5" spans="1:4" x14ac:dyDescent="0.35">
      <c r="A5" s="17"/>
      <c r="D5" s="21"/>
    </row>
    <row r="6" spans="1:4" ht="78" x14ac:dyDescent="0.35">
      <c r="A6" s="17" t="s">
        <v>282</v>
      </c>
      <c r="C6" s="22"/>
      <c r="D6" s="21"/>
    </row>
    <row r="7" spans="1:4" x14ac:dyDescent="0.35">
      <c r="A7" s="17"/>
    </row>
    <row r="8" spans="1:4" ht="80.25" customHeight="1" x14ac:dyDescent="0.35">
      <c r="A8" s="17" t="s">
        <v>59</v>
      </c>
      <c r="C8" s="23"/>
    </row>
    <row r="9" spans="1:4" ht="14.15" customHeight="1" x14ac:dyDescent="0.35">
      <c r="A9" s="10" t="s">
        <v>37</v>
      </c>
    </row>
    <row r="10" spans="1:4" ht="14.15" customHeight="1" x14ac:dyDescent="0.35">
      <c r="A10" s="10"/>
    </row>
    <row r="11" spans="1:4" ht="14.15" customHeight="1" x14ac:dyDescent="0.35">
      <c r="A11" s="24" t="s">
        <v>47</v>
      </c>
    </row>
    <row r="12" spans="1:4" ht="66" customHeight="1" x14ac:dyDescent="0.35">
      <c r="A12" s="25" t="s">
        <v>64</v>
      </c>
      <c r="C12" s="26"/>
    </row>
    <row r="13" spans="1:4" ht="14.15" customHeight="1" x14ac:dyDescent="0.35">
      <c r="A13" s="27"/>
    </row>
    <row r="14" spans="1:4" ht="14.15" customHeight="1" x14ac:dyDescent="0.35">
      <c r="A14" s="19" t="s">
        <v>48</v>
      </c>
    </row>
    <row r="15" spans="1:4" ht="14.15" customHeight="1" x14ac:dyDescent="0.35">
      <c r="A15" s="10" t="s">
        <v>39</v>
      </c>
    </row>
    <row r="16" spans="1:4" x14ac:dyDescent="0.35">
      <c r="A16" s="2"/>
    </row>
    <row r="17" spans="1:1" x14ac:dyDescent="0.35">
      <c r="A17" s="17"/>
    </row>
    <row r="18" spans="1:1" x14ac:dyDescent="0.35">
      <c r="A18" s="17"/>
    </row>
    <row r="19" spans="1:1" x14ac:dyDescent="0.35">
      <c r="A19" s="17"/>
    </row>
    <row r="20" spans="1:1" x14ac:dyDescent="0.35">
      <c r="A20" s="17"/>
    </row>
  </sheetData>
  <hyperlinks>
    <hyperlink ref="A9" r:id="rId1" xr:uid="{00000000-0004-0000-0200-000000000000}"/>
    <hyperlink ref="A15" r:id="rId2" xr:uid="{00000000-0004-0000-0200-000001000000}"/>
  </hyperlinks>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0"/>
  <sheetViews>
    <sheetView showGridLines="0" workbookViewId="0"/>
  </sheetViews>
  <sheetFormatPr defaultColWidth="11.453125" defaultRowHeight="14.5" x14ac:dyDescent="0.35"/>
  <cols>
    <col min="1" max="1" width="37.1796875" customWidth="1"/>
    <col min="2" max="2" width="6.54296875" customWidth="1"/>
    <col min="3" max="5" width="16.81640625" customWidth="1"/>
  </cols>
  <sheetData>
    <row r="1" spans="1:10" x14ac:dyDescent="0.35">
      <c r="A1" s="42" t="s">
        <v>69</v>
      </c>
      <c r="J1" s="42"/>
    </row>
    <row r="2" spans="1:10" x14ac:dyDescent="0.35">
      <c r="A2" s="66" t="s">
        <v>70</v>
      </c>
      <c r="B2" s="66"/>
      <c r="C2" s="66"/>
      <c r="D2" s="66"/>
      <c r="E2" s="66"/>
    </row>
    <row r="3" spans="1:10" x14ac:dyDescent="0.35">
      <c r="A3" s="44"/>
      <c r="B3" s="44" t="s">
        <v>71</v>
      </c>
      <c r="C3" s="45" t="s">
        <v>73</v>
      </c>
      <c r="D3" s="45"/>
      <c r="E3" s="45"/>
    </row>
    <row r="4" spans="1:10" ht="26.5" x14ac:dyDescent="0.35">
      <c r="A4" s="45"/>
      <c r="B4" s="45"/>
      <c r="C4" s="45" t="s">
        <v>74</v>
      </c>
      <c r="D4" s="61" t="s">
        <v>75</v>
      </c>
      <c r="E4" s="45" t="s">
        <v>76</v>
      </c>
    </row>
    <row r="6" spans="1:10" x14ac:dyDescent="0.35">
      <c r="B6" s="46" t="s">
        <v>72</v>
      </c>
    </row>
    <row r="8" spans="1:10" x14ac:dyDescent="0.35">
      <c r="A8" s="44" t="s">
        <v>71</v>
      </c>
      <c r="B8" s="60">
        <v>100</v>
      </c>
      <c r="C8" s="60">
        <v>72</v>
      </c>
      <c r="D8" s="60">
        <v>7</v>
      </c>
      <c r="E8" s="60">
        <v>21</v>
      </c>
    </row>
    <row r="9" spans="1:10" x14ac:dyDescent="0.35">
      <c r="A9" s="44"/>
      <c r="B9" s="43"/>
      <c r="C9" s="43"/>
      <c r="D9" s="43"/>
      <c r="E9" s="43"/>
    </row>
    <row r="10" spans="1:10" x14ac:dyDescent="0.35">
      <c r="A10" s="46" t="s">
        <v>86</v>
      </c>
      <c r="B10" s="43"/>
      <c r="C10" s="43"/>
      <c r="D10" s="43"/>
      <c r="E10" s="43"/>
    </row>
    <row r="11" spans="1:10" x14ac:dyDescent="0.35">
      <c r="A11" s="44" t="s">
        <v>77</v>
      </c>
      <c r="B11" s="60">
        <v>100</v>
      </c>
      <c r="C11" s="60">
        <v>71</v>
      </c>
      <c r="D11" s="60">
        <v>7</v>
      </c>
      <c r="E11" s="60">
        <v>22</v>
      </c>
    </row>
    <row r="12" spans="1:10" x14ac:dyDescent="0.35">
      <c r="A12" s="44" t="s">
        <v>78</v>
      </c>
      <c r="B12" s="60">
        <v>100</v>
      </c>
      <c r="C12" s="60">
        <v>57</v>
      </c>
      <c r="D12" s="60">
        <v>13</v>
      </c>
      <c r="E12" s="60">
        <v>30</v>
      </c>
    </row>
    <row r="13" spans="1:10" x14ac:dyDescent="0.35">
      <c r="A13" s="44" t="s">
        <v>79</v>
      </c>
      <c r="B13" s="60">
        <v>100</v>
      </c>
      <c r="C13" s="60">
        <v>80</v>
      </c>
      <c r="D13" s="60">
        <v>7</v>
      </c>
      <c r="E13" s="60">
        <v>14</v>
      </c>
    </row>
    <row r="14" spans="1:10" x14ac:dyDescent="0.35">
      <c r="A14" s="44" t="s">
        <v>80</v>
      </c>
      <c r="B14" s="60">
        <v>100</v>
      </c>
      <c r="C14" s="60">
        <v>50</v>
      </c>
      <c r="D14" s="60">
        <v>10</v>
      </c>
      <c r="E14" s="60">
        <v>40</v>
      </c>
    </row>
    <row r="15" spans="1:10" x14ac:dyDescent="0.35">
      <c r="A15" s="44" t="s">
        <v>81</v>
      </c>
      <c r="B15" s="60">
        <v>100</v>
      </c>
      <c r="C15" s="60">
        <v>72</v>
      </c>
      <c r="D15" s="60">
        <v>9</v>
      </c>
      <c r="E15" s="60">
        <v>19</v>
      </c>
    </row>
    <row r="16" spans="1:10" x14ac:dyDescent="0.35">
      <c r="A16" s="44" t="s">
        <v>82</v>
      </c>
      <c r="B16" s="60">
        <v>100</v>
      </c>
      <c r="C16" s="60">
        <v>60</v>
      </c>
      <c r="D16" s="60">
        <v>13</v>
      </c>
      <c r="E16" s="60">
        <v>27</v>
      </c>
    </row>
    <row r="17" spans="1:5" x14ac:dyDescent="0.35">
      <c r="A17" s="44" t="s">
        <v>83</v>
      </c>
      <c r="B17" s="60">
        <v>100</v>
      </c>
      <c r="C17" s="60">
        <v>84</v>
      </c>
      <c r="D17" s="60">
        <v>4</v>
      </c>
      <c r="E17" s="60">
        <v>12</v>
      </c>
    </row>
    <row r="18" spans="1:5" x14ac:dyDescent="0.35">
      <c r="A18" s="44" t="s">
        <v>84</v>
      </c>
      <c r="B18" s="60">
        <v>100</v>
      </c>
      <c r="C18" s="60">
        <v>53</v>
      </c>
      <c r="D18" s="60">
        <v>16</v>
      </c>
      <c r="E18" s="60">
        <v>31</v>
      </c>
    </row>
    <row r="19" spans="1:5" x14ac:dyDescent="0.35">
      <c r="A19" s="44"/>
      <c r="B19" s="43"/>
      <c r="C19" s="43"/>
      <c r="D19" s="43"/>
      <c r="E19" s="43"/>
    </row>
    <row r="20" spans="1:5" x14ac:dyDescent="0.35">
      <c r="A20" s="47" t="s">
        <v>85</v>
      </c>
      <c r="B20" s="47"/>
      <c r="C20" s="47"/>
      <c r="D20" s="47"/>
      <c r="E20" s="47"/>
    </row>
  </sheetData>
  <mergeCells count="1">
    <mergeCell ref="A2:E2"/>
  </mergeCells>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47"/>
  <sheetViews>
    <sheetView showGridLines="0" workbookViewId="0"/>
  </sheetViews>
  <sheetFormatPr defaultColWidth="11.453125" defaultRowHeight="14.5" x14ac:dyDescent="0.35"/>
  <cols>
    <col min="1" max="1" width="37.1796875" customWidth="1"/>
    <col min="2" max="2" width="6.54296875" customWidth="1"/>
    <col min="3" max="5" width="16.81640625" customWidth="1"/>
  </cols>
  <sheetData>
    <row r="1" spans="1:10" x14ac:dyDescent="0.35">
      <c r="A1" s="42" t="s">
        <v>87</v>
      </c>
      <c r="J1" s="42"/>
    </row>
    <row r="2" spans="1:10" x14ac:dyDescent="0.35">
      <c r="A2" s="66" t="s">
        <v>88</v>
      </c>
      <c r="B2" s="66"/>
      <c r="C2" s="66"/>
      <c r="D2" s="66"/>
      <c r="E2" s="66"/>
    </row>
    <row r="3" spans="1:10" x14ac:dyDescent="0.35">
      <c r="A3" s="44"/>
      <c r="B3" s="44" t="s">
        <v>71</v>
      </c>
      <c r="C3" s="45" t="s">
        <v>73</v>
      </c>
      <c r="D3" s="45"/>
      <c r="E3" s="45"/>
    </row>
    <row r="4" spans="1:10" ht="26.5" x14ac:dyDescent="0.35">
      <c r="A4" s="45"/>
      <c r="B4" s="45"/>
      <c r="C4" s="45" t="s">
        <v>74</v>
      </c>
      <c r="D4" s="61" t="s">
        <v>75</v>
      </c>
      <c r="E4" s="45" t="s">
        <v>76</v>
      </c>
    </row>
    <row r="6" spans="1:10" x14ac:dyDescent="0.35">
      <c r="B6" s="46" t="s">
        <v>72</v>
      </c>
    </row>
    <row r="8" spans="1:10" x14ac:dyDescent="0.35">
      <c r="A8" s="44" t="s">
        <v>71</v>
      </c>
      <c r="B8" s="60">
        <v>100</v>
      </c>
      <c r="C8" s="60">
        <v>72</v>
      </c>
      <c r="D8" s="60">
        <v>7</v>
      </c>
      <c r="E8" s="60">
        <v>21</v>
      </c>
    </row>
    <row r="9" spans="1:10" x14ac:dyDescent="0.35">
      <c r="A9" s="44"/>
      <c r="B9" s="48"/>
      <c r="C9" s="48"/>
      <c r="D9" s="48"/>
      <c r="E9" s="48"/>
    </row>
    <row r="10" spans="1:10" ht="15" x14ac:dyDescent="0.35">
      <c r="A10" s="46" t="s">
        <v>247</v>
      </c>
      <c r="B10" s="48"/>
      <c r="C10" s="48"/>
      <c r="D10" s="48"/>
      <c r="E10" s="48"/>
    </row>
    <row r="11" spans="1:10" x14ac:dyDescent="0.35">
      <c r="A11" s="44" t="s">
        <v>89</v>
      </c>
      <c r="B11" s="60">
        <v>100</v>
      </c>
      <c r="C11" s="60">
        <v>61</v>
      </c>
      <c r="D11" s="60">
        <v>7</v>
      </c>
      <c r="E11" s="60">
        <v>32</v>
      </c>
    </row>
    <row r="12" spans="1:10" x14ac:dyDescent="0.35">
      <c r="A12" s="44" t="s">
        <v>90</v>
      </c>
      <c r="B12" s="60">
        <v>100</v>
      </c>
      <c r="C12" s="60">
        <v>71</v>
      </c>
      <c r="D12" s="60">
        <v>6</v>
      </c>
      <c r="E12" s="60">
        <v>22</v>
      </c>
    </row>
    <row r="13" spans="1:10" x14ac:dyDescent="0.35">
      <c r="A13" s="44" t="s">
        <v>91</v>
      </c>
      <c r="B13" s="60">
        <v>100</v>
      </c>
      <c r="C13" s="60">
        <v>74</v>
      </c>
      <c r="D13" s="60">
        <v>6</v>
      </c>
      <c r="E13" s="60">
        <v>20</v>
      </c>
    </row>
    <row r="14" spans="1:10" x14ac:dyDescent="0.35">
      <c r="A14" s="44" t="s">
        <v>92</v>
      </c>
      <c r="B14" s="60">
        <v>100</v>
      </c>
      <c r="C14" s="60">
        <v>72</v>
      </c>
      <c r="D14" s="60">
        <v>7</v>
      </c>
      <c r="E14" s="60">
        <v>21</v>
      </c>
    </row>
    <row r="15" spans="1:10" x14ac:dyDescent="0.35">
      <c r="A15" s="44" t="s">
        <v>93</v>
      </c>
      <c r="B15" s="60">
        <v>100</v>
      </c>
      <c r="C15" s="60">
        <v>72</v>
      </c>
      <c r="D15" s="60">
        <v>8</v>
      </c>
      <c r="E15" s="60">
        <v>20</v>
      </c>
    </row>
    <row r="16" spans="1:10" x14ac:dyDescent="0.35">
      <c r="A16" s="44" t="s">
        <v>94</v>
      </c>
      <c r="B16" s="60">
        <v>100</v>
      </c>
      <c r="C16" s="60">
        <v>77</v>
      </c>
      <c r="D16" s="60">
        <v>8</v>
      </c>
      <c r="E16" s="60">
        <v>15</v>
      </c>
    </row>
    <row r="17" spans="1:5" x14ac:dyDescent="0.35">
      <c r="A17" s="44" t="s">
        <v>95</v>
      </c>
      <c r="B17" s="60">
        <v>100</v>
      </c>
      <c r="C17" s="60">
        <v>51</v>
      </c>
      <c r="D17" s="60">
        <v>16</v>
      </c>
      <c r="E17" s="60">
        <v>33</v>
      </c>
    </row>
    <row r="18" spans="1:5" x14ac:dyDescent="0.35">
      <c r="A18" s="44" t="s">
        <v>96</v>
      </c>
      <c r="B18" s="60">
        <v>100</v>
      </c>
      <c r="C18" s="60">
        <v>42</v>
      </c>
      <c r="D18" s="60">
        <v>17</v>
      </c>
      <c r="E18" s="60">
        <v>42</v>
      </c>
    </row>
    <row r="19" spans="1:5" x14ac:dyDescent="0.35">
      <c r="A19" s="44" t="s">
        <v>97</v>
      </c>
      <c r="B19" s="60">
        <v>100</v>
      </c>
      <c r="C19" s="60">
        <v>56</v>
      </c>
      <c r="D19" s="60">
        <v>13</v>
      </c>
      <c r="E19" s="60">
        <v>31</v>
      </c>
    </row>
    <row r="20" spans="1:5" x14ac:dyDescent="0.35">
      <c r="A20" s="44" t="s">
        <v>98</v>
      </c>
      <c r="B20" s="60">
        <v>100</v>
      </c>
      <c r="C20" s="60">
        <v>77</v>
      </c>
      <c r="D20" s="60">
        <v>8</v>
      </c>
      <c r="E20" s="60">
        <v>15</v>
      </c>
    </row>
    <row r="21" spans="1:5" x14ac:dyDescent="0.35">
      <c r="A21" s="44" t="s">
        <v>99</v>
      </c>
      <c r="B21" s="60">
        <v>100</v>
      </c>
      <c r="C21" s="60">
        <v>75</v>
      </c>
      <c r="D21" s="60">
        <v>8</v>
      </c>
      <c r="E21" s="60">
        <v>17</v>
      </c>
    </row>
    <row r="22" spans="1:5" x14ac:dyDescent="0.35">
      <c r="A22" s="44" t="s">
        <v>100</v>
      </c>
      <c r="B22" s="60">
        <v>100</v>
      </c>
      <c r="C22" s="60">
        <v>86</v>
      </c>
      <c r="D22" s="60">
        <v>5</v>
      </c>
      <c r="E22" s="60">
        <v>10</v>
      </c>
    </row>
    <row r="23" spans="1:5" x14ac:dyDescent="0.35">
      <c r="A23" s="44" t="s">
        <v>101</v>
      </c>
      <c r="B23" s="60">
        <v>100</v>
      </c>
      <c r="C23" s="60">
        <v>53</v>
      </c>
      <c r="D23" s="60">
        <v>12</v>
      </c>
      <c r="E23" s="60">
        <v>35</v>
      </c>
    </row>
    <row r="24" spans="1:5" x14ac:dyDescent="0.35">
      <c r="A24" s="44" t="s">
        <v>102</v>
      </c>
      <c r="B24" s="60">
        <v>100</v>
      </c>
      <c r="C24" s="60">
        <v>45</v>
      </c>
      <c r="D24" s="60">
        <v>13</v>
      </c>
      <c r="E24" s="60">
        <v>42</v>
      </c>
    </row>
    <row r="25" spans="1:5" x14ac:dyDescent="0.35">
      <c r="A25" s="44" t="s">
        <v>103</v>
      </c>
      <c r="B25" s="60">
        <v>100</v>
      </c>
      <c r="C25" s="60">
        <v>41</v>
      </c>
      <c r="D25" s="60">
        <v>10</v>
      </c>
      <c r="E25" s="60">
        <v>49</v>
      </c>
    </row>
    <row r="26" spans="1:5" x14ac:dyDescent="0.35">
      <c r="A26" s="44" t="s">
        <v>104</v>
      </c>
      <c r="B26" s="60">
        <v>100</v>
      </c>
      <c r="C26" s="60">
        <v>55</v>
      </c>
      <c r="D26" s="60">
        <v>10</v>
      </c>
      <c r="E26" s="60">
        <v>35</v>
      </c>
    </row>
    <row r="27" spans="1:5" x14ac:dyDescent="0.35">
      <c r="A27" s="44" t="s">
        <v>105</v>
      </c>
      <c r="B27" s="60">
        <v>100</v>
      </c>
      <c r="C27" s="60">
        <v>76</v>
      </c>
      <c r="D27" s="60">
        <v>8</v>
      </c>
      <c r="E27" s="60">
        <v>16</v>
      </c>
    </row>
    <row r="28" spans="1:5" x14ac:dyDescent="0.35">
      <c r="A28" s="44" t="s">
        <v>106</v>
      </c>
      <c r="B28" s="60">
        <v>100</v>
      </c>
      <c r="C28" s="60">
        <v>72</v>
      </c>
      <c r="D28" s="60">
        <v>9</v>
      </c>
      <c r="E28" s="60">
        <v>19</v>
      </c>
    </row>
    <row r="29" spans="1:5" x14ac:dyDescent="0.35">
      <c r="A29" s="44" t="s">
        <v>107</v>
      </c>
      <c r="B29" s="60">
        <v>100</v>
      </c>
      <c r="C29" s="60">
        <v>56</v>
      </c>
      <c r="D29" s="60">
        <v>13</v>
      </c>
      <c r="E29" s="60">
        <v>31</v>
      </c>
    </row>
    <row r="30" spans="1:5" x14ac:dyDescent="0.35">
      <c r="A30" s="44" t="s">
        <v>108</v>
      </c>
      <c r="B30" s="60">
        <v>100</v>
      </c>
      <c r="C30" s="60">
        <v>51</v>
      </c>
      <c r="D30" s="60">
        <v>15</v>
      </c>
      <c r="E30" s="60">
        <v>34</v>
      </c>
    </row>
    <row r="31" spans="1:5" x14ac:dyDescent="0.35">
      <c r="A31" s="44" t="s">
        <v>109</v>
      </c>
      <c r="B31" s="60">
        <v>100</v>
      </c>
      <c r="C31" s="60">
        <v>73</v>
      </c>
      <c r="D31" s="60">
        <v>11</v>
      </c>
      <c r="E31" s="60">
        <v>16</v>
      </c>
    </row>
    <row r="32" spans="1:5" x14ac:dyDescent="0.35">
      <c r="A32" s="44" t="s">
        <v>110</v>
      </c>
      <c r="B32" s="60">
        <v>100</v>
      </c>
      <c r="C32" s="60">
        <v>78</v>
      </c>
      <c r="D32" s="60">
        <v>5</v>
      </c>
      <c r="E32" s="60">
        <v>17</v>
      </c>
    </row>
    <row r="33" spans="1:5" x14ac:dyDescent="0.35">
      <c r="A33" s="44" t="s">
        <v>111</v>
      </c>
      <c r="B33" s="60">
        <v>100</v>
      </c>
      <c r="C33" s="60">
        <v>81</v>
      </c>
      <c r="D33" s="60">
        <v>4</v>
      </c>
      <c r="E33" s="60">
        <v>16</v>
      </c>
    </row>
    <row r="34" spans="1:5" x14ac:dyDescent="0.35">
      <c r="A34" s="44" t="s">
        <v>112</v>
      </c>
      <c r="B34" s="60">
        <v>100</v>
      </c>
      <c r="C34" s="60">
        <v>87</v>
      </c>
      <c r="D34" s="60">
        <v>3</v>
      </c>
      <c r="E34" s="60">
        <v>11</v>
      </c>
    </row>
    <row r="35" spans="1:5" x14ac:dyDescent="0.35">
      <c r="A35" s="44" t="s">
        <v>113</v>
      </c>
      <c r="B35" s="60">
        <v>100</v>
      </c>
      <c r="C35" s="60">
        <v>88</v>
      </c>
      <c r="D35" s="60">
        <v>3</v>
      </c>
      <c r="E35" s="60">
        <v>9</v>
      </c>
    </row>
    <row r="36" spans="1:5" x14ac:dyDescent="0.35">
      <c r="A36" s="44" t="s">
        <v>114</v>
      </c>
      <c r="B36" s="60">
        <v>100</v>
      </c>
      <c r="C36" s="60">
        <v>88</v>
      </c>
      <c r="D36" s="60">
        <v>4</v>
      </c>
      <c r="E36" s="60">
        <v>8</v>
      </c>
    </row>
    <row r="37" spans="1:5" x14ac:dyDescent="0.35">
      <c r="A37" s="44" t="s">
        <v>115</v>
      </c>
      <c r="B37" s="60">
        <v>100</v>
      </c>
      <c r="C37" s="60">
        <v>89</v>
      </c>
      <c r="D37" s="60">
        <v>3</v>
      </c>
      <c r="E37" s="60">
        <v>8</v>
      </c>
    </row>
    <row r="38" spans="1:5" x14ac:dyDescent="0.35">
      <c r="A38" s="44" t="s">
        <v>116</v>
      </c>
      <c r="B38" s="60">
        <v>100</v>
      </c>
      <c r="C38" s="60">
        <v>88</v>
      </c>
      <c r="D38" s="60">
        <v>5</v>
      </c>
      <c r="E38" s="60">
        <v>7</v>
      </c>
    </row>
    <row r="39" spans="1:5" x14ac:dyDescent="0.35">
      <c r="A39" s="44" t="s">
        <v>117</v>
      </c>
      <c r="B39" s="60">
        <v>100</v>
      </c>
      <c r="C39" s="60">
        <v>89</v>
      </c>
      <c r="D39" s="60">
        <v>3</v>
      </c>
      <c r="E39" s="60">
        <v>7</v>
      </c>
    </row>
    <row r="40" spans="1:5" x14ac:dyDescent="0.35">
      <c r="A40" s="44" t="s">
        <v>118</v>
      </c>
      <c r="B40" s="60">
        <v>100</v>
      </c>
      <c r="C40" s="60">
        <v>40</v>
      </c>
      <c r="D40" s="60">
        <v>19</v>
      </c>
      <c r="E40" s="60">
        <v>42</v>
      </c>
    </row>
    <row r="41" spans="1:5" x14ac:dyDescent="0.35">
      <c r="A41" s="44" t="s">
        <v>119</v>
      </c>
      <c r="B41" s="60">
        <v>100</v>
      </c>
      <c r="C41" s="60">
        <v>45</v>
      </c>
      <c r="D41" s="60">
        <v>20</v>
      </c>
      <c r="E41" s="60">
        <v>35</v>
      </c>
    </row>
    <row r="42" spans="1:5" x14ac:dyDescent="0.35">
      <c r="A42" s="44" t="s">
        <v>120</v>
      </c>
      <c r="B42" s="60">
        <v>100</v>
      </c>
      <c r="C42" s="60">
        <v>55</v>
      </c>
      <c r="D42" s="60">
        <v>13</v>
      </c>
      <c r="E42" s="60">
        <v>33</v>
      </c>
    </row>
    <row r="43" spans="1:5" x14ac:dyDescent="0.35">
      <c r="A43" s="44" t="s">
        <v>121</v>
      </c>
      <c r="B43" s="60">
        <v>100</v>
      </c>
      <c r="C43" s="60">
        <v>64</v>
      </c>
      <c r="D43" s="60">
        <v>15</v>
      </c>
      <c r="E43" s="60">
        <v>21</v>
      </c>
    </row>
    <row r="44" spans="1:5" x14ac:dyDescent="0.35">
      <c r="A44" s="44" t="s">
        <v>122</v>
      </c>
      <c r="B44" s="60">
        <v>100</v>
      </c>
      <c r="C44" s="60">
        <v>77</v>
      </c>
      <c r="D44" s="60">
        <v>9</v>
      </c>
      <c r="E44" s="60">
        <v>14</v>
      </c>
    </row>
    <row r="45" spans="1:5" x14ac:dyDescent="0.35">
      <c r="A45" s="44"/>
      <c r="B45" s="48"/>
      <c r="C45" s="48"/>
      <c r="D45" s="48"/>
      <c r="E45" s="48"/>
    </row>
    <row r="46" spans="1:5" x14ac:dyDescent="0.35">
      <c r="A46" s="47" t="s">
        <v>85</v>
      </c>
      <c r="B46" s="47"/>
      <c r="C46" s="47"/>
      <c r="D46" s="47"/>
      <c r="E46" s="47"/>
    </row>
    <row r="47" spans="1:5" ht="29.25" customHeight="1" x14ac:dyDescent="0.35">
      <c r="A47" s="67" t="s">
        <v>246</v>
      </c>
      <c r="B47" s="67"/>
      <c r="C47" s="67"/>
      <c r="D47" s="67"/>
      <c r="E47" s="67"/>
    </row>
  </sheetData>
  <mergeCells count="2">
    <mergeCell ref="A2:E2"/>
    <mergeCell ref="A47:E47"/>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27"/>
  <sheetViews>
    <sheetView showGridLines="0" workbookViewId="0"/>
  </sheetViews>
  <sheetFormatPr defaultColWidth="11.453125" defaultRowHeight="14.5" x14ac:dyDescent="0.35"/>
  <cols>
    <col min="1" max="1" width="37.1796875" customWidth="1"/>
    <col min="2" max="2" width="6.54296875" customWidth="1"/>
    <col min="3" max="5" width="16.81640625" customWidth="1"/>
  </cols>
  <sheetData>
    <row r="1" spans="1:10" x14ac:dyDescent="0.35">
      <c r="A1" s="42" t="s">
        <v>123</v>
      </c>
      <c r="J1" s="42"/>
    </row>
    <row r="2" spans="1:10" x14ac:dyDescent="0.35">
      <c r="A2" s="66" t="s">
        <v>124</v>
      </c>
      <c r="B2" s="66"/>
      <c r="C2" s="66"/>
      <c r="D2" s="66"/>
      <c r="E2" s="66"/>
    </row>
    <row r="3" spans="1:10" x14ac:dyDescent="0.35">
      <c r="A3" s="44"/>
      <c r="B3" s="44" t="s">
        <v>71</v>
      </c>
      <c r="C3" s="45" t="s">
        <v>73</v>
      </c>
      <c r="D3" s="45"/>
      <c r="E3" s="45"/>
    </row>
    <row r="4" spans="1:10" ht="26.5" x14ac:dyDescent="0.35">
      <c r="A4" s="45"/>
      <c r="B4" s="45"/>
      <c r="C4" s="45" t="s">
        <v>74</v>
      </c>
      <c r="D4" s="61" t="s">
        <v>75</v>
      </c>
      <c r="E4" s="45" t="s">
        <v>76</v>
      </c>
    </row>
    <row r="6" spans="1:10" x14ac:dyDescent="0.35">
      <c r="B6" s="46" t="s">
        <v>72</v>
      </c>
    </row>
    <row r="8" spans="1:10" x14ac:dyDescent="0.35">
      <c r="A8" s="44" t="s">
        <v>71</v>
      </c>
      <c r="B8" s="60">
        <v>100</v>
      </c>
      <c r="C8" s="60">
        <v>72</v>
      </c>
      <c r="D8" s="60">
        <v>7</v>
      </c>
      <c r="E8" s="60">
        <v>21</v>
      </c>
    </row>
    <row r="9" spans="1:10" x14ac:dyDescent="0.35">
      <c r="A9" s="44"/>
      <c r="B9" s="49"/>
      <c r="C9" s="49"/>
      <c r="D9" s="49"/>
      <c r="E9" s="49"/>
    </row>
    <row r="10" spans="1:10" x14ac:dyDescent="0.35">
      <c r="A10" s="46" t="s">
        <v>240</v>
      </c>
      <c r="B10" s="49"/>
      <c r="C10" s="49"/>
      <c r="D10" s="49"/>
      <c r="E10" s="49"/>
    </row>
    <row r="11" spans="1:10" x14ac:dyDescent="0.35">
      <c r="A11" s="44" t="s">
        <v>125</v>
      </c>
      <c r="B11" s="60">
        <v>100</v>
      </c>
      <c r="C11" s="60">
        <v>74</v>
      </c>
      <c r="D11" s="60">
        <v>7</v>
      </c>
      <c r="E11" s="60">
        <v>19</v>
      </c>
    </row>
    <row r="12" spans="1:10" x14ac:dyDescent="0.35">
      <c r="A12" s="44" t="s">
        <v>126</v>
      </c>
      <c r="B12" s="60">
        <v>100</v>
      </c>
      <c r="C12" s="60">
        <v>69</v>
      </c>
      <c r="D12" s="60">
        <v>7</v>
      </c>
      <c r="E12" s="60">
        <v>24</v>
      </c>
    </row>
    <row r="13" spans="1:10" x14ac:dyDescent="0.35">
      <c r="A13" s="44" t="s">
        <v>127</v>
      </c>
      <c r="B13" s="60">
        <v>100</v>
      </c>
      <c r="C13" s="60">
        <v>64</v>
      </c>
      <c r="D13" s="60">
        <v>11</v>
      </c>
      <c r="E13" s="60">
        <v>25</v>
      </c>
    </row>
    <row r="14" spans="1:10" x14ac:dyDescent="0.35">
      <c r="A14" s="44" t="s">
        <v>128</v>
      </c>
      <c r="B14" s="60">
        <v>100</v>
      </c>
      <c r="C14" s="60">
        <v>46</v>
      </c>
      <c r="D14" s="60">
        <v>17</v>
      </c>
      <c r="E14" s="60">
        <v>37</v>
      </c>
    </row>
    <row r="15" spans="1:10" x14ac:dyDescent="0.35">
      <c r="A15" s="44" t="s">
        <v>129</v>
      </c>
      <c r="B15" s="60">
        <v>100</v>
      </c>
      <c r="C15" s="60">
        <v>80</v>
      </c>
      <c r="D15" s="60">
        <v>7</v>
      </c>
      <c r="E15" s="60">
        <v>14</v>
      </c>
    </row>
    <row r="16" spans="1:10" x14ac:dyDescent="0.35">
      <c r="A16" s="44" t="s">
        <v>130</v>
      </c>
      <c r="B16" s="60">
        <v>100</v>
      </c>
      <c r="C16" s="60">
        <v>56</v>
      </c>
      <c r="D16" s="60">
        <v>9</v>
      </c>
      <c r="E16" s="60">
        <v>35</v>
      </c>
    </row>
    <row r="17" spans="1:5" x14ac:dyDescent="0.35">
      <c r="A17" s="44" t="s">
        <v>131</v>
      </c>
      <c r="B17" s="60">
        <v>100</v>
      </c>
      <c r="C17" s="60">
        <v>35</v>
      </c>
      <c r="D17" s="60">
        <v>14</v>
      </c>
      <c r="E17" s="60">
        <v>51</v>
      </c>
    </row>
    <row r="18" spans="1:5" x14ac:dyDescent="0.35">
      <c r="A18" s="44" t="s">
        <v>132</v>
      </c>
      <c r="B18" s="60">
        <v>100</v>
      </c>
      <c r="C18" s="60">
        <v>76</v>
      </c>
      <c r="D18" s="60">
        <v>6</v>
      </c>
      <c r="E18" s="60">
        <v>18</v>
      </c>
    </row>
    <row r="19" spans="1:5" x14ac:dyDescent="0.35">
      <c r="A19" s="44" t="s">
        <v>133</v>
      </c>
      <c r="B19" s="60">
        <v>100</v>
      </c>
      <c r="C19" s="60">
        <v>68</v>
      </c>
      <c r="D19" s="60">
        <v>13</v>
      </c>
      <c r="E19" s="60">
        <v>19</v>
      </c>
    </row>
    <row r="20" spans="1:5" x14ac:dyDescent="0.35">
      <c r="A20" s="44" t="s">
        <v>134</v>
      </c>
      <c r="B20" s="60">
        <v>100</v>
      </c>
      <c r="C20" s="60">
        <v>66</v>
      </c>
      <c r="D20" s="60">
        <v>11</v>
      </c>
      <c r="E20" s="60">
        <v>23</v>
      </c>
    </row>
    <row r="21" spans="1:5" x14ac:dyDescent="0.35">
      <c r="A21" s="44" t="s">
        <v>135</v>
      </c>
      <c r="B21" s="60">
        <v>100</v>
      </c>
      <c r="C21" s="60">
        <v>50</v>
      </c>
      <c r="D21" s="60">
        <v>16</v>
      </c>
      <c r="E21" s="60">
        <v>34</v>
      </c>
    </row>
    <row r="22" spans="1:5" x14ac:dyDescent="0.35">
      <c r="A22" s="44" t="s">
        <v>136</v>
      </c>
      <c r="B22" s="60">
        <v>100</v>
      </c>
      <c r="C22" s="60">
        <v>86</v>
      </c>
      <c r="D22" s="60">
        <v>3</v>
      </c>
      <c r="E22" s="60">
        <v>11</v>
      </c>
    </row>
    <row r="23" spans="1:5" x14ac:dyDescent="0.35">
      <c r="A23" s="44" t="s">
        <v>137</v>
      </c>
      <c r="B23" s="60">
        <v>100</v>
      </c>
      <c r="C23" s="60">
        <v>83</v>
      </c>
      <c r="D23" s="60">
        <v>4</v>
      </c>
      <c r="E23" s="60">
        <v>13</v>
      </c>
    </row>
    <row r="24" spans="1:5" x14ac:dyDescent="0.35">
      <c r="A24" s="44" t="s">
        <v>138</v>
      </c>
      <c r="B24" s="60">
        <v>100</v>
      </c>
      <c r="C24" s="60">
        <v>62</v>
      </c>
      <c r="D24" s="60">
        <v>15</v>
      </c>
      <c r="E24" s="60">
        <v>23</v>
      </c>
    </row>
    <row r="25" spans="1:5" x14ac:dyDescent="0.35">
      <c r="A25" s="44" t="s">
        <v>139</v>
      </c>
      <c r="B25" s="60">
        <v>100</v>
      </c>
      <c r="C25" s="60">
        <v>41</v>
      </c>
      <c r="D25" s="60">
        <v>17</v>
      </c>
      <c r="E25" s="60">
        <v>41</v>
      </c>
    </row>
    <row r="26" spans="1:5" x14ac:dyDescent="0.35">
      <c r="A26" s="44"/>
      <c r="B26" s="49"/>
      <c r="C26" s="49"/>
      <c r="D26" s="49"/>
      <c r="E26" s="49"/>
    </row>
    <row r="27" spans="1:5" x14ac:dyDescent="0.35">
      <c r="A27" s="47" t="s">
        <v>85</v>
      </c>
      <c r="B27" s="47"/>
      <c r="C27" s="47"/>
      <c r="D27" s="47"/>
      <c r="E27" s="47"/>
    </row>
  </sheetData>
  <mergeCells count="1">
    <mergeCell ref="A2:E2"/>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38"/>
  <sheetViews>
    <sheetView showGridLines="0" workbookViewId="0"/>
  </sheetViews>
  <sheetFormatPr defaultColWidth="11.453125" defaultRowHeight="14.5" x14ac:dyDescent="0.35"/>
  <cols>
    <col min="1" max="1" width="37.1796875" customWidth="1"/>
    <col min="2" max="2" width="6.54296875" customWidth="1"/>
    <col min="3" max="5" width="16.81640625" customWidth="1"/>
  </cols>
  <sheetData>
    <row r="1" spans="1:10" x14ac:dyDescent="0.35">
      <c r="A1" s="42" t="s">
        <v>140</v>
      </c>
      <c r="J1" s="42"/>
    </row>
    <row r="2" spans="1:10" x14ac:dyDescent="0.35">
      <c r="A2" s="66" t="s">
        <v>145</v>
      </c>
      <c r="B2" s="66"/>
      <c r="C2" s="66"/>
      <c r="D2" s="66"/>
      <c r="E2" s="66"/>
    </row>
    <row r="3" spans="1:10" x14ac:dyDescent="0.35">
      <c r="A3" s="44"/>
      <c r="B3" s="44" t="s">
        <v>71</v>
      </c>
      <c r="C3" s="45" t="s">
        <v>73</v>
      </c>
      <c r="D3" s="45"/>
      <c r="E3" s="45"/>
    </row>
    <row r="4" spans="1:10" ht="26.5" x14ac:dyDescent="0.35">
      <c r="A4" s="45"/>
      <c r="B4" s="45"/>
      <c r="C4" s="45" t="s">
        <v>74</v>
      </c>
      <c r="D4" s="61" t="s">
        <v>75</v>
      </c>
      <c r="E4" s="45" t="s">
        <v>76</v>
      </c>
    </row>
    <row r="6" spans="1:10" x14ac:dyDescent="0.35">
      <c r="B6" s="46" t="s">
        <v>72</v>
      </c>
    </row>
    <row r="8" spans="1:10" x14ac:dyDescent="0.35">
      <c r="A8" s="44" t="s">
        <v>71</v>
      </c>
      <c r="B8" s="60">
        <v>100</v>
      </c>
      <c r="C8" s="60">
        <v>72</v>
      </c>
      <c r="D8" s="60">
        <v>7</v>
      </c>
      <c r="E8" s="60">
        <v>21</v>
      </c>
    </row>
    <row r="9" spans="1:10" x14ac:dyDescent="0.35">
      <c r="A9" s="44"/>
      <c r="B9" s="51"/>
      <c r="C9" s="51"/>
      <c r="D9" s="51"/>
      <c r="E9" s="51"/>
    </row>
    <row r="10" spans="1:10" ht="15" x14ac:dyDescent="0.35">
      <c r="A10" s="46" t="s">
        <v>249</v>
      </c>
      <c r="B10" s="51"/>
      <c r="C10" s="51"/>
      <c r="D10" s="51"/>
      <c r="E10" s="51"/>
    </row>
    <row r="11" spans="1:10" x14ac:dyDescent="0.35">
      <c r="A11" s="44" t="s">
        <v>146</v>
      </c>
      <c r="B11" s="60">
        <v>100</v>
      </c>
      <c r="C11" s="60">
        <v>72</v>
      </c>
      <c r="D11" s="60">
        <v>8</v>
      </c>
      <c r="E11" s="60">
        <v>21</v>
      </c>
    </row>
    <row r="12" spans="1:10" x14ac:dyDescent="0.35">
      <c r="A12" s="44" t="s">
        <v>147</v>
      </c>
      <c r="B12" s="60">
        <v>100</v>
      </c>
      <c r="C12" s="60">
        <v>64</v>
      </c>
      <c r="D12" s="60">
        <v>8</v>
      </c>
      <c r="E12" s="60">
        <v>28</v>
      </c>
    </row>
    <row r="13" spans="1:10" x14ac:dyDescent="0.35">
      <c r="A13" s="44" t="s">
        <v>148</v>
      </c>
      <c r="B13" s="60">
        <v>100</v>
      </c>
      <c r="C13" s="60">
        <v>70</v>
      </c>
      <c r="D13" s="60">
        <v>6</v>
      </c>
      <c r="E13" s="60">
        <v>24</v>
      </c>
    </row>
    <row r="14" spans="1:10" x14ac:dyDescent="0.35">
      <c r="A14" s="44" t="s">
        <v>149</v>
      </c>
      <c r="B14" s="60">
        <v>100</v>
      </c>
      <c r="C14" s="60">
        <v>86</v>
      </c>
      <c r="D14" s="60">
        <v>5</v>
      </c>
      <c r="E14" s="60">
        <v>9</v>
      </c>
    </row>
    <row r="15" spans="1:10" x14ac:dyDescent="0.35">
      <c r="A15" s="44" t="s">
        <v>150</v>
      </c>
      <c r="B15" s="60">
        <v>100</v>
      </c>
      <c r="C15" s="60">
        <v>39</v>
      </c>
      <c r="D15" s="60">
        <v>20</v>
      </c>
      <c r="E15" s="60">
        <v>41</v>
      </c>
    </row>
    <row r="16" spans="1:10" x14ac:dyDescent="0.35">
      <c r="A16" s="44" t="s">
        <v>151</v>
      </c>
      <c r="B16" s="60">
        <v>100</v>
      </c>
      <c r="C16" s="60">
        <v>56</v>
      </c>
      <c r="D16" s="60">
        <v>10</v>
      </c>
      <c r="E16" s="60">
        <v>34</v>
      </c>
    </row>
    <row r="17" spans="1:5" x14ac:dyDescent="0.35">
      <c r="A17" s="44" t="s">
        <v>152</v>
      </c>
      <c r="B17" s="60">
        <v>100</v>
      </c>
      <c r="C17" s="60">
        <v>86</v>
      </c>
      <c r="D17" s="60">
        <v>5</v>
      </c>
      <c r="E17" s="60">
        <v>8</v>
      </c>
    </row>
    <row r="18" spans="1:5" x14ac:dyDescent="0.35">
      <c r="A18" s="44" t="s">
        <v>153</v>
      </c>
      <c r="B18" s="60">
        <v>100</v>
      </c>
      <c r="C18" s="60">
        <v>75</v>
      </c>
      <c r="D18" s="60">
        <v>8</v>
      </c>
      <c r="E18" s="60">
        <v>16</v>
      </c>
    </row>
    <row r="19" spans="1:5" x14ac:dyDescent="0.35">
      <c r="A19" s="44" t="s">
        <v>154</v>
      </c>
      <c r="B19" s="60">
        <v>100</v>
      </c>
      <c r="C19" s="60">
        <v>87</v>
      </c>
      <c r="D19" s="60">
        <v>4</v>
      </c>
      <c r="E19" s="60">
        <v>9</v>
      </c>
    </row>
    <row r="20" spans="1:5" x14ac:dyDescent="0.35">
      <c r="A20" s="44" t="s">
        <v>155</v>
      </c>
      <c r="B20" s="60">
        <v>100</v>
      </c>
      <c r="C20" s="60">
        <v>43</v>
      </c>
      <c r="D20" s="60">
        <v>20</v>
      </c>
      <c r="E20" s="60">
        <v>37</v>
      </c>
    </row>
    <row r="21" spans="1:5" x14ac:dyDescent="0.35">
      <c r="A21" s="44" t="s">
        <v>156</v>
      </c>
      <c r="B21" s="60">
        <v>100</v>
      </c>
      <c r="C21" s="60">
        <v>33</v>
      </c>
      <c r="D21" s="60">
        <v>11</v>
      </c>
      <c r="E21" s="60">
        <v>56</v>
      </c>
    </row>
    <row r="22" spans="1:5" x14ac:dyDescent="0.35">
      <c r="A22" s="44" t="s">
        <v>157</v>
      </c>
      <c r="B22" s="60">
        <v>100</v>
      </c>
      <c r="C22" s="60">
        <v>44</v>
      </c>
      <c r="D22" s="60">
        <v>10</v>
      </c>
      <c r="E22" s="60">
        <v>46</v>
      </c>
    </row>
    <row r="23" spans="1:5" x14ac:dyDescent="0.35">
      <c r="A23" s="44" t="s">
        <v>158</v>
      </c>
      <c r="B23" s="60">
        <v>100</v>
      </c>
      <c r="C23" s="60">
        <v>82</v>
      </c>
      <c r="D23" s="60">
        <v>6</v>
      </c>
      <c r="E23" s="60">
        <v>12</v>
      </c>
    </row>
    <row r="24" spans="1:5" x14ac:dyDescent="0.35">
      <c r="A24" s="44" t="s">
        <v>106</v>
      </c>
      <c r="B24" s="60">
        <v>100</v>
      </c>
      <c r="C24" s="60">
        <v>72</v>
      </c>
      <c r="D24" s="60">
        <v>9</v>
      </c>
      <c r="E24" s="60">
        <v>19</v>
      </c>
    </row>
    <row r="25" spans="1:5" x14ac:dyDescent="0.35">
      <c r="A25" s="44" t="s">
        <v>159</v>
      </c>
      <c r="B25" s="60">
        <v>100</v>
      </c>
      <c r="C25" s="60">
        <v>41</v>
      </c>
      <c r="D25" s="60">
        <v>18</v>
      </c>
      <c r="E25" s="60">
        <v>41</v>
      </c>
    </row>
    <row r="26" spans="1:5" x14ac:dyDescent="0.35">
      <c r="A26" s="44" t="s">
        <v>160</v>
      </c>
      <c r="B26" s="60">
        <v>100</v>
      </c>
      <c r="C26" s="60">
        <v>58</v>
      </c>
      <c r="D26" s="60">
        <v>13</v>
      </c>
      <c r="E26" s="60">
        <v>29</v>
      </c>
    </row>
    <row r="27" spans="1:5" x14ac:dyDescent="0.35">
      <c r="A27" s="44" t="s">
        <v>161</v>
      </c>
      <c r="B27" s="60">
        <v>100</v>
      </c>
      <c r="C27" s="60">
        <v>86</v>
      </c>
      <c r="D27" s="60">
        <v>6</v>
      </c>
      <c r="E27" s="60">
        <v>8</v>
      </c>
    </row>
    <row r="28" spans="1:5" x14ac:dyDescent="0.35">
      <c r="A28" s="44" t="s">
        <v>162</v>
      </c>
      <c r="B28" s="60">
        <v>100</v>
      </c>
      <c r="C28" s="60">
        <v>76</v>
      </c>
      <c r="D28" s="60">
        <v>6</v>
      </c>
      <c r="E28" s="60">
        <v>18</v>
      </c>
    </row>
    <row r="29" spans="1:5" x14ac:dyDescent="0.35">
      <c r="A29" s="44" t="s">
        <v>163</v>
      </c>
      <c r="B29" s="60">
        <v>100</v>
      </c>
      <c r="C29" s="60">
        <v>76</v>
      </c>
      <c r="D29" s="60">
        <v>4</v>
      </c>
      <c r="E29" s="60">
        <v>20</v>
      </c>
    </row>
    <row r="30" spans="1:5" x14ac:dyDescent="0.35">
      <c r="A30" s="44" t="s">
        <v>164</v>
      </c>
      <c r="B30" s="60">
        <v>100</v>
      </c>
      <c r="C30" s="60">
        <v>81</v>
      </c>
      <c r="D30" s="60">
        <v>4</v>
      </c>
      <c r="E30" s="60">
        <v>15</v>
      </c>
    </row>
    <row r="31" spans="1:5" x14ac:dyDescent="0.35">
      <c r="A31" s="44" t="s">
        <v>165</v>
      </c>
      <c r="B31" s="60">
        <v>100</v>
      </c>
      <c r="C31" s="60">
        <v>92</v>
      </c>
      <c r="D31" s="60">
        <v>3</v>
      </c>
      <c r="E31" s="60">
        <v>5</v>
      </c>
    </row>
    <row r="32" spans="1:5" x14ac:dyDescent="0.35">
      <c r="A32" s="44" t="s">
        <v>166</v>
      </c>
      <c r="B32" s="60">
        <v>100</v>
      </c>
      <c r="C32" s="60">
        <v>40</v>
      </c>
      <c r="D32" s="60">
        <v>31</v>
      </c>
      <c r="E32" s="60">
        <v>30</v>
      </c>
    </row>
    <row r="33" spans="1:5" x14ac:dyDescent="0.35">
      <c r="A33" s="44" t="s">
        <v>167</v>
      </c>
      <c r="B33" s="60">
        <v>100</v>
      </c>
      <c r="C33" s="60">
        <v>45</v>
      </c>
      <c r="D33" s="60">
        <v>15</v>
      </c>
      <c r="E33" s="60">
        <v>40</v>
      </c>
    </row>
    <row r="34" spans="1:5" x14ac:dyDescent="0.35">
      <c r="A34" s="44" t="s">
        <v>168</v>
      </c>
      <c r="B34" s="60">
        <v>100</v>
      </c>
      <c r="C34" s="60">
        <v>55</v>
      </c>
      <c r="D34" s="60">
        <v>14</v>
      </c>
      <c r="E34" s="60">
        <v>31</v>
      </c>
    </row>
    <row r="35" spans="1:5" x14ac:dyDescent="0.35">
      <c r="A35" s="44" t="s">
        <v>169</v>
      </c>
      <c r="B35" s="60">
        <v>100</v>
      </c>
      <c r="C35" s="60">
        <v>74</v>
      </c>
      <c r="D35" s="60">
        <v>9</v>
      </c>
      <c r="E35" s="60">
        <v>17</v>
      </c>
    </row>
    <row r="36" spans="1:5" x14ac:dyDescent="0.35">
      <c r="A36" s="44"/>
      <c r="B36" s="51"/>
      <c r="C36" s="51"/>
      <c r="D36" s="51"/>
      <c r="E36" s="51"/>
    </row>
    <row r="37" spans="1:5" x14ac:dyDescent="0.35">
      <c r="A37" s="47" t="s">
        <v>85</v>
      </c>
      <c r="B37" s="47"/>
      <c r="C37" s="47"/>
      <c r="D37" s="47"/>
      <c r="E37" s="47"/>
    </row>
    <row r="38" spans="1:5" ht="30" customHeight="1" x14ac:dyDescent="0.35">
      <c r="A38" s="67" t="s">
        <v>248</v>
      </c>
      <c r="B38" s="67"/>
      <c r="C38" s="67"/>
      <c r="D38" s="67"/>
      <c r="E38" s="67"/>
    </row>
  </sheetData>
  <mergeCells count="2">
    <mergeCell ref="A2:E2"/>
    <mergeCell ref="A38:E38"/>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J46"/>
  <sheetViews>
    <sheetView showGridLines="0" workbookViewId="0"/>
  </sheetViews>
  <sheetFormatPr defaultColWidth="11.453125" defaultRowHeight="14.5" x14ac:dyDescent="0.35"/>
  <cols>
    <col min="1" max="1" width="37.1796875" customWidth="1"/>
    <col min="2" max="2" width="6.54296875" customWidth="1"/>
    <col min="3" max="5" width="16.81640625" customWidth="1"/>
  </cols>
  <sheetData>
    <row r="1" spans="1:10" x14ac:dyDescent="0.35">
      <c r="A1" s="42" t="s">
        <v>144</v>
      </c>
      <c r="J1" s="42"/>
    </row>
    <row r="2" spans="1:10" x14ac:dyDescent="0.35">
      <c r="A2" s="66" t="s">
        <v>207</v>
      </c>
      <c r="B2" s="66"/>
      <c r="C2" s="66"/>
      <c r="D2" s="66"/>
      <c r="E2" s="66"/>
    </row>
    <row r="3" spans="1:10" x14ac:dyDescent="0.35">
      <c r="A3" s="44"/>
      <c r="B3" s="44" t="s">
        <v>71</v>
      </c>
      <c r="C3" s="45" t="s">
        <v>73</v>
      </c>
      <c r="D3" s="45"/>
      <c r="E3" s="45"/>
    </row>
    <row r="4" spans="1:10" ht="26.5" x14ac:dyDescent="0.35">
      <c r="A4" s="45"/>
      <c r="B4" s="45"/>
      <c r="C4" s="45" t="s">
        <v>74</v>
      </c>
      <c r="D4" s="61" t="s">
        <v>75</v>
      </c>
      <c r="E4" s="45" t="s">
        <v>76</v>
      </c>
    </row>
    <row r="6" spans="1:10" x14ac:dyDescent="0.35">
      <c r="B6" s="46" t="s">
        <v>72</v>
      </c>
    </row>
    <row r="8" spans="1:10" x14ac:dyDescent="0.35">
      <c r="A8" s="44" t="s">
        <v>71</v>
      </c>
      <c r="B8" s="60">
        <v>100</v>
      </c>
      <c r="C8" s="60">
        <v>72</v>
      </c>
      <c r="D8" s="60">
        <v>7</v>
      </c>
      <c r="E8" s="60">
        <v>21</v>
      </c>
    </row>
    <row r="9" spans="1:10" x14ac:dyDescent="0.35">
      <c r="A9" s="44"/>
      <c r="B9" s="59"/>
      <c r="C9" s="59"/>
      <c r="D9" s="59"/>
      <c r="E9" s="59"/>
    </row>
    <row r="10" spans="1:10" ht="15" x14ac:dyDescent="0.35">
      <c r="A10" s="46" t="s">
        <v>271</v>
      </c>
      <c r="B10" s="59"/>
      <c r="C10" s="59"/>
      <c r="D10" s="59"/>
      <c r="E10" s="59"/>
    </row>
    <row r="11" spans="1:10" x14ac:dyDescent="0.35">
      <c r="A11" s="44" t="s">
        <v>208</v>
      </c>
      <c r="B11" s="60">
        <v>100</v>
      </c>
      <c r="C11" s="60">
        <v>77</v>
      </c>
      <c r="D11" s="60">
        <v>5</v>
      </c>
      <c r="E11" s="60">
        <v>18</v>
      </c>
    </row>
    <row r="12" spans="1:10" x14ac:dyDescent="0.35">
      <c r="A12" s="44" t="s">
        <v>209</v>
      </c>
      <c r="B12" s="60">
        <v>100</v>
      </c>
      <c r="C12" s="60">
        <v>64</v>
      </c>
      <c r="D12" s="60">
        <v>10</v>
      </c>
      <c r="E12" s="60">
        <v>26</v>
      </c>
    </row>
    <row r="13" spans="1:10" x14ac:dyDescent="0.35">
      <c r="A13" s="44" t="s">
        <v>210</v>
      </c>
      <c r="B13" s="60">
        <v>100</v>
      </c>
      <c r="C13" s="60">
        <v>79</v>
      </c>
      <c r="D13" s="60">
        <v>5</v>
      </c>
      <c r="E13" s="60">
        <v>15</v>
      </c>
    </row>
    <row r="14" spans="1:10" x14ac:dyDescent="0.35">
      <c r="A14" s="44" t="s">
        <v>211</v>
      </c>
      <c r="B14" s="60">
        <v>100</v>
      </c>
      <c r="C14" s="60">
        <v>63</v>
      </c>
      <c r="D14" s="60">
        <v>7</v>
      </c>
      <c r="E14" s="60">
        <v>30</v>
      </c>
    </row>
    <row r="15" spans="1:10" x14ac:dyDescent="0.35">
      <c r="A15" s="44" t="s">
        <v>212</v>
      </c>
      <c r="B15" s="60">
        <v>100</v>
      </c>
      <c r="C15" s="60">
        <v>53</v>
      </c>
      <c r="D15" s="60">
        <v>14</v>
      </c>
      <c r="E15" s="60">
        <v>33</v>
      </c>
    </row>
    <row r="16" spans="1:10" x14ac:dyDescent="0.35">
      <c r="A16" s="44" t="s">
        <v>213</v>
      </c>
      <c r="B16" s="60">
        <v>100</v>
      </c>
      <c r="C16" s="60">
        <v>57</v>
      </c>
      <c r="D16" s="60">
        <v>14</v>
      </c>
      <c r="E16" s="60">
        <v>29</v>
      </c>
    </row>
    <row r="17" spans="1:5" x14ac:dyDescent="0.35">
      <c r="A17" s="44" t="s">
        <v>214</v>
      </c>
      <c r="B17" s="60">
        <v>100</v>
      </c>
      <c r="C17" s="60">
        <v>64</v>
      </c>
      <c r="D17" s="60">
        <v>12</v>
      </c>
      <c r="E17" s="60">
        <v>25</v>
      </c>
    </row>
    <row r="18" spans="1:5" x14ac:dyDescent="0.35">
      <c r="A18" s="44" t="s">
        <v>215</v>
      </c>
      <c r="B18" s="60">
        <v>100</v>
      </c>
      <c r="C18" s="60">
        <v>53</v>
      </c>
      <c r="D18" s="60">
        <v>14</v>
      </c>
      <c r="E18" s="60">
        <v>32</v>
      </c>
    </row>
    <row r="19" spans="1:5" x14ac:dyDescent="0.35">
      <c r="A19" s="44" t="s">
        <v>216</v>
      </c>
      <c r="B19" s="60">
        <v>100</v>
      </c>
      <c r="C19" s="60">
        <v>79</v>
      </c>
      <c r="D19" s="60">
        <v>6</v>
      </c>
      <c r="E19" s="60">
        <v>15</v>
      </c>
    </row>
    <row r="20" spans="1:5" x14ac:dyDescent="0.35">
      <c r="A20" s="44" t="s">
        <v>217</v>
      </c>
      <c r="B20" s="60">
        <v>100</v>
      </c>
      <c r="C20" s="60">
        <v>80</v>
      </c>
      <c r="D20" s="60">
        <v>7</v>
      </c>
      <c r="E20" s="60">
        <v>13</v>
      </c>
    </row>
    <row r="21" spans="1:5" x14ac:dyDescent="0.35">
      <c r="A21" s="44" t="s">
        <v>218</v>
      </c>
      <c r="B21" s="60">
        <v>100</v>
      </c>
      <c r="C21" s="60">
        <v>52</v>
      </c>
      <c r="D21" s="60">
        <v>10</v>
      </c>
      <c r="E21" s="60">
        <v>38</v>
      </c>
    </row>
    <row r="22" spans="1:5" x14ac:dyDescent="0.35">
      <c r="A22" s="44" t="s">
        <v>219</v>
      </c>
      <c r="B22" s="60">
        <v>100</v>
      </c>
      <c r="C22" s="60">
        <v>52</v>
      </c>
      <c r="D22" s="60">
        <v>9</v>
      </c>
      <c r="E22" s="60">
        <v>40</v>
      </c>
    </row>
    <row r="23" spans="1:5" x14ac:dyDescent="0.35">
      <c r="A23" s="44" t="s">
        <v>220</v>
      </c>
      <c r="B23" s="60">
        <v>100</v>
      </c>
      <c r="C23" s="60">
        <v>39</v>
      </c>
      <c r="D23" s="60">
        <v>12</v>
      </c>
      <c r="E23" s="60">
        <v>49</v>
      </c>
    </row>
    <row r="24" spans="1:5" x14ac:dyDescent="0.35">
      <c r="A24" s="44" t="s">
        <v>221</v>
      </c>
      <c r="B24" s="60">
        <v>100</v>
      </c>
      <c r="C24" s="60">
        <v>33</v>
      </c>
      <c r="D24" s="60">
        <v>16</v>
      </c>
      <c r="E24" s="60">
        <v>51</v>
      </c>
    </row>
    <row r="25" spans="1:5" x14ac:dyDescent="0.35">
      <c r="A25" s="44" t="s">
        <v>222</v>
      </c>
      <c r="B25" s="60">
        <v>100</v>
      </c>
      <c r="C25" s="60">
        <v>65</v>
      </c>
      <c r="D25" s="60">
        <v>10</v>
      </c>
      <c r="E25" s="60">
        <v>24</v>
      </c>
    </row>
    <row r="26" spans="1:5" x14ac:dyDescent="0.35">
      <c r="A26" s="44" t="s">
        <v>244</v>
      </c>
      <c r="B26" s="60">
        <v>100</v>
      </c>
      <c r="C26" s="60">
        <v>72</v>
      </c>
      <c r="D26" s="60">
        <v>9</v>
      </c>
      <c r="E26" s="60">
        <v>19</v>
      </c>
    </row>
    <row r="27" spans="1:5" x14ac:dyDescent="0.35">
      <c r="A27" s="44" t="s">
        <v>223</v>
      </c>
      <c r="B27" s="60">
        <v>100</v>
      </c>
      <c r="C27" s="60">
        <v>62</v>
      </c>
      <c r="D27" s="60">
        <v>11</v>
      </c>
      <c r="E27" s="60">
        <v>28</v>
      </c>
    </row>
    <row r="28" spans="1:5" x14ac:dyDescent="0.35">
      <c r="A28" s="44" t="s">
        <v>224</v>
      </c>
      <c r="B28" s="60">
        <v>100</v>
      </c>
      <c r="C28" s="60">
        <v>63</v>
      </c>
      <c r="D28" s="60">
        <v>15</v>
      </c>
      <c r="E28" s="60">
        <v>22</v>
      </c>
    </row>
    <row r="29" spans="1:5" x14ac:dyDescent="0.35">
      <c r="A29" s="44" t="s">
        <v>225</v>
      </c>
      <c r="B29" s="60">
        <v>100</v>
      </c>
      <c r="C29" s="60">
        <v>31</v>
      </c>
      <c r="D29" s="60">
        <v>19</v>
      </c>
      <c r="E29" s="60">
        <v>50</v>
      </c>
    </row>
    <row r="30" spans="1:5" x14ac:dyDescent="0.35">
      <c r="A30" s="44" t="s">
        <v>226</v>
      </c>
      <c r="B30" s="60">
        <v>100</v>
      </c>
      <c r="C30" s="60">
        <v>70</v>
      </c>
      <c r="D30" s="60">
        <v>10</v>
      </c>
      <c r="E30" s="60">
        <v>20</v>
      </c>
    </row>
    <row r="31" spans="1:5" x14ac:dyDescent="0.35">
      <c r="A31" s="44" t="s">
        <v>227</v>
      </c>
      <c r="B31" s="60">
        <v>100</v>
      </c>
      <c r="C31" s="60">
        <v>86</v>
      </c>
      <c r="D31" s="60">
        <v>3</v>
      </c>
      <c r="E31" s="60">
        <v>11</v>
      </c>
    </row>
    <row r="32" spans="1:5" x14ac:dyDescent="0.35">
      <c r="A32" s="44" t="s">
        <v>228</v>
      </c>
      <c r="B32" s="60">
        <v>100</v>
      </c>
      <c r="C32" s="60">
        <v>80</v>
      </c>
      <c r="D32" s="60">
        <v>6</v>
      </c>
      <c r="E32" s="60">
        <v>14</v>
      </c>
    </row>
    <row r="33" spans="1:5" x14ac:dyDescent="0.35">
      <c r="A33" s="44" t="s">
        <v>229</v>
      </c>
      <c r="B33" s="60">
        <v>100</v>
      </c>
      <c r="C33" s="60">
        <v>90</v>
      </c>
      <c r="D33" s="60">
        <v>2</v>
      </c>
      <c r="E33" s="60">
        <v>8</v>
      </c>
    </row>
    <row r="34" spans="1:5" x14ac:dyDescent="0.35">
      <c r="A34" s="44" t="s">
        <v>230</v>
      </c>
      <c r="B34" s="60">
        <v>100</v>
      </c>
      <c r="C34" s="60">
        <v>81</v>
      </c>
      <c r="D34" s="60">
        <v>4</v>
      </c>
      <c r="E34" s="60">
        <v>15</v>
      </c>
    </row>
    <row r="35" spans="1:5" x14ac:dyDescent="0.35">
      <c r="A35" s="44" t="s">
        <v>231</v>
      </c>
      <c r="B35" s="60">
        <v>100</v>
      </c>
      <c r="C35" s="60">
        <v>91</v>
      </c>
      <c r="D35" s="60">
        <v>3</v>
      </c>
      <c r="E35" s="60">
        <v>7</v>
      </c>
    </row>
    <row r="36" spans="1:5" x14ac:dyDescent="0.35">
      <c r="A36" s="44" t="s">
        <v>232</v>
      </c>
      <c r="B36" s="60">
        <v>100</v>
      </c>
      <c r="C36" s="60">
        <v>84</v>
      </c>
      <c r="D36" s="60">
        <v>4</v>
      </c>
      <c r="E36" s="60">
        <v>12</v>
      </c>
    </row>
    <row r="37" spans="1:5" x14ac:dyDescent="0.35">
      <c r="A37" s="44" t="s">
        <v>233</v>
      </c>
      <c r="B37" s="60">
        <v>100</v>
      </c>
      <c r="C37" s="60">
        <v>89</v>
      </c>
      <c r="D37" s="60">
        <v>3</v>
      </c>
      <c r="E37" s="60">
        <v>8</v>
      </c>
    </row>
    <row r="38" spans="1:5" x14ac:dyDescent="0.35">
      <c r="A38" s="44" t="s">
        <v>234</v>
      </c>
      <c r="B38" s="60">
        <v>100</v>
      </c>
      <c r="C38" s="60">
        <v>48</v>
      </c>
      <c r="D38" s="60">
        <v>13</v>
      </c>
      <c r="E38" s="60">
        <v>40</v>
      </c>
    </row>
    <row r="39" spans="1:5" x14ac:dyDescent="0.35">
      <c r="A39" s="44" t="s">
        <v>235</v>
      </c>
      <c r="B39" s="60">
        <v>100</v>
      </c>
      <c r="C39" s="60">
        <v>55</v>
      </c>
      <c r="D39" s="60">
        <v>20</v>
      </c>
      <c r="E39" s="60">
        <v>25</v>
      </c>
    </row>
    <row r="40" spans="1:5" x14ac:dyDescent="0.35">
      <c r="A40" s="44" t="s">
        <v>236</v>
      </c>
      <c r="B40" s="60">
        <v>100</v>
      </c>
      <c r="C40" s="60">
        <v>56</v>
      </c>
      <c r="D40" s="60">
        <v>16</v>
      </c>
      <c r="E40" s="60">
        <v>28</v>
      </c>
    </row>
    <row r="41" spans="1:5" x14ac:dyDescent="0.35">
      <c r="A41" s="44" t="s">
        <v>237</v>
      </c>
      <c r="B41" s="60">
        <v>100</v>
      </c>
      <c r="C41" s="60">
        <v>54</v>
      </c>
      <c r="D41" s="60">
        <v>16</v>
      </c>
      <c r="E41" s="60">
        <v>30</v>
      </c>
    </row>
    <row r="42" spans="1:5" x14ac:dyDescent="0.35">
      <c r="A42" s="44"/>
      <c r="B42" s="59"/>
      <c r="C42" s="59"/>
      <c r="D42" s="59"/>
      <c r="E42" s="59"/>
    </row>
    <row r="43" spans="1:5" x14ac:dyDescent="0.35">
      <c r="A43" s="47" t="s">
        <v>85</v>
      </c>
      <c r="B43" s="47"/>
      <c r="C43" s="47"/>
      <c r="D43" s="47"/>
      <c r="E43" s="47"/>
    </row>
    <row r="44" spans="1:5" ht="37.5" customHeight="1" x14ac:dyDescent="0.35">
      <c r="A44" s="68" t="s">
        <v>278</v>
      </c>
      <c r="B44" s="68"/>
      <c r="C44" s="68"/>
      <c r="D44" s="68"/>
      <c r="E44" s="68"/>
    </row>
    <row r="46" spans="1:5" x14ac:dyDescent="0.35">
      <c r="A46" s="67"/>
      <c r="B46" s="67"/>
      <c r="C46" s="67"/>
      <c r="D46" s="67"/>
      <c r="E46" s="67"/>
    </row>
  </sheetData>
  <mergeCells count="3">
    <mergeCell ref="A2:E2"/>
    <mergeCell ref="A46:E46"/>
    <mergeCell ref="A44:E44"/>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J15"/>
  <sheetViews>
    <sheetView showGridLines="0" workbookViewId="0"/>
  </sheetViews>
  <sheetFormatPr defaultColWidth="11.453125" defaultRowHeight="14.5" x14ac:dyDescent="0.35"/>
  <cols>
    <col min="1" max="1" width="37.1796875" customWidth="1"/>
    <col min="2" max="2" width="6.54296875" customWidth="1"/>
    <col min="3" max="5" width="16.81640625" customWidth="1"/>
  </cols>
  <sheetData>
    <row r="1" spans="1:10" x14ac:dyDescent="0.35">
      <c r="A1" s="42" t="s">
        <v>170</v>
      </c>
      <c r="J1" s="42"/>
    </row>
    <row r="2" spans="1:10" x14ac:dyDescent="0.35">
      <c r="A2" s="69" t="s">
        <v>279</v>
      </c>
      <c r="B2" s="69"/>
      <c r="C2" s="69"/>
      <c r="D2" s="69"/>
      <c r="E2" s="69"/>
    </row>
    <row r="3" spans="1:10" x14ac:dyDescent="0.35">
      <c r="A3" s="44"/>
      <c r="B3" s="44" t="s">
        <v>71</v>
      </c>
      <c r="C3" s="45" t="s">
        <v>73</v>
      </c>
      <c r="D3" s="45"/>
      <c r="E3" s="45"/>
    </row>
    <row r="4" spans="1:10" ht="26.5" x14ac:dyDescent="0.35">
      <c r="A4" s="45"/>
      <c r="B4" s="45"/>
      <c r="C4" s="45" t="s">
        <v>74</v>
      </c>
      <c r="D4" s="61" t="s">
        <v>75</v>
      </c>
      <c r="E4" s="45" t="s">
        <v>76</v>
      </c>
    </row>
    <row r="6" spans="1:10" x14ac:dyDescent="0.35">
      <c r="B6" s="46" t="s">
        <v>72</v>
      </c>
    </row>
    <row r="8" spans="1:10" x14ac:dyDescent="0.35">
      <c r="A8" s="44" t="s">
        <v>71</v>
      </c>
      <c r="B8" s="60">
        <v>100</v>
      </c>
      <c r="C8" s="60">
        <v>72</v>
      </c>
      <c r="D8" s="60">
        <v>7</v>
      </c>
      <c r="E8" s="60">
        <v>21</v>
      </c>
    </row>
    <row r="9" spans="1:10" x14ac:dyDescent="0.35">
      <c r="A9" s="44"/>
      <c r="B9" s="55"/>
      <c r="C9" s="55"/>
      <c r="D9" s="55"/>
      <c r="E9" s="55"/>
    </row>
    <row r="10" spans="1:10" x14ac:dyDescent="0.35">
      <c r="A10" s="64" t="s">
        <v>280</v>
      </c>
      <c r="B10" s="55"/>
      <c r="C10" s="55"/>
      <c r="D10" s="55"/>
      <c r="E10" s="55"/>
    </row>
    <row r="11" spans="1:10" x14ac:dyDescent="0.35">
      <c r="A11" s="44" t="s">
        <v>189</v>
      </c>
      <c r="B11" s="60">
        <v>100</v>
      </c>
      <c r="C11" s="60">
        <v>77</v>
      </c>
      <c r="D11" s="60">
        <v>7</v>
      </c>
      <c r="E11" s="60">
        <v>17</v>
      </c>
    </row>
    <row r="12" spans="1:10" x14ac:dyDescent="0.35">
      <c r="A12" s="44" t="s">
        <v>190</v>
      </c>
      <c r="B12" s="60">
        <v>100</v>
      </c>
      <c r="C12" s="60">
        <v>84</v>
      </c>
      <c r="D12" s="60">
        <v>7</v>
      </c>
      <c r="E12" s="60">
        <v>9</v>
      </c>
    </row>
    <row r="13" spans="1:10" x14ac:dyDescent="0.35">
      <c r="A13" s="44" t="s">
        <v>143</v>
      </c>
      <c r="B13" s="60">
        <v>100</v>
      </c>
      <c r="C13" s="60">
        <v>72</v>
      </c>
      <c r="D13" s="60">
        <v>7</v>
      </c>
      <c r="E13" s="60">
        <v>21</v>
      </c>
    </row>
    <row r="14" spans="1:10" x14ac:dyDescent="0.35">
      <c r="A14" s="44"/>
      <c r="B14" s="55"/>
      <c r="C14" s="55"/>
      <c r="D14" s="55"/>
      <c r="E14" s="55"/>
    </row>
    <row r="15" spans="1:10" x14ac:dyDescent="0.35">
      <c r="A15" s="47" t="s">
        <v>85</v>
      </c>
      <c r="B15" s="47"/>
      <c r="C15" s="47"/>
      <c r="D15" s="47"/>
      <c r="E15" s="47"/>
    </row>
  </sheetData>
  <mergeCells count="1">
    <mergeCell ref="A2:E2"/>
  </mergeCells>
  <pageMargins left="0.7" right="0.7" top="0.75" bottom="0.75" header="0.3" footer="0.3"/>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18</vt:i4>
      </vt:variant>
      <vt:variant>
        <vt:lpstr>Benoemde bereiken</vt:lpstr>
      </vt:variant>
      <vt:variant>
        <vt:i4>5</vt:i4>
      </vt:variant>
    </vt:vector>
  </HeadingPairs>
  <TitlesOfParts>
    <vt:vector size="23" baseType="lpstr">
      <vt:lpstr>Voorblad</vt:lpstr>
      <vt:lpstr>Inhoud</vt:lpstr>
      <vt:lpstr>Introductie</vt:lpstr>
      <vt:lpstr>Tabel 1</vt:lpstr>
      <vt:lpstr>Tabel 2</vt:lpstr>
      <vt:lpstr>Tabel 3</vt:lpstr>
      <vt:lpstr>Tabel 4</vt:lpstr>
      <vt:lpstr>Tabel 5</vt:lpstr>
      <vt:lpstr>Tabel 6</vt:lpstr>
      <vt:lpstr>Tabel 7</vt:lpstr>
      <vt:lpstr>Tabel 8</vt:lpstr>
      <vt:lpstr>Tabel 9</vt:lpstr>
      <vt:lpstr>Tabel 10</vt:lpstr>
      <vt:lpstr>Tabel 11</vt:lpstr>
      <vt:lpstr>Tabel 12</vt:lpstr>
      <vt:lpstr>Tabel 13</vt:lpstr>
      <vt:lpstr>Toelichting</vt:lpstr>
      <vt:lpstr>Begrippen</vt:lpstr>
      <vt:lpstr>Inhoud!Afdrukbereik</vt:lpstr>
      <vt:lpstr>Introductie!Afdrukbereik</vt:lpstr>
      <vt:lpstr>'Tabel 1'!Afdrukbereik</vt:lpstr>
      <vt:lpstr>'Tabel 2'!Afdrukbereik</vt:lpstr>
      <vt:lpstr>Voorblad!Afdrukbereik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Barometer Culturele Diversiteit</dc:title>
  <dc:subject>Tabellen</dc:subject>
  <cp:lastPrinted>2023-06-13T12:04:32Z</cp:lastPrinted>
  <dcterms:created xsi:type="dcterms:W3CDTF">2020-05-28T08:27:28Z</dcterms:created>
  <dcterms:modified xsi:type="dcterms:W3CDTF">2025-11-24T12:13:28Z</dcterms:modified>
</cp:coreProperties>
</file>