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KPMG_2024\DOCUM\5-Rapport\Concept\"/>
    </mc:Choice>
  </mc:AlternateContent>
  <xr:revisionPtr revIDLastSave="0" documentId="13_ncr:1_{872F8E83-1777-4759-9F13-8055D91085ED}" xr6:coauthVersionLast="47" xr6:coauthVersionMax="47" xr10:uidLastSave="{00000000-0000-0000-0000-000000000000}"/>
  <bookViews>
    <workbookView xWindow="-110" yWindow="-110" windowWidth="19420" windowHeight="10300" tabRatio="882" xr2:uid="{00000000-000D-0000-FFFF-FFFF00000000}"/>
  </bookViews>
  <sheets>
    <sheet name="Voorblad" sheetId="17" r:id="rId1"/>
    <sheet name="Inhoud" sheetId="14" r:id="rId2"/>
    <sheet name="Introductie" sheetId="20" r:id="rId3"/>
    <sheet name="Tabel 1" sheetId="23" r:id="rId4"/>
    <sheet name="Tabel 2" sheetId="24" r:id="rId5"/>
    <sheet name="Tabel 3" sheetId="27" r:id="rId6"/>
    <sheet name="Tabel 4" sheetId="30" r:id="rId7"/>
    <sheet name="Tabel 5" sheetId="31" r:id="rId8"/>
    <sheet name="Tabel 6" sheetId="32" r:id="rId9"/>
    <sheet name="Tabel 7" sheetId="25" r:id="rId10"/>
    <sheet name="Tabel 8" sheetId="26" r:id="rId11"/>
    <sheet name="Tabel 9" sheetId="28" r:id="rId12"/>
    <sheet name="Tabel 10" sheetId="29" r:id="rId13"/>
    <sheet name="Tabel 11" sheetId="33" r:id="rId14"/>
    <sheet name="Tabel 12" sheetId="34" r:id="rId15"/>
    <sheet name="Tabel 13" sheetId="35" r:id="rId16"/>
    <sheet name="Tabel 14" sheetId="36" r:id="rId17"/>
    <sheet name="Tabel 15" sheetId="37" r:id="rId18"/>
    <sheet name="Toelichting" sheetId="21" r:id="rId19"/>
    <sheet name="Begrippen" sheetId="22" r:id="rId20"/>
  </sheets>
  <definedNames>
    <definedName name="_xlnm.Print_Area" localSheetId="1">Inhoud!$A$1:$E$31</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17">#REF!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17">#REF!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17">#REF!</definedName>
    <definedName name="Namen" localSheetId="4">#REF!</definedName>
    <definedName name="Namen">#REF!</definedName>
    <definedName name="Z_ED90FA0F_A39E_42DD_ADD4_5A3CD3908E99_.wvu.PrintArea" localSheetId="1" hidden="1">Inhoud!$A$1:$D$30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4" l="1"/>
  <c r="A13" i="14"/>
  <c r="A12" i="14"/>
  <c r="A11" i="14"/>
  <c r="A10" i="14"/>
  <c r="A9" i="14"/>
  <c r="A8" i="14"/>
  <c r="A7" i="14"/>
  <c r="A19" i="14" l="1"/>
  <c r="A18" i="14"/>
  <c r="A17" i="14"/>
  <c r="A16" i="14"/>
  <c r="A15" i="14"/>
  <c r="A6" i="14"/>
  <c r="A5" i="14"/>
</calcChain>
</file>

<file path=xl/sharedStrings.xml><?xml version="1.0" encoding="utf-8"?>
<sst xmlns="http://schemas.openxmlformats.org/spreadsheetml/2006/main" count="338" uniqueCount="188">
  <si>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</si>
  <si>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</si>
  <si>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</si>
  <si>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</si>
  <si>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</si>
  <si>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</si>
  <si>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</si>
  <si>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</si>
  <si>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</si>
  <si>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</si>
  <si>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</si>
  <si>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</si>
  <si>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</si>
  <si>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</si>
  <si>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</si>
  <si>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</si>
  <si>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</si>
  <si>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</si>
  <si>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</si>
  <si>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</si>
  <si>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</si>
  <si>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</si>
  <si>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</si>
  <si>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</si>
  <si>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</si>
  <si>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</si>
  <si>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</si>
  <si>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</si>
  <si>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</si>
  <si>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</si>
  <si>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</si>
  <si>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</si>
  <si>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</si>
  <si>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</si>
  <si>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</si>
  <si>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</si>
  <si>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</si>
  <si>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</si>
  <si>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</si>
  <si>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</si>
  <si>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</si>
  <si>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</si>
  <si>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</si>
  <si>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</si>
  <si>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</si>
  <si>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</si>
  <si>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</si>
  <si>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2023 had bijvoorbeeld 73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</si>
  <si>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</si>
  <si>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</si>
  <si>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</si>
  <si>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</si>
  <si>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</si>
  <si>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</si>
  <si>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</si>
  <si>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</si>
  <si>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</si>
  <si>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</si>
  <si>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</si>
  <si>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</si>
  <si>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Juli 2025</t>
  </si>
  <si>
    <t>Vragen over deze publicatie kunnen gestuurd worden aan het CBS onder vermelding van het referentienummer PR004123.</t>
  </si>
  <si>
    <t>Personeelsadministratie KPMG Staffing &amp; Facility services B.V.</t>
  </si>
  <si>
    <t>Medewerker die KPMG Staffing &amp; Facility services B.V. tot de populatie van het onderzoek rekent.</t>
  </si>
  <si>
    <t>KPMG Staffing &amp; Facility services B.V. heeft eerder meegedaan aan de Barometer Culturele Diversiteit. De vergelijkbaarheid met deze eerdere meting is afhankelijk van de mate waarin de huidige door KPMG Staffing &amp; Facility services B.V. aangeleverde medewerkersgegevens overeenkomen met die van de eerdere meting.</t>
  </si>
  <si>
    <t>Tabel 1</t>
  </si>
  <si>
    <t>Totaal</t>
  </si>
  <si>
    <t>%</t>
  </si>
  <si>
    <t>Herkomstland</t>
  </si>
  <si>
    <t>Nederland</t>
  </si>
  <si>
    <t>Europa (excl. Nederland)</t>
  </si>
  <si>
    <t>Buiten-Europa</t>
  </si>
  <si>
    <t>Advisory</t>
  </si>
  <si>
    <t>Assurance</t>
  </si>
  <si>
    <t>Business services</t>
  </si>
  <si>
    <t>Bron: CBS.</t>
  </si>
  <si>
    <t>Businessline</t>
  </si>
  <si>
    <t>Tabel 2</t>
  </si>
  <si>
    <t>Advisory - Deals</t>
  </si>
  <si>
    <t>Advisory - Risk &amp; Regulatory</t>
  </si>
  <si>
    <t>Advisory - Technology</t>
  </si>
  <si>
    <t>Advisory - Overig</t>
  </si>
  <si>
    <t>Assurance - Audit Financial Services</t>
  </si>
  <si>
    <t>Assurance - Audit Noord</t>
  </si>
  <si>
    <t>Assurance - Audit Zuid</t>
  </si>
  <si>
    <t>Assurance - Audit Zuidwest</t>
  </si>
  <si>
    <t>Assurance - Overig</t>
  </si>
  <si>
    <t>Tabel 3</t>
  </si>
  <si>
    <t>Geen doorstroom</t>
  </si>
  <si>
    <t>Recente doorstroom</t>
  </si>
  <si>
    <t>Tabel 4</t>
  </si>
  <si>
    <t>Recente doorstroom – Assurance</t>
  </si>
  <si>
    <t>Overig</t>
  </si>
  <si>
    <t>Tabel 5</t>
  </si>
  <si>
    <t>Junior</t>
  </si>
  <si>
    <t>Senior</t>
  </si>
  <si>
    <t>Manager</t>
  </si>
  <si>
    <t>Senior manager</t>
  </si>
  <si>
    <t>Partners &amp; directors</t>
  </si>
  <si>
    <t>Functieniveau</t>
  </si>
  <si>
    <t>Tabel 6</t>
  </si>
  <si>
    <t>Man</t>
  </si>
  <si>
    <t>Vrouw</t>
  </si>
  <si>
    <t>Geslacht</t>
  </si>
  <si>
    <t>Tabel 7</t>
  </si>
  <si>
    <t>Advisory - man</t>
  </si>
  <si>
    <t>Advisory - vrouw</t>
  </si>
  <si>
    <t>Assurance - man</t>
  </si>
  <si>
    <t>Assurance - vrouw</t>
  </si>
  <si>
    <t>Business services - man</t>
  </si>
  <si>
    <t>Business services - vrouw</t>
  </si>
  <si>
    <t>Tabel 8</t>
  </si>
  <si>
    <t>Geen recente instroom</t>
  </si>
  <si>
    <t>Recente instroom</t>
  </si>
  <si>
    <t>Tabel 9</t>
  </si>
  <si>
    <t>Recente instroom – Advisory</t>
  </si>
  <si>
    <t>Recente instroom – Assurance</t>
  </si>
  <si>
    <t>Tabel 10</t>
  </si>
  <si>
    <t>Tabel 11</t>
  </si>
  <si>
    <t>1 en 2</t>
  </si>
  <si>
    <t>Tabel 12</t>
  </si>
  <si>
    <t>Advisory - 1 en 2</t>
  </si>
  <si>
    <t>Advisory - 3</t>
  </si>
  <si>
    <t>Advisory - overig</t>
  </si>
  <si>
    <t>Assurance - 1 en 2</t>
  </si>
  <si>
    <t>Assurance - 3</t>
  </si>
  <si>
    <t>Assurance - overig</t>
  </si>
  <si>
    <t>Business services - totaal</t>
  </si>
  <si>
    <t>Tabel 13</t>
  </si>
  <si>
    <t>Nu</t>
  </si>
  <si>
    <t>Volgend jaar</t>
  </si>
  <si>
    <t>Binnen 2 jaar</t>
  </si>
  <si>
    <t>Binnen 3 jaar</t>
  </si>
  <si>
    <t>Binnen 4 jaar / geen promotie verwacht</t>
  </si>
  <si>
    <t>Tabel 14</t>
  </si>
  <si>
    <t>Advisory - nu</t>
  </si>
  <si>
    <t>Advisory - volgend jaar</t>
  </si>
  <si>
    <t>Advisory - binnen 2 jaar</t>
  </si>
  <si>
    <t>Assurance - nu</t>
  </si>
  <si>
    <t>Assurance - volgend jaar</t>
  </si>
  <si>
    <t>Assurance - binnen 2 jaar</t>
  </si>
  <si>
    <t>Tabel 15</t>
  </si>
  <si>
    <t>Businessline en Regio/Suite</t>
  </si>
  <si>
    <t>Businessline en Geslacht</t>
  </si>
  <si>
    <t>Recente instroom – junior</t>
  </si>
  <si>
    <t>Recente instroom – overig</t>
  </si>
  <si>
    <t>Klaar voor promotie</t>
  </si>
  <si>
    <t>Businessline en Klaar voor promotie</t>
  </si>
  <si>
    <r>
      <t>Performance score</t>
    </r>
    <r>
      <rPr>
        <i/>
        <vertAlign val="superscript"/>
        <sz val="10"/>
        <color theme="1"/>
        <rFont val="Calibri"/>
        <family val="2"/>
      </rPr>
      <t>1</t>
    </r>
  </si>
  <si>
    <r>
      <rPr>
        <vertAlign val="superscript"/>
        <sz val="9"/>
        <color theme="1"/>
        <rFont val="Calibri"/>
        <family val="2"/>
      </rPr>
      <t>1</t>
    </r>
    <r>
      <rPr>
        <sz val="9"/>
        <color theme="1"/>
        <rFont val="Calibri"/>
        <family val="2"/>
      </rPr>
      <t xml:space="preserve"> Performance score 1 is de hoogste score. </t>
    </r>
  </si>
  <si>
    <r>
      <t>Businessline en Performance score</t>
    </r>
    <r>
      <rPr>
        <i/>
        <vertAlign val="superscript"/>
        <sz val="10"/>
        <color theme="1"/>
        <rFont val="Calibri"/>
        <family val="2"/>
      </rPr>
      <t>1</t>
    </r>
  </si>
  <si>
    <t>KPMG Staffing &amp; Facility services B.V. heeft werknemersgegevens uit hun personeelsadministratie aan het CBS geleverd, namelijk geboortedatum, geslacht, adresgegevens, businessline, regio/suite, doorstroom, functieniveau, geslacht, instroom, performance score en klaar voor promotie. Voor meer informatie over deze kenmerken verwijst het CBS naar KPMG Staffing &amp; Facility services B.V.</t>
  </si>
  <si>
    <t>KPMG Staffing &amp; Facility services B.V.</t>
  </si>
  <si>
    <r>
      <t>Instroom</t>
    </r>
    <r>
      <rPr>
        <i/>
        <vertAlign val="superscript"/>
        <sz val="10"/>
        <color theme="1"/>
        <rFont val="Calibri"/>
        <family val="2"/>
      </rPr>
      <t>1</t>
    </r>
  </si>
  <si>
    <r>
      <t>Recente</t>
    </r>
    <r>
      <rPr>
        <sz val="10"/>
        <color theme="1"/>
        <rFont val="Calibri"/>
      </rPr>
      <t xml:space="preserve"> doorstroom – Advisory</t>
    </r>
  </si>
  <si>
    <r>
      <t>Doorstroom</t>
    </r>
    <r>
      <rPr>
        <i/>
        <vertAlign val="superscript"/>
        <sz val="10"/>
        <color theme="1"/>
        <rFont val="Calibri"/>
        <family val="2"/>
      </rPr>
      <t>1</t>
    </r>
  </si>
  <si>
    <r>
      <rPr>
        <vertAlign val="superscript"/>
        <sz val="9"/>
        <color theme="1"/>
        <rFont val="Calibri"/>
        <family val="2"/>
      </rPr>
      <t>1</t>
    </r>
    <r>
      <rPr>
        <sz val="9"/>
        <color theme="1"/>
        <rFont val="Calibri"/>
        <family val="2"/>
      </rPr>
      <t xml:space="preserve"> Recente instroom betreft instroom in de periode tussen 1 oktober 2023 en 30 september 2024.</t>
    </r>
  </si>
  <si>
    <r>
      <t>Instroom</t>
    </r>
    <r>
      <rPr>
        <i/>
        <vertAlign val="superscript"/>
        <sz val="10"/>
        <color theme="1"/>
        <rFont val="Calibri"/>
        <family val="2"/>
      </rPr>
      <t>1</t>
    </r>
    <r>
      <rPr>
        <i/>
        <sz val="10"/>
        <color theme="1"/>
        <rFont val="Calibri"/>
        <family val="2"/>
      </rPr>
      <t xml:space="preserve"> en Businessline</t>
    </r>
  </si>
  <si>
    <r>
      <t>Instroom</t>
    </r>
    <r>
      <rPr>
        <i/>
        <vertAlign val="superscript"/>
        <sz val="10"/>
        <color theme="1"/>
        <rFont val="Calibri"/>
        <family val="2"/>
      </rPr>
      <t>1</t>
    </r>
    <r>
      <rPr>
        <i/>
        <sz val="10"/>
        <color theme="1"/>
        <rFont val="Calibri"/>
        <family val="2"/>
      </rPr>
      <t xml:space="preserve"> en Functieniveau</t>
    </r>
  </si>
  <si>
    <r>
      <t>Doorstroom</t>
    </r>
    <r>
      <rPr>
        <i/>
        <vertAlign val="superscript"/>
        <sz val="10"/>
        <color theme="1"/>
        <rFont val="Calibri"/>
        <family val="2"/>
      </rPr>
      <t xml:space="preserve">1 </t>
    </r>
    <r>
      <rPr>
        <i/>
        <sz val="10"/>
        <color theme="1"/>
        <rFont val="Calibri"/>
        <family val="2"/>
      </rPr>
      <t>en Businessline</t>
    </r>
  </si>
  <si>
    <t>Herkomstland werknemers KPMG Staffing &amp; Facility services B.V., 1 oktober 2024</t>
  </si>
  <si>
    <t>Herkomstland werknemers KPMG Staffing &amp; Facility services B.V. naar businessline, 1 oktober 2024</t>
  </si>
  <si>
    <t>Herkomstland werknemers KPMG Staffing &amp; Facility services B.V. naar businessline en regio/suite, 1 oktober 2024</t>
  </si>
  <si>
    <t>Herkomstland werknemers KPMG Staffing &amp; Facility services B.V. naar doorstroom, 1 oktober 2024</t>
  </si>
  <si>
    <t>Herkomstland werknemers KPMG Staffing &amp; Facility services B.V. naar doorstroom en businessline, 1 oktober 2024</t>
  </si>
  <si>
    <t>Herkomstland werknemers KPMG Staffing &amp; Facility services B.V. naar functieniveau, 1 oktober 2024</t>
  </si>
  <si>
    <t>Herkomstland werknemers KPMG Staffing &amp; Facility services B.V. naar geslacht, 1 oktober 2024</t>
  </si>
  <si>
    <t>Herkomstland werknemers KPMG Staffing &amp; Facility services B.V. naar businessline en geslacht, 1 oktober 2024</t>
  </si>
  <si>
    <t>Herkomstland werknemers KPMG Staffing &amp; Facility services B.V. naar instroom, 1 oktober 2024</t>
  </si>
  <si>
    <t>Herkomstland werknemers KPMG Staffing &amp; Facility services B.V. naar instroom en functieniveau, 1 oktober 2024</t>
  </si>
  <si>
    <t>Herkomstland werknemers KPMG Staffing &amp; Facility services B.V. naar performance score, 1 oktober 2024</t>
  </si>
  <si>
    <t>Herkomstland werknemers KPMG Staffing &amp; Facility services B.V. naar businessline en performance score, 1 oktober 2024</t>
  </si>
  <si>
    <t>Herkomstland werknemers KPMG Staffing &amp; Facility services B.V. naar klaar voor promotie, 1 oktober 2024</t>
  </si>
  <si>
    <t>Herkomstland werknemers KPMG Staffing &amp; Facility services B.V. naar businessline en klaar voor promotie, 1 oktober 2024</t>
  </si>
  <si>
    <t>Herkomstland uitgestroomde werknemers KPMG Staffing &amp; Facility services B.V., 1 oktober 2023 - 30 september 2024</t>
  </si>
  <si>
    <t>Op verzoek van KPMG Staffing &amp; Facility services B.V. heeft het CBS een Barometer Culturele Diversiteit voor deze organisatie opgesteld. KPMG Staffing &amp; Facility services B.V. heeft gekozen voor de ingezoomde variant van de Barometer Culturele Diversiteit. Hierbij worden niet alleen cijfers gegeven over het herkomstland van werknemers op organisatieniveau, maar ook voor bepaalde subgroepen. KPMG Staffing &amp; Facility services B.V. heeft zelf bepaald voor welke subgroepen de uitsplitsing naar herkomstland gemaakt is. Meer specifiek hebben zij gekozen voor subgroepen op basis van businessline, regio/suite, doorstroom, functieniveau, geslacht, instroom, performance score, klaar voor promotie en uitstroom.</t>
  </si>
  <si>
    <t xml:space="preserve">De tabellen geven de procentuele verdeling naar herkomstland weer. De eerste regel in de tabellen 1 tot en met 14 geeft de verdeling van de organisatie als geheel weer. Hier staat dus hoeveel procent van de werknemers van KPMG Staffing &amp; Facility services B.V. als herkomstland Nederland heeft en hoeveel procent van de werknemers een ander Europees herkomstland of een herkomstland buiten Europa heeft. Vervolgens wordt op dezelfde manier de herkomstlandverdeling van verschillende subgroepen getoond. In tabel 15 wordt de herkomstlandverdeling van de uitgestroomde werknemers weergegeven. </t>
  </si>
  <si>
    <t>Business services - Totaal</t>
  </si>
  <si>
    <r>
      <rPr>
        <vertAlign val="superscript"/>
        <sz val="9"/>
        <color theme="1"/>
        <rFont val="Calibri"/>
        <family val="2"/>
      </rPr>
      <t>1</t>
    </r>
    <r>
      <rPr>
        <sz val="9"/>
        <color theme="1"/>
        <rFont val="Calibri"/>
        <family val="2"/>
      </rPr>
      <t xml:space="preserve"> Recente doorstroom betreft werknemers die in de periode tussen 1 oktober 2023 en 30 september 2024 naar een andere functie zijn gegaan.</t>
    </r>
  </si>
  <si>
    <r>
      <t>Overig</t>
    </r>
    <r>
      <rPr>
        <vertAlign val="superscript"/>
        <sz val="10"/>
        <color theme="1"/>
        <rFont val="Calibri"/>
        <family val="2"/>
      </rPr>
      <t>2</t>
    </r>
  </si>
  <si>
    <r>
      <rPr>
        <vertAlign val="superscript"/>
        <sz val="9"/>
        <color theme="1"/>
        <rFont val="Calibri"/>
        <family val="2"/>
      </rPr>
      <t>2</t>
    </r>
    <r>
      <rPr>
        <sz val="9"/>
        <color theme="1"/>
        <rFont val="Calibri"/>
        <family val="2"/>
      </rPr>
      <t xml:space="preserve"> De categorie "overig" omvat alle werknemers uit de businessline "Business services" en werknemers uit the businesslines "Advisory" en "Assurance" die niet recent zijn doorgestroomd.  </t>
    </r>
  </si>
  <si>
    <t>Herkomstland werknemers KPMG Staffing &amp; Facility services B.V. naar instroom en businessline, 1 oktober 2024</t>
  </si>
  <si>
    <r>
      <rPr>
        <vertAlign val="superscript"/>
        <sz val="9"/>
        <color theme="1"/>
        <rFont val="Calibri"/>
        <family val="2"/>
      </rPr>
      <t>2</t>
    </r>
    <r>
      <rPr>
        <sz val="9"/>
        <color theme="1"/>
        <rFont val="Calibri"/>
        <family val="2"/>
      </rPr>
      <t xml:space="preserve"> De categorie "overig" omvat alle werknemers uit de businessline "Business services" en werknemers uit the businesslines "Advisory" en "Assurance" die niet recent zijn ingestroomd.  </t>
    </r>
  </si>
  <si>
    <r>
      <t>Overig</t>
    </r>
    <r>
      <rPr>
        <vertAlign val="superscript"/>
        <sz val="10"/>
        <color theme="1"/>
        <rFont val="Calibri"/>
        <family val="2"/>
      </rPr>
      <t>1</t>
    </r>
  </si>
  <si>
    <r>
      <rPr>
        <vertAlign val="superscript"/>
        <sz val="9"/>
        <color theme="1"/>
        <rFont val="Calibri"/>
        <family val="2"/>
      </rPr>
      <t>1</t>
    </r>
    <r>
      <rPr>
        <sz val="9"/>
        <color theme="1"/>
        <rFont val="Calibri"/>
        <family val="2"/>
      </rPr>
      <t xml:space="preserve"> De categorie "overig" omvat alle werknemers uit de businessline "Business services" en werknemers die in tabel 13 (Klaar voor promotie) in de categorie "overig" vallen. </t>
    </r>
  </si>
  <si>
    <r>
      <t>Herkomstland uitgestroomde</t>
    </r>
    <r>
      <rPr>
        <b/>
        <vertAlign val="superscript"/>
        <sz val="10"/>
        <color theme="1"/>
        <rFont val="Calibri"/>
        <family val="2"/>
      </rPr>
      <t>1</t>
    </r>
    <r>
      <rPr>
        <b/>
        <sz val="10"/>
        <color theme="1"/>
        <rFont val="Calibri"/>
      </rPr>
      <t xml:space="preserve"> werknemers KPMG Staffing &amp; Facility services B.V., 1 oktober 2023 - 30 september 2024</t>
    </r>
  </si>
  <si>
    <r>
      <rPr>
        <vertAlign val="superscript"/>
        <sz val="9"/>
        <color theme="1"/>
        <rFont val="Calibri"/>
        <family val="2"/>
        <scheme val="minor"/>
      </rPr>
      <t>1</t>
    </r>
    <r>
      <rPr>
        <sz val="9"/>
        <color theme="1"/>
        <rFont val="Calibri"/>
        <family val="2"/>
        <scheme val="minor"/>
      </rPr>
      <t xml:space="preserve"> Expats worden bij de herkomstlandverdeling van de uitgestroomde werknemers buiten beschouwing gelaten, want hun werk is van tijdelijke aard en daardoor verwachte uitstroom.</t>
    </r>
  </si>
  <si>
    <t>De tabellen 1 tot en met 14 hebben betrekking op de werknemers van KPMG Staffing &amp; Facility services B.V. waarvoor zij personeelsgegevens aan het CBS hebben geleverd. In totaal is informatie geleverd van 4 427 unieke werknemers. Voor sommige werknemers was het niet mogelijk om met de beschikbare informatie het herkomstland te bepalen. Dit betrof 3,4 procent van de werknemers van KPMG Staffing &amp; Facility services B.V. Hierdoor kan een vertekening in de percentages ontstaan. Hiermee dient rekening gehouden te worden bij het interpreteren van de cijfers.
Tabel 15 heeft betrekking op werknemers die zijn uitgestroomd in de periode van 1 oktober 2023 tot en met 30 september 2024 waarvoor KPMG Staffing &amp; Facility services B.V. personeelsgegevens aan het CBS heeft geleverd. Expats worden bij de herkomstlandverdeling van de uitgestroomde werknemers buiten beschouwing gelaten, want hun werk is van tijdelijke aard en daardoor verwachte uitstroom. In totaal is informatie geleverd van 732 unieke uitgestroomde werknemers. Voor sommige uitgestroomde werknemers was het niet mogelijk om met de beschikbare informatie het herkomstland te bepalen. Dit betrof 4,9 procent van de werknemers van KPMG Staffing &amp; Facility services B.V. Hierdoor kan een vertekening in de percentages ontstaan. Hiermee dient rekening gehouden te worden bij het interpreteren van de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</si>
</sst>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40" x14ac:knownFonts="1">
    <font>
      <sz val="11"/>
      <color theme="1"/>
      <name val="Calibri"/>
      <family val="2"/>
      <scheme val="minor"/>
    </font>
    <font>
      <b/>
      <sz val="12"/>
      <color theme="1"/>
      <name val="Calibri"/>
    </font>
    <font>
      <sz val="10"/>
      <color theme="1"/>
      <name val="Calibri"/>
    </font>
    <font>
      <sz val="10"/>
      <color rgb="FF271D6C"/>
      <name val="Calibri"/>
    </font>
    <font>
      <b/>
      <sz val="12"/>
      <color rgb="FF271D6C"/>
      <name val="Calibri"/>
    </font>
    <font>
      <b/>
      <sz val="18"/>
      <color rgb="FF002060"/>
      <name val="Calibri"/>
    </font>
    <font>
      <sz val="10"/>
      <color rgb="FF002060"/>
      <name val="Calibri"/>
    </font>
    <font>
      <b/>
      <sz val="10"/>
      <color theme="1"/>
      <name val="Calibri"/>
    </font>
    <font>
      <u/>
      <sz val="10"/>
      <color theme="10"/>
      <name val="Calibri"/>
    </font>
    <font>
      <sz val="10"/>
      <color rgb="FFFF0000"/>
      <name val="Arial"/>
    </font>
    <font>
      <sz val="8"/>
      <color theme="1"/>
      <name val="Helvetica"/>
    </font>
    <font>
      <b/>
      <sz val="8"/>
      <color theme="1"/>
      <name val="Helvetica"/>
    </font>
    <font>
      <sz val="10"/>
      <color theme="1"/>
      <name val="Arial"/>
    </font>
    <font>
      <sz val="12"/>
      <color rgb="FF1C1C1C"/>
      <name val="Calibri"/>
    </font>
    <font>
      <sz val="8"/>
      <color rgb="FF1C1C1C"/>
      <name val="Calibri"/>
    </font>
    <font>
      <sz val="11"/>
      <color theme="1"/>
      <name val="Calibri"/>
    </font>
    <font>
      <sz val="9"/>
      <color theme="1"/>
      <name val="Segoe UI"/>
    </font>
    <font>
      <sz val="10"/>
      <color rgb="FFFF0000"/>
      <name val="Calibri"/>
    </font>
    <font>
      <sz val="10"/>
      <color rgb="FF92D050"/>
      <name val="Calibri"/>
    </font>
    <font>
      <sz val="10"/>
      <color rgb="FF0070C0"/>
      <name val="Calibri"/>
    </font>
    <font>
      <sz val="11"/>
      <color rgb="FF7030A0"/>
      <name val="Calibri"/>
    </font>
    <font>
      <i/>
      <sz val="10"/>
      <color theme="1"/>
      <name val="Calibri"/>
    </font>
    <font>
      <u/>
      <sz val="10"/>
      <name val="Calibri"/>
      <family val="2"/>
      <scheme val="minor"/>
    </font>
    <font>
      <sz val="10"/>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10"/>
      <color theme="1"/>
      <name val="Calibri"/>
      <family val="2"/>
    </font>
    <font>
      <i/>
      <sz val="10"/>
      <color theme="1"/>
      <name val="Calibri"/>
      <family val="2"/>
    </font>
    <font>
      <i/>
      <vertAlign val="superscript"/>
      <sz val="10"/>
      <color theme="1"/>
      <name val="Calibri"/>
      <family val="2"/>
    </font>
    <font>
      <sz val="9"/>
      <color theme="1"/>
      <name val="Calibri"/>
      <family val="2"/>
    </font>
    <font>
      <vertAlign val="superscript"/>
      <sz val="9"/>
      <color theme="1"/>
      <name val="Calibri"/>
      <family val="2"/>
    </font>
    <font>
      <sz val="10"/>
      <name val="Calibri"/>
      <family val="2"/>
    </font>
    <font>
      <b/>
      <sz val="10"/>
      <color theme="1"/>
      <name val="Calibri"/>
      <family val="2"/>
    </font>
    <font>
      <vertAlign val="superscript"/>
      <sz val="10"/>
      <color theme="1"/>
      <name val="Calibri"/>
      <family val="2"/>
    </font>
    <font>
      <b/>
      <vertAlign val="superscript"/>
      <sz val="10"/>
      <color theme="1"/>
      <name val="Calibri"/>
      <family val="2"/>
    </font>
    <font>
      <sz val="9"/>
      <color theme="1"/>
      <name val="Calibri"/>
      <family val="2"/>
      <scheme val="minor"/>
    </font>
    <font>
      <vertAlign val="superscript"/>
      <sz val="9"/>
      <color theme="1"/>
      <name val="Calibri"/>
      <family val="2"/>
      <scheme val="minor"/>
    </font>
    <font>
      <i/>
      <sz val="11"/>
      <color theme="1"/>
      <name val="Calibri"/>
      <family val="2"/>
    </font>
    <font>
      <u/>
      <sz val="10"/>
      <color theme="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5" fillId="0" borderId="0" applyNumberFormat="0" applyFill="0" applyBorder="0" applyAlignment="0" applyProtection="0"/>
  </cellStyleXfs>
  <cellXfs count="8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11" fillId="3" borderId="0" xfId="0" applyFont="1" applyFill="1" applyAlignment="1">
      <alignment vertical="center"/>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6" fillId="3" borderId="0" xfId="1" applyFont="1" applyFill="1"/>
    <xf numFmtId="0" fontId="24" fillId="0" borderId="0" xfId="0" applyFont="1"/>
    <xf numFmtId="0" fontId="27" fillId="3" borderId="0" xfId="0" applyFont="1" applyFill="1"/>
    <xf numFmtId="0" fontId="27" fillId="3" borderId="0" xfId="0" applyFont="1" applyFill="1" applyAlignment="1">
      <alignment horizontal="justify" vertical="top" wrapText="1"/>
    </xf>
    <xf numFmtId="0" fontId="2" fillId="0" borderId="0" xfId="0" applyNumberFormat="1" applyFont="1" applyAlignment="1">
      <alignment horizontal="center"/>
    </xf>
    <xf numFmtId="0" fontId="28" fillId="0" borderId="0" xfId="0" applyFont="1" applyAlignment="1">
      <alignment horizontal="left"/>
    </xf>
    <xf numFmtId="0" fontId="27" fillId="0" borderId="0" xfId="0" applyFont="1" applyAlignment="1">
      <alignment horizontal="left"/>
    </xf>
    <xf numFmtId="0" fontId="2" fillId="0" borderId="0" xfId="0" applyNumberFormat="1" applyFont="1" applyAlignment="1">
      <alignment horizontal="left"/>
    </xf>
    <xf numFmtId="0" fontId="30" fillId="0" borderId="0" xfId="0" applyFont="1" applyFill="1" applyBorder="1" applyAlignment="1">
      <alignment horizontal="left"/>
    </xf>
    <xf numFmtId="0" fontId="27" fillId="3" borderId="0" xfId="0" applyFont="1" applyFill="1" applyAlignment="1">
      <alignment vertical="top" wrapText="1"/>
    </xf>
    <xf numFmtId="0" fontId="32" fillId="3" borderId="0" xfId="0" applyFont="1" applyFill="1" applyAlignment="1">
      <alignment horizontal="justify" vertical="top" wrapText="1"/>
    </xf>
    <xf numFmtId="0" fontId="32" fillId="0" borderId="0" xfId="0" applyFont="1" applyAlignment="1">
      <alignment horizontal="justify" vertical="top" wrapText="1"/>
    </xf>
    <xf numFmtId="0" fontId="38" fillId="0" borderId="0" xfId="0" applyFont="1" applyAlignment="1">
      <alignment vertical="center"/>
    </xf>
    <xf numFmtId="0" fontId="24" fillId="3" borderId="0" xfId="0" applyFont="1" applyFill="1"/>
    <xf numFmtId="0" fontId="23" fillId="3" borderId="0" xfId="0" applyFont="1" applyFill="1"/>
    <xf numFmtId="0" fontId="39" fillId="3" borderId="0" xfId="0" applyFont="1" applyFill="1" applyAlignment="1">
      <alignment horizontal="left"/>
    </xf>
    <xf numFmtId="0" fontId="39" fillId="3" borderId="0" xfId="0" applyFont="1" applyFill="1"/>
    <xf numFmtId="0" fontId="39" fillId="3" borderId="0" xfId="1" applyFont="1" applyFill="1"/>
    <xf numFmtId="0" fontId="39" fillId="3" borderId="0" xfId="1" applyFont="1" applyFill="1" applyAlignment="1">
      <alignment horizontal="left"/>
    </xf>
    <xf numFmtId="0" fontId="33" fillId="0" borderId="1" xfId="0" applyFont="1" applyBorder="1" applyAlignment="1">
      <alignment horizontal="left"/>
    </xf>
    <xf numFmtId="0" fontId="7" fillId="0" borderId="1" xfId="0" applyFont="1" applyBorder="1" applyAlignment="1">
      <alignment horizontal="left"/>
    </xf>
    <xf numFmtId="0" fontId="30" fillId="0" borderId="0" xfId="0" applyFont="1" applyFill="1" applyBorder="1" applyAlignment="1">
      <alignment horizontal="left" wrapText="1"/>
    </xf>
    <xf numFmtId="0" fontId="36" fillId="0" borderId="0" xfId="0" applyFont="1" applyAlignment="1">
      <alignment horizontal="left" vertical="top" wrapText="1"/>
    </xf>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95250</xdr:colOff>
      <xdr:row>2</xdr:row>
      <xdr:rowOff>114300</xdr:rowOff>
    </xdr:from>
    <xdr:to>
      <xdr:col>7</xdr:col>
      <xdr:colOff>0</xdr:colOff>
      <xdr:row>20</xdr:row>
      <xdr:rowOff>744537</xdr:rowOff>
    </xdr:to>
    <xdr:sp macro="" textlink="">
      <xdr:nvSpPr>
        <xdr:cNvPr id="6146" name="Text Box 1026" hidden="1">
          <a:extLst>
            <a:ext uri="{FF2B5EF4-FFF2-40B4-BE49-F238E27FC236}">
              <a16:creationId xmlns:a16="http://schemas.microsoft.com/office/drawing/2014/main" id="{A040BDE8-2404-3A6A-4ACA-68EBCC10DBDD}"/>
            </a:ext>
          </a:extLst>
        </xdr:cNvPr>
        <xdr:cNvSpPr txBox="1">
          <a:spLocks noChangeArrowheads="1"/>
        </xdr:cNvSpPr>
      </xdr:nvSpPr>
      <xdr:spPr bwMode="auto">
        <a:xfrm>
          <a:off x="7010400" y="476250"/>
          <a:ext cx="8255000" cy="815340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xdr:col>
      <xdr:colOff>95250</xdr:colOff>
      <xdr:row>2</xdr:row>
      <xdr:rowOff>114300</xdr:rowOff>
    </xdr:from>
    <xdr:to>
      <xdr:col>7</xdr:col>
      <xdr:colOff>0</xdr:colOff>
      <xdr:row>20</xdr:row>
      <xdr:rowOff>744537</xdr:rowOff>
    </xdr:to>
    <xdr:sp macro="" textlink="">
      <xdr:nvSpPr>
        <xdr:cNvPr id="6145" name="Text Box 1025" hidden="1">
          <a:extLst>
            <a:ext uri="{FF2B5EF4-FFF2-40B4-BE49-F238E27FC236}">
              <a16:creationId xmlns:a16="http://schemas.microsoft.com/office/drawing/2014/main" id="{9D18D40B-0EE5-02EF-3A17-A7039B42C353}"/>
            </a:ext>
          </a:extLst>
        </xdr:cNvPr>
        <xdr:cNvSpPr txBox="1">
          <a:spLocks noChangeArrowheads="1"/>
        </xdr:cNvSpPr>
      </xdr:nvSpPr>
      <xdr:spPr bwMode="auto">
        <a:xfrm>
          <a:off x="7010400" y="476250"/>
          <a:ext cx="8255000" cy="8153400"/>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s://dashboards.cbs.nl/v5/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160</v>
      </c>
    </row>
    <row r="4" spans="1:11" ht="15.5" customHeight="1" x14ac:dyDescent="0.35">
      <c r="B4" s="4" t="s">
        <v>35</v>
      </c>
    </row>
    <row r="5" spans="1:11" ht="15.5" customHeight="1" x14ac:dyDescent="0.35">
      <c r="A5" s="1"/>
    </row>
    <row r="7" spans="1:11" x14ac:dyDescent="0.35">
      <c r="A7" s="3" t="s">
        <v>24</v>
      </c>
    </row>
    <row r="8" spans="1:11" x14ac:dyDescent="0.35">
      <c r="A8" s="6" t="s">
        <v>60</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104</v>
      </c>
      <c r="J1" s="40"/>
    </row>
    <row r="2" spans="1:10" x14ac:dyDescent="0.35">
      <c r="A2" s="78" t="s">
        <v>163</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47"/>
      <c r="C9" s="47"/>
      <c r="D9" s="47"/>
      <c r="E9" s="47"/>
    </row>
    <row r="10" spans="1:10" ht="15" x14ac:dyDescent="0.35">
      <c r="A10" s="64" t="s">
        <v>155</v>
      </c>
      <c r="B10" s="47"/>
      <c r="C10" s="47"/>
      <c r="D10" s="47"/>
      <c r="E10" s="47"/>
    </row>
    <row r="11" spans="1:10" x14ac:dyDescent="0.35">
      <c r="A11" s="42" t="s">
        <v>88</v>
      </c>
      <c r="B11" s="63">
        <v>100</v>
      </c>
      <c r="C11" s="63">
        <v>57</v>
      </c>
      <c r="D11" s="63">
        <v>10</v>
      </c>
      <c r="E11" s="63">
        <v>33</v>
      </c>
    </row>
    <row r="12" spans="1:10" ht="15" x14ac:dyDescent="0.35">
      <c r="A12" s="65" t="s">
        <v>89</v>
      </c>
      <c r="B12" s="63">
        <v>100</v>
      </c>
      <c r="C12" s="63">
        <v>60</v>
      </c>
      <c r="D12" s="63">
        <v>10</v>
      </c>
      <c r="E12" s="63">
        <v>30</v>
      </c>
    </row>
    <row r="13" spans="1:10" x14ac:dyDescent="0.35">
      <c r="A13" s="42"/>
      <c r="B13" s="47"/>
      <c r="C13" s="47"/>
      <c r="D13" s="47"/>
      <c r="E13" s="47"/>
    </row>
    <row r="14" spans="1:10" x14ac:dyDescent="0.35">
      <c r="A14" s="45" t="s">
        <v>75</v>
      </c>
      <c r="B14" s="45"/>
      <c r="C14" s="45"/>
      <c r="D14" s="45"/>
      <c r="E14" s="45"/>
    </row>
    <row r="15" spans="1:10" x14ac:dyDescent="0.35">
      <c r="A15" s="67" t="s">
        <v>178</v>
      </c>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111</v>
      </c>
      <c r="J1" s="40"/>
    </row>
    <row r="2" spans="1:10" x14ac:dyDescent="0.35">
      <c r="A2" s="78" t="s">
        <v>164</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48"/>
      <c r="C9" s="48"/>
      <c r="D9" s="48"/>
      <c r="E9" s="48"/>
    </row>
    <row r="10" spans="1:10" ht="15" x14ac:dyDescent="0.35">
      <c r="A10" s="64" t="s">
        <v>159</v>
      </c>
      <c r="B10" s="48"/>
      <c r="C10" s="48"/>
      <c r="D10" s="48"/>
      <c r="E10" s="48"/>
    </row>
    <row r="11" spans="1:10" x14ac:dyDescent="0.35">
      <c r="A11" s="65" t="s">
        <v>154</v>
      </c>
      <c r="B11" s="63">
        <v>100</v>
      </c>
      <c r="C11" s="63">
        <v>66</v>
      </c>
      <c r="D11" s="63">
        <v>14</v>
      </c>
      <c r="E11" s="63">
        <v>20</v>
      </c>
    </row>
    <row r="12" spans="1:10" x14ac:dyDescent="0.35">
      <c r="A12" s="42" t="s">
        <v>91</v>
      </c>
      <c r="B12" s="63">
        <v>100</v>
      </c>
      <c r="C12" s="63">
        <v>55</v>
      </c>
      <c r="D12" s="63">
        <v>8</v>
      </c>
      <c r="E12" s="63">
        <v>38</v>
      </c>
    </row>
    <row r="13" spans="1:10" ht="15" x14ac:dyDescent="0.35">
      <c r="A13" s="65" t="s">
        <v>179</v>
      </c>
      <c r="B13" s="63">
        <v>100</v>
      </c>
      <c r="C13" s="63">
        <v>57</v>
      </c>
      <c r="D13" s="63">
        <v>10</v>
      </c>
      <c r="E13" s="63">
        <v>33</v>
      </c>
    </row>
    <row r="14" spans="1:10" x14ac:dyDescent="0.35">
      <c r="A14" s="42"/>
      <c r="B14" s="48"/>
      <c r="C14" s="48"/>
      <c r="D14" s="48"/>
      <c r="E14" s="48"/>
    </row>
    <row r="15" spans="1:10" x14ac:dyDescent="0.35">
      <c r="A15" s="45" t="s">
        <v>75</v>
      </c>
      <c r="B15" s="45"/>
      <c r="C15" s="45"/>
      <c r="D15" s="45"/>
      <c r="E15" s="45"/>
    </row>
    <row r="16" spans="1:10" x14ac:dyDescent="0.35">
      <c r="A16" s="67" t="s">
        <v>178</v>
      </c>
    </row>
    <row r="17" spans="1:5" ht="29" customHeight="1" x14ac:dyDescent="0.35">
      <c r="A17" s="80" t="s">
        <v>180</v>
      </c>
      <c r="B17" s="80"/>
      <c r="C17" s="80"/>
      <c r="D17" s="80"/>
      <c r="E17" s="80"/>
    </row>
  </sheetData>
  <mergeCells count="2">
    <mergeCell ref="A2:E2"/>
    <mergeCell ref="A17:E17"/>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4"/>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114</v>
      </c>
      <c r="J1" s="40"/>
    </row>
    <row r="2" spans="1:10" x14ac:dyDescent="0.35">
      <c r="A2" s="78" t="s">
        <v>166</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50"/>
      <c r="C9" s="50"/>
      <c r="D9" s="50"/>
      <c r="E9" s="50"/>
    </row>
    <row r="10" spans="1:10" x14ac:dyDescent="0.35">
      <c r="A10" s="44" t="s">
        <v>103</v>
      </c>
      <c r="B10" s="50"/>
      <c r="C10" s="50"/>
      <c r="D10" s="50"/>
      <c r="E10" s="50"/>
    </row>
    <row r="11" spans="1:10" x14ac:dyDescent="0.35">
      <c r="A11" s="42" t="s">
        <v>101</v>
      </c>
      <c r="B11" s="63">
        <v>100</v>
      </c>
      <c r="C11" s="63">
        <v>62</v>
      </c>
      <c r="D11" s="63">
        <v>8</v>
      </c>
      <c r="E11" s="63">
        <v>29</v>
      </c>
    </row>
    <row r="12" spans="1:10" x14ac:dyDescent="0.35">
      <c r="A12" s="42" t="s">
        <v>102</v>
      </c>
      <c r="B12" s="63">
        <v>100</v>
      </c>
      <c r="C12" s="63">
        <v>51</v>
      </c>
      <c r="D12" s="63">
        <v>13</v>
      </c>
      <c r="E12" s="63">
        <v>36</v>
      </c>
    </row>
    <row r="13" spans="1:10" x14ac:dyDescent="0.35">
      <c r="A13" s="42"/>
      <c r="B13" s="50"/>
      <c r="C13" s="50"/>
      <c r="D13" s="50"/>
      <c r="E13" s="50"/>
    </row>
    <row r="14" spans="1:10" x14ac:dyDescent="0.35">
      <c r="A14" s="45" t="s">
        <v>75</v>
      </c>
      <c r="B14" s="45"/>
      <c r="C14" s="45"/>
      <c r="D14" s="45"/>
      <c r="E14" s="45"/>
    </row>
  </sheetData>
  <mergeCells count="1">
    <mergeCell ref="A2:E2"/>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8"/>
  <sheetViews>
    <sheetView showGridLines="0" workbookViewId="0">
      <selection activeCell="A2" sqref="A2:E2"/>
    </sheetView>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117</v>
      </c>
      <c r="J1" s="40"/>
    </row>
    <row r="2" spans="1:10" x14ac:dyDescent="0.35">
      <c r="A2" s="78" t="s">
        <v>167</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51"/>
      <c r="C9" s="51"/>
      <c r="D9" s="51"/>
      <c r="E9" s="51"/>
    </row>
    <row r="10" spans="1:10" x14ac:dyDescent="0.35">
      <c r="A10" s="64" t="s">
        <v>143</v>
      </c>
      <c r="B10" s="51"/>
      <c r="C10" s="51"/>
      <c r="D10" s="51"/>
      <c r="E10" s="51"/>
    </row>
    <row r="11" spans="1:10" x14ac:dyDescent="0.35">
      <c r="A11" s="42" t="s">
        <v>105</v>
      </c>
      <c r="B11" s="63">
        <v>100</v>
      </c>
      <c r="C11" s="63">
        <v>69</v>
      </c>
      <c r="D11" s="63">
        <v>10</v>
      </c>
      <c r="E11" s="63">
        <v>21</v>
      </c>
    </row>
    <row r="12" spans="1:10" x14ac:dyDescent="0.35">
      <c r="A12" s="42" t="s">
        <v>106</v>
      </c>
      <c r="B12" s="63">
        <v>100</v>
      </c>
      <c r="C12" s="63">
        <v>57</v>
      </c>
      <c r="D12" s="63">
        <v>15</v>
      </c>
      <c r="E12" s="63">
        <v>28</v>
      </c>
    </row>
    <row r="13" spans="1:10" x14ac:dyDescent="0.35">
      <c r="A13" s="42" t="s">
        <v>107</v>
      </c>
      <c r="B13" s="63">
        <v>100</v>
      </c>
      <c r="C13" s="63">
        <v>57</v>
      </c>
      <c r="D13" s="63">
        <v>8</v>
      </c>
      <c r="E13" s="63">
        <v>36</v>
      </c>
    </row>
    <row r="14" spans="1:10" x14ac:dyDescent="0.35">
      <c r="A14" s="42" t="s">
        <v>108</v>
      </c>
      <c r="B14" s="63">
        <v>100</v>
      </c>
      <c r="C14" s="63">
        <v>44</v>
      </c>
      <c r="D14" s="63">
        <v>13</v>
      </c>
      <c r="E14" s="63">
        <v>43</v>
      </c>
    </row>
    <row r="15" spans="1:10" x14ac:dyDescent="0.35">
      <c r="A15" s="42" t="s">
        <v>109</v>
      </c>
      <c r="B15" s="63">
        <v>100</v>
      </c>
      <c r="C15" s="63">
        <v>64</v>
      </c>
      <c r="D15" s="63">
        <v>5</v>
      </c>
      <c r="E15" s="63">
        <v>30</v>
      </c>
    </row>
    <row r="16" spans="1:10" x14ac:dyDescent="0.35">
      <c r="A16" s="42" t="s">
        <v>110</v>
      </c>
      <c r="B16" s="63">
        <v>100</v>
      </c>
      <c r="C16" s="63">
        <v>61</v>
      </c>
      <c r="D16" s="63">
        <v>10</v>
      </c>
      <c r="E16" s="63">
        <v>30</v>
      </c>
    </row>
    <row r="17" spans="1:5" x14ac:dyDescent="0.35">
      <c r="A17" s="42"/>
      <c r="B17" s="51"/>
      <c r="C17" s="51"/>
      <c r="D17" s="51"/>
      <c r="E17" s="51"/>
    </row>
    <row r="18" spans="1:5" x14ac:dyDescent="0.35">
      <c r="A18" s="45" t="s">
        <v>75</v>
      </c>
      <c r="B18" s="45"/>
      <c r="C18" s="45"/>
      <c r="D18" s="45"/>
      <c r="E18" s="45"/>
    </row>
  </sheetData>
  <mergeCells count="1">
    <mergeCell ref="A2:E2"/>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6"/>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118</v>
      </c>
      <c r="J1" s="40"/>
    </row>
    <row r="2" spans="1:10" x14ac:dyDescent="0.35">
      <c r="A2" s="78" t="s">
        <v>170</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55"/>
      <c r="C9" s="55"/>
      <c r="D9" s="55"/>
      <c r="E9" s="55"/>
    </row>
    <row r="10" spans="1:10" ht="15" x14ac:dyDescent="0.35">
      <c r="A10" s="64" t="s">
        <v>148</v>
      </c>
      <c r="B10" s="55"/>
      <c r="C10" s="55"/>
      <c r="D10" s="55"/>
      <c r="E10" s="55"/>
    </row>
    <row r="11" spans="1:10" x14ac:dyDescent="0.35">
      <c r="A11" s="42" t="s">
        <v>119</v>
      </c>
      <c r="B11" s="63">
        <v>100</v>
      </c>
      <c r="C11" s="63">
        <v>67</v>
      </c>
      <c r="D11" s="63">
        <v>8</v>
      </c>
      <c r="E11" s="63">
        <v>25</v>
      </c>
    </row>
    <row r="12" spans="1:10" x14ac:dyDescent="0.35">
      <c r="A12" s="66">
        <v>3</v>
      </c>
      <c r="B12" s="63">
        <v>100</v>
      </c>
      <c r="C12" s="63">
        <v>56</v>
      </c>
      <c r="D12" s="63">
        <v>11</v>
      </c>
      <c r="E12" s="63">
        <v>33</v>
      </c>
    </row>
    <row r="13" spans="1:10" x14ac:dyDescent="0.35">
      <c r="A13" s="42" t="s">
        <v>92</v>
      </c>
      <c r="B13" s="63">
        <v>100</v>
      </c>
      <c r="C13" s="63">
        <v>52</v>
      </c>
      <c r="D13" s="63">
        <v>11</v>
      </c>
      <c r="E13" s="63">
        <v>36</v>
      </c>
    </row>
    <row r="14" spans="1:10" x14ac:dyDescent="0.35">
      <c r="A14" s="42"/>
      <c r="B14" s="55"/>
      <c r="C14" s="55"/>
      <c r="D14" s="55"/>
      <c r="E14" s="55"/>
    </row>
    <row r="15" spans="1:10" x14ac:dyDescent="0.35">
      <c r="A15" s="45" t="s">
        <v>75</v>
      </c>
      <c r="B15" s="45"/>
      <c r="C15" s="45"/>
      <c r="D15" s="45"/>
      <c r="E15" s="45"/>
    </row>
    <row r="16" spans="1:10" x14ac:dyDescent="0.35">
      <c r="A16" s="67" t="s">
        <v>149</v>
      </c>
    </row>
  </sheetData>
  <mergeCells count="1">
    <mergeCell ref="A2:E2"/>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0"/>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120</v>
      </c>
      <c r="J1" s="40"/>
    </row>
    <row r="2" spans="1:10" x14ac:dyDescent="0.35">
      <c r="A2" s="78" t="s">
        <v>171</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56"/>
      <c r="C9" s="56"/>
      <c r="D9" s="56"/>
      <c r="E9" s="56"/>
    </row>
    <row r="10" spans="1:10" ht="15" x14ac:dyDescent="0.35">
      <c r="A10" s="64" t="s">
        <v>150</v>
      </c>
      <c r="B10" s="56"/>
      <c r="C10" s="56"/>
      <c r="D10" s="56"/>
      <c r="E10" s="56"/>
    </row>
    <row r="11" spans="1:10" x14ac:dyDescent="0.35">
      <c r="A11" s="42" t="s">
        <v>121</v>
      </c>
      <c r="B11" s="63">
        <v>100</v>
      </c>
      <c r="C11" s="63">
        <v>75</v>
      </c>
      <c r="D11" s="63">
        <v>8</v>
      </c>
      <c r="E11" s="63">
        <v>17</v>
      </c>
    </row>
    <row r="12" spans="1:10" x14ac:dyDescent="0.35">
      <c r="A12" s="42" t="s">
        <v>122</v>
      </c>
      <c r="B12" s="63">
        <v>100</v>
      </c>
      <c r="C12" s="63">
        <v>65</v>
      </c>
      <c r="D12" s="63">
        <v>14</v>
      </c>
      <c r="E12" s="63">
        <v>21</v>
      </c>
    </row>
    <row r="13" spans="1:10" x14ac:dyDescent="0.35">
      <c r="A13" s="42" t="s">
        <v>123</v>
      </c>
      <c r="B13" s="63">
        <v>100</v>
      </c>
      <c r="C13" s="63">
        <v>60</v>
      </c>
      <c r="D13" s="63">
        <v>12</v>
      </c>
      <c r="E13" s="63">
        <v>29</v>
      </c>
    </row>
    <row r="14" spans="1:10" x14ac:dyDescent="0.35">
      <c r="A14" s="42" t="s">
        <v>124</v>
      </c>
      <c r="B14" s="63">
        <v>100</v>
      </c>
      <c r="C14" s="63">
        <v>63</v>
      </c>
      <c r="D14" s="63">
        <v>9</v>
      </c>
      <c r="E14" s="63">
        <v>28</v>
      </c>
    </row>
    <row r="15" spans="1:10" x14ac:dyDescent="0.35">
      <c r="A15" s="42" t="s">
        <v>125</v>
      </c>
      <c r="B15" s="63">
        <v>100</v>
      </c>
      <c r="C15" s="63">
        <v>50</v>
      </c>
      <c r="D15" s="63">
        <v>9</v>
      </c>
      <c r="E15" s="63">
        <v>41</v>
      </c>
    </row>
    <row r="16" spans="1:10" x14ac:dyDescent="0.35">
      <c r="A16" s="42" t="s">
        <v>126</v>
      </c>
      <c r="B16" s="63">
        <v>100</v>
      </c>
      <c r="C16" s="63">
        <v>40</v>
      </c>
      <c r="D16" s="63">
        <v>12</v>
      </c>
      <c r="E16" s="63">
        <v>48</v>
      </c>
    </row>
    <row r="17" spans="1:5" x14ac:dyDescent="0.35">
      <c r="A17" s="42" t="s">
        <v>127</v>
      </c>
      <c r="B17" s="63">
        <v>100</v>
      </c>
      <c r="C17" s="63">
        <v>62</v>
      </c>
      <c r="D17" s="63">
        <v>8</v>
      </c>
      <c r="E17" s="63">
        <v>30</v>
      </c>
    </row>
    <row r="18" spans="1:5" x14ac:dyDescent="0.35">
      <c r="A18" s="42"/>
      <c r="B18" s="56"/>
      <c r="C18" s="56"/>
      <c r="D18" s="56"/>
      <c r="E18" s="56"/>
    </row>
    <row r="19" spans="1:5" x14ac:dyDescent="0.35">
      <c r="A19" s="45" t="s">
        <v>75</v>
      </c>
      <c r="B19" s="45"/>
      <c r="C19" s="45"/>
      <c r="D19" s="45"/>
      <c r="E19" s="45"/>
    </row>
    <row r="20" spans="1:5" x14ac:dyDescent="0.35">
      <c r="A20" s="67" t="s">
        <v>149</v>
      </c>
    </row>
  </sheetData>
  <mergeCells count="1">
    <mergeCell ref="A2:E2"/>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8"/>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128</v>
      </c>
      <c r="J1" s="40"/>
    </row>
    <row r="2" spans="1:10" x14ac:dyDescent="0.35">
      <c r="A2" s="78" t="s">
        <v>172</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57"/>
      <c r="C9" s="57"/>
      <c r="D9" s="57"/>
      <c r="E9" s="57"/>
    </row>
    <row r="10" spans="1:10" x14ac:dyDescent="0.35">
      <c r="A10" s="64" t="s">
        <v>146</v>
      </c>
      <c r="B10" s="57"/>
      <c r="C10" s="57"/>
      <c r="D10" s="57"/>
      <c r="E10" s="57"/>
    </row>
    <row r="11" spans="1:10" x14ac:dyDescent="0.35">
      <c r="A11" s="42" t="s">
        <v>129</v>
      </c>
      <c r="B11" s="63">
        <v>100</v>
      </c>
      <c r="C11" s="63">
        <v>60</v>
      </c>
      <c r="D11" s="63">
        <v>10</v>
      </c>
      <c r="E11" s="63">
        <v>30</v>
      </c>
    </row>
    <row r="12" spans="1:10" x14ac:dyDescent="0.35">
      <c r="A12" s="42" t="s">
        <v>130</v>
      </c>
      <c r="B12" s="63">
        <v>100</v>
      </c>
      <c r="C12" s="63">
        <v>58</v>
      </c>
      <c r="D12" s="63">
        <v>10</v>
      </c>
      <c r="E12" s="63">
        <v>31</v>
      </c>
    </row>
    <row r="13" spans="1:10" x14ac:dyDescent="0.35">
      <c r="A13" s="42" t="s">
        <v>131</v>
      </c>
      <c r="B13" s="63">
        <v>100</v>
      </c>
      <c r="C13" s="63">
        <v>54</v>
      </c>
      <c r="D13" s="63">
        <v>12</v>
      </c>
      <c r="E13" s="63">
        <v>34</v>
      </c>
    </row>
    <row r="14" spans="1:10" x14ac:dyDescent="0.35">
      <c r="A14" s="42" t="s">
        <v>132</v>
      </c>
      <c r="B14" s="63">
        <v>100</v>
      </c>
      <c r="C14" s="63">
        <v>47</v>
      </c>
      <c r="D14" s="63">
        <v>10</v>
      </c>
      <c r="E14" s="63">
        <v>43</v>
      </c>
    </row>
    <row r="15" spans="1:10" x14ac:dyDescent="0.35">
      <c r="A15" s="42" t="s">
        <v>133</v>
      </c>
      <c r="B15" s="63">
        <v>100</v>
      </c>
      <c r="C15" s="63">
        <v>67</v>
      </c>
      <c r="D15" s="63">
        <v>7</v>
      </c>
      <c r="E15" s="63">
        <v>26</v>
      </c>
    </row>
    <row r="16" spans="1:10" x14ac:dyDescent="0.35">
      <c r="A16" s="42" t="s">
        <v>92</v>
      </c>
      <c r="B16" s="63">
        <v>100</v>
      </c>
      <c r="C16" s="63">
        <v>57</v>
      </c>
      <c r="D16" s="63">
        <v>11</v>
      </c>
      <c r="E16" s="63">
        <v>32</v>
      </c>
    </row>
    <row r="17" spans="1:5" x14ac:dyDescent="0.35">
      <c r="A17" s="42"/>
      <c r="B17" s="57"/>
      <c r="C17" s="57"/>
      <c r="D17" s="57"/>
      <c r="E17" s="57"/>
    </row>
    <row r="18" spans="1:5" x14ac:dyDescent="0.35">
      <c r="A18" s="45" t="s">
        <v>75</v>
      </c>
      <c r="B18" s="45"/>
      <c r="C18" s="45"/>
      <c r="D18" s="45"/>
      <c r="E18" s="45"/>
    </row>
  </sheetData>
  <mergeCells count="1">
    <mergeCell ref="A2:E2"/>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2"/>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134</v>
      </c>
      <c r="J1" s="40"/>
    </row>
    <row r="2" spans="1:10" x14ac:dyDescent="0.35">
      <c r="A2" s="78" t="s">
        <v>173</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58"/>
      <c r="C9" s="58"/>
      <c r="D9" s="58"/>
      <c r="E9" s="58"/>
    </row>
    <row r="10" spans="1:10" x14ac:dyDescent="0.35">
      <c r="A10" s="64" t="s">
        <v>147</v>
      </c>
      <c r="B10" s="58"/>
      <c r="C10" s="58"/>
      <c r="D10" s="58"/>
      <c r="E10" s="58"/>
    </row>
    <row r="11" spans="1:10" x14ac:dyDescent="0.35">
      <c r="A11" s="42" t="s">
        <v>135</v>
      </c>
      <c r="B11" s="63">
        <v>100</v>
      </c>
      <c r="C11" s="63">
        <v>65</v>
      </c>
      <c r="D11" s="63">
        <v>15</v>
      </c>
      <c r="E11" s="63">
        <v>20</v>
      </c>
    </row>
    <row r="12" spans="1:10" x14ac:dyDescent="0.35">
      <c r="A12" s="42" t="s">
        <v>136</v>
      </c>
      <c r="B12" s="63">
        <v>100</v>
      </c>
      <c r="C12" s="63">
        <v>67</v>
      </c>
      <c r="D12" s="63">
        <v>11</v>
      </c>
      <c r="E12" s="63">
        <v>22</v>
      </c>
    </row>
    <row r="13" spans="1:10" x14ac:dyDescent="0.35">
      <c r="A13" s="42" t="s">
        <v>137</v>
      </c>
      <c r="B13" s="63">
        <v>100</v>
      </c>
      <c r="C13" s="63">
        <v>63</v>
      </c>
      <c r="D13" s="63">
        <v>11</v>
      </c>
      <c r="E13" s="63">
        <v>26</v>
      </c>
    </row>
    <row r="14" spans="1:10" x14ac:dyDescent="0.35">
      <c r="A14" s="42" t="s">
        <v>123</v>
      </c>
      <c r="B14" s="63">
        <v>100</v>
      </c>
      <c r="C14" s="63">
        <v>67</v>
      </c>
      <c r="D14" s="63">
        <v>10</v>
      </c>
      <c r="E14" s="63">
        <v>23</v>
      </c>
    </row>
    <row r="15" spans="1:10" x14ac:dyDescent="0.35">
      <c r="A15" s="42" t="s">
        <v>138</v>
      </c>
      <c r="B15" s="63">
        <v>100</v>
      </c>
      <c r="C15" s="63">
        <v>56</v>
      </c>
      <c r="D15" s="63">
        <v>7</v>
      </c>
      <c r="E15" s="63">
        <v>37</v>
      </c>
    </row>
    <row r="16" spans="1:10" x14ac:dyDescent="0.35">
      <c r="A16" s="42" t="s">
        <v>139</v>
      </c>
      <c r="B16" s="63">
        <v>100</v>
      </c>
      <c r="C16" s="63">
        <v>52</v>
      </c>
      <c r="D16" s="63">
        <v>8</v>
      </c>
      <c r="E16" s="63">
        <v>40</v>
      </c>
    </row>
    <row r="17" spans="1:5" x14ac:dyDescent="0.35">
      <c r="A17" s="42" t="s">
        <v>140</v>
      </c>
      <c r="B17" s="63">
        <v>100</v>
      </c>
      <c r="C17" s="63">
        <v>48</v>
      </c>
      <c r="D17" s="63">
        <v>14</v>
      </c>
      <c r="E17" s="63">
        <v>38</v>
      </c>
    </row>
    <row r="18" spans="1:5" x14ac:dyDescent="0.35">
      <c r="A18" s="42" t="s">
        <v>126</v>
      </c>
      <c r="B18" s="63">
        <v>100</v>
      </c>
      <c r="C18" s="63">
        <v>50</v>
      </c>
      <c r="D18" s="63">
        <v>8</v>
      </c>
      <c r="E18" s="63">
        <v>42</v>
      </c>
    </row>
    <row r="19" spans="1:5" ht="15" x14ac:dyDescent="0.35">
      <c r="A19" s="65" t="s">
        <v>183</v>
      </c>
      <c r="B19" s="63">
        <v>100</v>
      </c>
      <c r="C19" s="63">
        <v>59</v>
      </c>
      <c r="D19" s="63">
        <v>10</v>
      </c>
      <c r="E19" s="63">
        <v>31</v>
      </c>
    </row>
    <row r="20" spans="1:5" x14ac:dyDescent="0.35">
      <c r="A20" s="42"/>
      <c r="B20" s="58"/>
      <c r="C20" s="58"/>
      <c r="D20" s="58"/>
      <c r="E20" s="58"/>
    </row>
    <row r="21" spans="1:5" x14ac:dyDescent="0.35">
      <c r="A21" s="45" t="s">
        <v>75</v>
      </c>
      <c r="B21" s="45"/>
      <c r="C21" s="45"/>
      <c r="D21" s="45"/>
      <c r="E21" s="45"/>
    </row>
    <row r="22" spans="1:5" ht="30" customHeight="1" x14ac:dyDescent="0.35">
      <c r="A22" s="80" t="s">
        <v>184</v>
      </c>
      <c r="B22" s="80"/>
      <c r="C22" s="80"/>
      <c r="D22" s="80"/>
      <c r="E22" s="80"/>
    </row>
  </sheetData>
  <mergeCells count="2">
    <mergeCell ref="A2:E2"/>
    <mergeCell ref="A22:E22"/>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C95CF-5832-4A4F-B5DE-2EBDF38DF7A8}">
  <dimension ref="A1:J12"/>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141</v>
      </c>
      <c r="J1" s="40"/>
    </row>
    <row r="2" spans="1:10" ht="15" x14ac:dyDescent="0.35">
      <c r="A2" s="78" t="s">
        <v>185</v>
      </c>
      <c r="B2" s="79"/>
      <c r="C2" s="79"/>
      <c r="D2" s="79"/>
      <c r="E2" s="79"/>
    </row>
    <row r="3" spans="1:10" x14ac:dyDescent="0.35">
      <c r="A3" s="42"/>
      <c r="B3" s="42" t="s">
        <v>66</v>
      </c>
      <c r="C3" s="43" t="s">
        <v>41</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53</v>
      </c>
      <c r="D8" s="63">
        <v>13</v>
      </c>
      <c r="E8" s="63">
        <v>34</v>
      </c>
    </row>
    <row r="9" spans="1:10" x14ac:dyDescent="0.35">
      <c r="A9" s="42"/>
      <c r="B9" s="58"/>
      <c r="C9" s="58"/>
      <c r="D9" s="58"/>
      <c r="E9" s="58"/>
    </row>
    <row r="10" spans="1:10" x14ac:dyDescent="0.35">
      <c r="A10" s="45" t="s">
        <v>75</v>
      </c>
      <c r="B10" s="45"/>
      <c r="C10" s="45"/>
      <c r="D10" s="45"/>
      <c r="E10" s="45"/>
    </row>
    <row r="11" spans="1:10" ht="29" customHeight="1" x14ac:dyDescent="0.35">
      <c r="A11" s="81" t="s">
        <v>186</v>
      </c>
      <c r="B11" s="81"/>
      <c r="C11" s="81"/>
      <c r="D11" s="81"/>
      <c r="E11" s="81"/>
    </row>
    <row r="12" spans="1:10" x14ac:dyDescent="0.35">
      <c r="A12" s="71"/>
    </row>
  </sheetData>
  <mergeCells count="2">
    <mergeCell ref="A2:E2"/>
    <mergeCell ref="A11:E11"/>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29"/>
  <sheetViews>
    <sheetView showGridLines="0" zoomScaleNormal="100" workbookViewId="0"/>
  </sheetViews>
  <sheetFormatPr defaultColWidth="10.90625" defaultRowHeight="14.5" x14ac:dyDescent="0.35"/>
  <cols>
    <col min="1" max="1" width="99" customWidth="1"/>
    <col min="2" max="2" width="9.1796875" customWidth="1"/>
    <col min="3" max="3" width="66.7265625" customWidth="1"/>
  </cols>
  <sheetData>
    <row r="1" spans="1:6" ht="15.65" customHeight="1" x14ac:dyDescent="0.35">
      <c r="A1" s="17" t="s">
        <v>44</v>
      </c>
    </row>
    <row r="2" spans="1:6" ht="13" customHeight="1" x14ac:dyDescent="0.35"/>
    <row r="3" spans="1:6" ht="14.15" customHeight="1" x14ac:dyDescent="0.35">
      <c r="A3" s="18" t="s">
        <v>6</v>
      </c>
    </row>
    <row r="4" spans="1:6" ht="156" x14ac:dyDescent="0.35">
      <c r="A4" s="69" t="s">
        <v>187</v>
      </c>
      <c r="C4" s="21"/>
      <c r="F4" s="26"/>
    </row>
    <row r="5" spans="1:6" x14ac:dyDescent="0.35">
      <c r="A5" s="16"/>
      <c r="B5" s="27"/>
      <c r="C5" s="21"/>
      <c r="F5" s="26"/>
    </row>
    <row r="6" spans="1:6" ht="14.15" customHeight="1" x14ac:dyDescent="0.35">
      <c r="A6" s="18" t="s">
        <v>50</v>
      </c>
      <c r="C6" s="22"/>
    </row>
    <row r="7" spans="1:6" ht="14.15" customHeight="1" x14ac:dyDescent="0.35">
      <c r="A7" s="36">
        <v>45566</v>
      </c>
      <c r="C7" s="28"/>
    </row>
    <row r="8" spans="1:6" ht="14.15" customHeight="1" x14ac:dyDescent="0.35">
      <c r="A8" s="29"/>
    </row>
    <row r="9" spans="1:6" ht="14.15" customHeight="1" x14ac:dyDescent="0.35">
      <c r="A9" s="18" t="s">
        <v>7</v>
      </c>
    </row>
    <row r="10" spans="1:6" ht="52" x14ac:dyDescent="0.35">
      <c r="A10" s="62" t="s">
        <v>151</v>
      </c>
      <c r="B10" s="30"/>
      <c r="C10" s="35"/>
    </row>
    <row r="11" spans="1:6" ht="14.15" customHeight="1" x14ac:dyDescent="0.35"/>
    <row r="12" spans="1:6" ht="14.15" customHeight="1" x14ac:dyDescent="0.35">
      <c r="A12" s="23" t="s">
        <v>51</v>
      </c>
    </row>
    <row r="13" spans="1:6" ht="56" customHeight="1" x14ac:dyDescent="0.35">
      <c r="A13" s="31" t="s">
        <v>52</v>
      </c>
      <c r="C13" s="21"/>
    </row>
    <row r="14" spans="1:6" x14ac:dyDescent="0.35">
      <c r="A14" s="32" t="s">
        <v>38</v>
      </c>
      <c r="C14" s="21"/>
    </row>
    <row r="15" spans="1:6" ht="14.15" customHeight="1" x14ac:dyDescent="0.35"/>
    <row r="16" spans="1:6" ht="14.15" customHeight="1" x14ac:dyDescent="0.35">
      <c r="A16" s="33" t="s">
        <v>53</v>
      </c>
    </row>
    <row r="17" spans="1:3" ht="104" customHeight="1" x14ac:dyDescent="0.35">
      <c r="A17" s="16" t="s">
        <v>54</v>
      </c>
      <c r="C17" s="21"/>
    </row>
    <row r="18" spans="1:3" ht="14.15" customHeight="1" x14ac:dyDescent="0.35"/>
    <row r="19" spans="1:3" ht="14.15" customHeight="1" x14ac:dyDescent="0.35">
      <c r="A19" s="18" t="s">
        <v>20</v>
      </c>
    </row>
    <row r="20" spans="1:3" ht="41.15" customHeight="1" x14ac:dyDescent="0.35">
      <c r="A20" s="16" t="s">
        <v>33</v>
      </c>
    </row>
    <row r="21" spans="1:3" ht="107.15" customHeight="1" x14ac:dyDescent="0.35">
      <c r="A21" s="16" t="s">
        <v>55</v>
      </c>
    </row>
    <row r="22" spans="1:3" ht="14.15" customHeight="1" x14ac:dyDescent="0.35">
      <c r="A22" s="10" t="s">
        <v>56</v>
      </c>
    </row>
    <row r="23" spans="1:3" ht="80.150000000000006" customHeight="1" x14ac:dyDescent="0.35">
      <c r="A23" s="16" t="s">
        <v>40</v>
      </c>
    </row>
    <row r="24" spans="1:3" ht="14.15" customHeight="1" x14ac:dyDescent="0.35">
      <c r="A24" s="34"/>
    </row>
    <row r="25" spans="1:3" x14ac:dyDescent="0.35">
      <c r="A25" s="2"/>
    </row>
    <row r="26" spans="1:3" x14ac:dyDescent="0.35">
      <c r="A26" s="16"/>
    </row>
    <row r="27" spans="1:3" x14ac:dyDescent="0.35">
      <c r="A27" s="16"/>
    </row>
    <row r="28" spans="1:3" x14ac:dyDescent="0.35">
      <c r="A28" s="16"/>
    </row>
    <row r="29" spans="1:3" x14ac:dyDescent="0.35">
      <c r="A29" s="16"/>
    </row>
  </sheetData>
  <hyperlinks>
    <hyperlink ref="A22" r:id="rId1" xr:uid="{00000000-0004-0000-1100-000000000000}"/>
    <hyperlink ref="A14" r:id="rId2" display="https://www.cbs.nl/nl-nl/onze-diensten/methoden/onderzoeksomschrijvingen/korte-onderzoeksbeschrijvingen/barometer-culturele-diversiteit-ingezoomde-variant" xr:uid="{00000000-0004-0000-1100-000001000000}"/>
  </hyperlinks>
  <pageMargins left="0.75" right="0.75" top="1" bottom="1" header="0.5" footer="0.5"/>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0"/>
  <sheetViews>
    <sheetView showGridLines="0" zoomScaleNormal="100" workbookViewId="0">
      <selection activeCell="B8" sqref="B8"/>
    </sheetView>
  </sheetViews>
  <sheetFormatPr defaultColWidth="10.90625" defaultRowHeight="14.5" x14ac:dyDescent="0.35"/>
  <cols>
    <col min="1" max="1" width="27.81640625" customWidth="1"/>
    <col min="2" max="2" width="79.54296875" customWidth="1"/>
  </cols>
  <sheetData>
    <row r="1" spans="1:7" ht="15.5" customHeight="1" x14ac:dyDescent="0.35">
      <c r="A1" s="13" t="s">
        <v>0</v>
      </c>
      <c r="B1" s="14"/>
      <c r="C1" s="14"/>
      <c r="D1" s="14"/>
      <c r="E1" s="14"/>
      <c r="F1" s="9"/>
      <c r="G1" s="14"/>
    </row>
    <row r="2" spans="1:7" ht="13" customHeight="1" x14ac:dyDescent="0.35">
      <c r="A2" s="15"/>
      <c r="B2" s="14"/>
      <c r="C2" s="14"/>
      <c r="D2" s="14"/>
      <c r="E2" s="14"/>
      <c r="F2" s="14"/>
      <c r="G2" s="14"/>
    </row>
    <row r="3" spans="1:7" ht="13" customHeight="1" x14ac:dyDescent="0.35">
      <c r="A3" s="7" t="s">
        <v>31</v>
      </c>
      <c r="B3" s="14"/>
      <c r="C3" s="14"/>
      <c r="D3" s="14"/>
      <c r="E3" s="14"/>
      <c r="F3" s="14"/>
      <c r="G3" s="14"/>
    </row>
    <row r="4" spans="1:7" ht="13" customHeight="1" x14ac:dyDescent="0.35">
      <c r="A4" s="10" t="s">
        <v>45</v>
      </c>
      <c r="B4" s="2" t="s">
        <v>43</v>
      </c>
    </row>
    <row r="5" spans="1:7" ht="13" customHeight="1" x14ac:dyDescent="0.35">
      <c r="A5" s="74" t="str">
        <f>HYPERLINK("#'Tabel 1'!A1", "Tabel 1")</f>
        <v>Tabel 1</v>
      </c>
      <c r="B5" s="2" t="s">
        <v>161</v>
      </c>
      <c r="D5" s="72"/>
    </row>
    <row r="6" spans="1:7" ht="13" customHeight="1" x14ac:dyDescent="0.35">
      <c r="A6" s="74" t="str">
        <f>HYPERLINK("#'Tabel 2'!A1", "Tabel 2")</f>
        <v>Tabel 2</v>
      </c>
      <c r="B6" s="2" t="s">
        <v>162</v>
      </c>
      <c r="D6" s="72"/>
    </row>
    <row r="7" spans="1:7" ht="13" customHeight="1" x14ac:dyDescent="0.35">
      <c r="A7" s="76" t="str">
        <f>HYPERLINK("#'Tabel 3'!A1", "Tabel 3")</f>
        <v>Tabel 3</v>
      </c>
      <c r="B7" s="2" t="s">
        <v>165</v>
      </c>
      <c r="D7" s="72"/>
    </row>
    <row r="8" spans="1:7" ht="13" customHeight="1" x14ac:dyDescent="0.35">
      <c r="A8" s="76" t="str">
        <f>HYPERLINK("#'Tabel 4'!A1", "Tabel 4")</f>
        <v>Tabel 4</v>
      </c>
      <c r="B8" s="2" t="s">
        <v>168</v>
      </c>
      <c r="D8" s="72"/>
    </row>
    <row r="9" spans="1:7" ht="13" customHeight="1" x14ac:dyDescent="0.35">
      <c r="A9" s="76" t="str">
        <f>HYPERLINK("#'Tabel 5'!A1", "Tabel 5")</f>
        <v>Tabel 5</v>
      </c>
      <c r="B9" s="2" t="s">
        <v>181</v>
      </c>
      <c r="D9" s="72"/>
    </row>
    <row r="10" spans="1:7" ht="13" customHeight="1" x14ac:dyDescent="0.35">
      <c r="A10" s="76" t="str">
        <f>HYPERLINK("#'Tabel 6'!A1", "Tabel 6")</f>
        <v>Tabel 6</v>
      </c>
      <c r="B10" s="2" t="s">
        <v>169</v>
      </c>
      <c r="D10" s="72"/>
    </row>
    <row r="11" spans="1:7" ht="13" customHeight="1" x14ac:dyDescent="0.35">
      <c r="A11" s="77" t="str">
        <f>HYPERLINK("#'Tabel 7'!A1", "Tabel 7")</f>
        <v>Tabel 7</v>
      </c>
      <c r="B11" s="2" t="s">
        <v>163</v>
      </c>
      <c r="D11" s="72"/>
    </row>
    <row r="12" spans="1:7" ht="13" customHeight="1" x14ac:dyDescent="0.35">
      <c r="A12" s="76" t="str">
        <f>HYPERLINK("#'Tabel 8'!A1", "Tabel 8")</f>
        <v>Tabel 8</v>
      </c>
      <c r="B12" s="2" t="s">
        <v>164</v>
      </c>
      <c r="D12" s="72"/>
    </row>
    <row r="13" spans="1:7" ht="13" customHeight="1" x14ac:dyDescent="0.35">
      <c r="A13" s="76" t="str">
        <f>HYPERLINK("#'Tabel 9'!A1", "Tabel 9")</f>
        <v>Tabel 9</v>
      </c>
      <c r="B13" s="2" t="s">
        <v>166</v>
      </c>
      <c r="D13" s="72"/>
    </row>
    <row r="14" spans="1:7" ht="13" customHeight="1" x14ac:dyDescent="0.35">
      <c r="A14" s="76" t="str">
        <f>HYPERLINK("#'Tabel 10'!A1", "Tabel 10")</f>
        <v>Tabel 10</v>
      </c>
      <c r="B14" s="2" t="s">
        <v>167</v>
      </c>
      <c r="D14" s="72"/>
    </row>
    <row r="15" spans="1:7" ht="13" customHeight="1" x14ac:dyDescent="0.35">
      <c r="A15" s="75" t="str">
        <f>HYPERLINK("#'Tabel 11'!A1", "Tabel 11")</f>
        <v>Tabel 11</v>
      </c>
      <c r="B15" s="61" t="s">
        <v>170</v>
      </c>
    </row>
    <row r="16" spans="1:7" ht="13" customHeight="1" x14ac:dyDescent="0.35">
      <c r="A16" s="75" t="str">
        <f>HYPERLINK("#'Tabel 12'!A1", "Tabel 12")</f>
        <v>Tabel 12</v>
      </c>
      <c r="B16" s="2" t="s">
        <v>171</v>
      </c>
    </row>
    <row r="17" spans="1:4" ht="13" customHeight="1" x14ac:dyDescent="0.35">
      <c r="A17" s="8" t="str">
        <f>HYPERLINK("#'Tabel 13'!A1", "Tabel 13")</f>
        <v>Tabel 13</v>
      </c>
      <c r="B17" s="2" t="s">
        <v>172</v>
      </c>
    </row>
    <row r="18" spans="1:4" ht="13" customHeight="1" x14ac:dyDescent="0.35">
      <c r="A18" s="8" t="str">
        <f>HYPERLINK("#'Tabel 14'!A1", "Tabel 14")</f>
        <v>Tabel 14</v>
      </c>
      <c r="B18" s="2" t="s">
        <v>173</v>
      </c>
      <c r="D18" s="73"/>
    </row>
    <row r="19" spans="1:4" ht="13" customHeight="1" x14ac:dyDescent="0.35">
      <c r="A19" s="59" t="str">
        <f>HYPERLINK("#'Tabel 15'!A1", "Tabel 15")</f>
        <v>Tabel 15</v>
      </c>
      <c r="B19" s="60" t="s">
        <v>174</v>
      </c>
    </row>
    <row r="20" spans="1:4" ht="13" customHeight="1" x14ac:dyDescent="0.35">
      <c r="A20" s="8" t="s">
        <v>1</v>
      </c>
      <c r="B20" s="2" t="s">
        <v>44</v>
      </c>
    </row>
    <row r="21" spans="1:4" ht="13" customHeight="1" x14ac:dyDescent="0.35">
      <c r="A21" s="8" t="s">
        <v>9</v>
      </c>
      <c r="B21" s="2" t="s">
        <v>34</v>
      </c>
    </row>
    <row r="22" spans="1:4" ht="13" customHeight="1" x14ac:dyDescent="0.35">
      <c r="B22" s="14"/>
      <c r="D22" s="15"/>
    </row>
    <row r="23" spans="1:4" ht="13" customHeight="1" x14ac:dyDescent="0.35">
      <c r="A23" s="7" t="s">
        <v>30</v>
      </c>
      <c r="D23" s="15"/>
    </row>
    <row r="24" spans="1:4" ht="13" customHeight="1" x14ac:dyDescent="0.35">
      <c r="A24" s="15" t="s">
        <v>61</v>
      </c>
      <c r="D24" s="15"/>
    </row>
    <row r="25" spans="1:4" ht="13" customHeight="1" x14ac:dyDescent="0.35">
      <c r="A25" s="15" t="s">
        <v>36</v>
      </c>
      <c r="D25" s="15"/>
    </row>
    <row r="26" spans="1:4" ht="13" customHeight="1" x14ac:dyDescent="0.35">
      <c r="A26" s="15"/>
      <c r="D26" s="15"/>
    </row>
    <row r="27" spans="1:4" ht="13" customHeight="1" x14ac:dyDescent="0.35">
      <c r="A27" s="7" t="s">
        <v>2</v>
      </c>
      <c r="B27" s="12"/>
      <c r="D27" s="15"/>
    </row>
    <row r="28" spans="1:4" ht="13" customHeight="1" x14ac:dyDescent="0.35">
      <c r="A28" s="15" t="s">
        <v>3</v>
      </c>
      <c r="B28" s="11"/>
      <c r="D28" s="15"/>
    </row>
    <row r="29" spans="1:4" ht="13" customHeight="1" x14ac:dyDescent="0.35">
      <c r="A29" s="15" t="s">
        <v>4</v>
      </c>
      <c r="B29" s="11"/>
      <c r="D29" s="15"/>
    </row>
    <row r="30" spans="1:4" ht="13" customHeight="1" x14ac:dyDescent="0.35">
      <c r="A30" s="15" t="s">
        <v>32</v>
      </c>
      <c r="B30" s="11"/>
    </row>
  </sheetData>
  <conditionalFormatting sqref="B1:B3 D5:D14 B5:B18 D18">
    <cfRule type="cellIs" dxfId="1" priority="55" stopIfTrue="1" operator="equal">
      <formula>"   "</formula>
    </cfRule>
    <cfRule type="cellIs" dxfId="0" priority="56" stopIfTrue="1" operator="equal">
      <formula>"    "</formula>
    </cfRule>
  </conditionalFormatting>
  <hyperlinks>
    <hyperlink ref="A20" location="Toelichting!A1" display="Toelichting" xr:uid="{00000000-0004-0000-0100-000000000000}"/>
    <hyperlink ref="A21"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9"/>
  <sheetViews>
    <sheetView showGridLines="0" zoomScaleNormal="100" workbookViewId="0"/>
  </sheetViews>
  <sheetFormatPr defaultColWidth="10.90625" defaultRowHeight="14.5" x14ac:dyDescent="0.35"/>
  <cols>
    <col min="1" max="1" width="21" customWidth="1"/>
    <col min="2" max="2" width="84.7265625" customWidth="1"/>
    <col min="4" max="4" width="64" customWidth="1"/>
  </cols>
  <sheetData>
    <row r="1" spans="1:11" ht="15.65" customHeight="1" x14ac:dyDescent="0.35">
      <c r="A1" s="13" t="s">
        <v>34</v>
      </c>
    </row>
    <row r="2" spans="1:11" ht="13" customHeight="1" x14ac:dyDescent="0.35">
      <c r="A2" s="13"/>
    </row>
    <row r="3" spans="1:11" x14ac:dyDescent="0.35">
      <c r="A3" s="7" t="s">
        <v>9</v>
      </c>
    </row>
    <row r="4" spans="1:11" ht="104.5" customHeight="1" x14ac:dyDescent="0.35">
      <c r="A4" s="37" t="s">
        <v>41</v>
      </c>
      <c r="B4" s="16" t="s">
        <v>42</v>
      </c>
    </row>
    <row r="5" spans="1:11" ht="15" customHeight="1" x14ac:dyDescent="0.35">
      <c r="A5" s="37" t="s">
        <v>29</v>
      </c>
      <c r="B5" s="16" t="s">
        <v>63</v>
      </c>
    </row>
    <row r="6" spans="1:11" x14ac:dyDescent="0.35">
      <c r="B6" s="26"/>
    </row>
    <row r="7" spans="1:11" x14ac:dyDescent="0.35">
      <c r="A7" s="33" t="s">
        <v>8</v>
      </c>
    </row>
    <row r="8" spans="1:11" x14ac:dyDescent="0.35">
      <c r="A8" s="37" t="s">
        <v>57</v>
      </c>
      <c r="B8" s="39" t="s">
        <v>22</v>
      </c>
    </row>
    <row r="9" spans="1:11" x14ac:dyDescent="0.35">
      <c r="A9" s="37" t="s">
        <v>23</v>
      </c>
      <c r="B9" s="39" t="s">
        <v>24</v>
      </c>
    </row>
    <row r="10" spans="1:11" x14ac:dyDescent="0.35">
      <c r="A10" s="37" t="s">
        <v>27</v>
      </c>
      <c r="B10" s="39" t="s">
        <v>28</v>
      </c>
    </row>
    <row r="11" spans="1:11" ht="13" customHeight="1" x14ac:dyDescent="0.35">
      <c r="F11" s="38"/>
      <c r="G11" s="14"/>
      <c r="H11" s="14"/>
      <c r="I11" s="14"/>
      <c r="J11" s="14"/>
      <c r="K11" s="14"/>
    </row>
    <row r="12" spans="1:11" ht="14.5" customHeight="1" x14ac:dyDescent="0.35">
      <c r="A12" s="33" t="s">
        <v>25</v>
      </c>
      <c r="F12" s="38"/>
    </row>
    <row r="13" spans="1:11" ht="14.5" customHeight="1" x14ac:dyDescent="0.35">
      <c r="A13" s="37" t="s">
        <v>10</v>
      </c>
      <c r="B13" s="33" t="s">
        <v>11</v>
      </c>
      <c r="F13" s="38"/>
    </row>
    <row r="14" spans="1:11" ht="195" customHeight="1" x14ac:dyDescent="0.35">
      <c r="A14" s="37" t="s">
        <v>12</v>
      </c>
      <c r="B14" s="16" t="s">
        <v>58</v>
      </c>
      <c r="F14" s="38"/>
      <c r="G14" s="14"/>
      <c r="H14" s="14"/>
      <c r="I14" s="14"/>
      <c r="J14" s="14"/>
      <c r="K14" s="14"/>
    </row>
    <row r="15" spans="1:11" x14ac:dyDescent="0.35">
      <c r="A15" s="37" t="s">
        <v>13</v>
      </c>
      <c r="B15" s="39" t="s">
        <v>21</v>
      </c>
    </row>
    <row r="16" spans="1:11" x14ac:dyDescent="0.35">
      <c r="A16" s="37" t="s">
        <v>14</v>
      </c>
      <c r="B16" s="39" t="s">
        <v>15</v>
      </c>
    </row>
    <row r="17" spans="1:4" x14ac:dyDescent="0.35">
      <c r="A17" s="37" t="s">
        <v>16</v>
      </c>
      <c r="B17" s="39" t="s">
        <v>17</v>
      </c>
    </row>
    <row r="18" spans="1:4" ht="26.15" customHeight="1" x14ac:dyDescent="0.35">
      <c r="A18" s="37" t="s">
        <v>18</v>
      </c>
      <c r="B18" s="16" t="s">
        <v>26</v>
      </c>
    </row>
    <row r="20" spans="1:4" x14ac:dyDescent="0.35">
      <c r="A20" s="37" t="s">
        <v>10</v>
      </c>
      <c r="B20" s="33" t="s">
        <v>62</v>
      </c>
    </row>
    <row r="21" spans="1:4" ht="52" x14ac:dyDescent="0.35">
      <c r="A21" s="37" t="s">
        <v>12</v>
      </c>
      <c r="B21" s="62" t="s">
        <v>151</v>
      </c>
    </row>
    <row r="22" spans="1:4" x14ac:dyDescent="0.35">
      <c r="A22" s="37" t="s">
        <v>13</v>
      </c>
      <c r="B22" s="68" t="s">
        <v>152</v>
      </c>
    </row>
    <row r="23" spans="1:4" x14ac:dyDescent="0.35">
      <c r="A23" s="37" t="s">
        <v>14</v>
      </c>
      <c r="B23" s="39" t="s">
        <v>15</v>
      </c>
    </row>
    <row r="24" spans="1:4" x14ac:dyDescent="0.35">
      <c r="A24" s="37" t="s">
        <v>16</v>
      </c>
      <c r="B24" s="39" t="s">
        <v>19</v>
      </c>
    </row>
    <row r="25" spans="1:4" ht="39" x14ac:dyDescent="0.35">
      <c r="A25" s="37" t="s">
        <v>18</v>
      </c>
      <c r="B25" s="62" t="s">
        <v>64</v>
      </c>
      <c r="D25" s="21"/>
    </row>
    <row r="26" spans="1:4" ht="52" x14ac:dyDescent="0.35">
      <c r="A26" s="37"/>
      <c r="B26" s="16" t="s">
        <v>59</v>
      </c>
    </row>
    <row r="29" spans="1:4" x14ac:dyDescent="0.35">
      <c r="B29" s="16"/>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90625" defaultRowHeight="14.5" x14ac:dyDescent="0.35"/>
  <cols>
    <col min="1" max="1" width="99" customWidth="1"/>
    <col min="2" max="2" width="9.1796875" customWidth="1"/>
    <col min="3" max="3" width="36.54296875" customWidth="1"/>
  </cols>
  <sheetData>
    <row r="1" spans="1:4" ht="15.65" customHeight="1" x14ac:dyDescent="0.35">
      <c r="A1" s="17" t="s">
        <v>45</v>
      </c>
    </row>
    <row r="2" spans="1:4" ht="13" customHeight="1" x14ac:dyDescent="0.35"/>
    <row r="3" spans="1:4" ht="14.15" customHeight="1" x14ac:dyDescent="0.35">
      <c r="A3" s="18" t="s">
        <v>5</v>
      </c>
    </row>
    <row r="4" spans="1:4" ht="65" customHeight="1" x14ac:dyDescent="0.35">
      <c r="A4" s="16" t="s">
        <v>46</v>
      </c>
      <c r="D4" s="19"/>
    </row>
    <row r="5" spans="1:4" x14ac:dyDescent="0.35">
      <c r="A5" s="16"/>
      <c r="D5" s="20"/>
    </row>
    <row r="6" spans="1:4" ht="78" x14ac:dyDescent="0.35">
      <c r="A6" s="69" t="s">
        <v>175</v>
      </c>
      <c r="C6" s="21"/>
      <c r="D6" s="20"/>
    </row>
    <row r="7" spans="1:4" x14ac:dyDescent="0.35">
      <c r="A7" s="16"/>
    </row>
    <row r="8" spans="1:4" ht="78" customHeight="1" x14ac:dyDescent="0.35">
      <c r="A8" s="16" t="s">
        <v>47</v>
      </c>
      <c r="C8" s="22"/>
    </row>
    <row r="9" spans="1:4" ht="14.15" customHeight="1" x14ac:dyDescent="0.35">
      <c r="A9" s="10" t="s">
        <v>37</v>
      </c>
    </row>
    <row r="10" spans="1:4" ht="14.15" customHeight="1" x14ac:dyDescent="0.35">
      <c r="A10" s="10"/>
    </row>
    <row r="11" spans="1:4" ht="14.15" customHeight="1" x14ac:dyDescent="0.35">
      <c r="A11" s="23" t="s">
        <v>48</v>
      </c>
    </row>
    <row r="12" spans="1:4" ht="65" x14ac:dyDescent="0.35">
      <c r="A12" s="70" t="s">
        <v>176</v>
      </c>
      <c r="C12" s="24"/>
    </row>
    <row r="13" spans="1:4" ht="14.15" customHeight="1" x14ac:dyDescent="0.35">
      <c r="A13" s="25"/>
    </row>
    <row r="14" spans="1:4" ht="14.15" customHeight="1" x14ac:dyDescent="0.35">
      <c r="A14" s="18" t="s">
        <v>49</v>
      </c>
    </row>
    <row r="15" spans="1:4" ht="14.15" customHeight="1" x14ac:dyDescent="0.35">
      <c r="A15" s="10" t="s">
        <v>39</v>
      </c>
    </row>
    <row r="16" spans="1:4" x14ac:dyDescent="0.35">
      <c r="A16" s="2"/>
    </row>
    <row r="17" spans="1:1" x14ac:dyDescent="0.35">
      <c r="A17" s="16"/>
    </row>
    <row r="18" spans="1:1" x14ac:dyDescent="0.35">
      <c r="A18" s="16"/>
    </row>
    <row r="19" spans="1:1" x14ac:dyDescent="0.35">
      <c r="A19" s="16"/>
    </row>
    <row r="20" spans="1:1" x14ac:dyDescent="0.35">
      <c r="A20" s="16"/>
    </row>
  </sheetData>
  <hyperlinks>
    <hyperlink ref="A9" r:id="rId1" display="https://dashboards.cbs.nl/v5/barometerculturelediversiteit/" xr:uid="{00000000-0004-0000-0200-000000000000}"/>
    <hyperlink ref="A15" r:id="rId2" display="https://www.rijksoverheid.nl/documenten/kamerstukken/2020/05/14/de-barometer-culturele-diversiteit-komt-per-1-juli-2020-beschikbaar"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65</v>
      </c>
      <c r="J1" s="40"/>
    </row>
    <row r="2" spans="1:10" x14ac:dyDescent="0.35">
      <c r="A2" s="78" t="s">
        <v>161</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41"/>
      <c r="C9" s="41"/>
      <c r="D9" s="41"/>
      <c r="E9" s="41"/>
    </row>
    <row r="10" spans="1:10" x14ac:dyDescent="0.35">
      <c r="A10" s="44" t="s">
        <v>76</v>
      </c>
      <c r="B10" s="41"/>
      <c r="C10" s="41"/>
      <c r="D10" s="41"/>
      <c r="E10" s="41"/>
    </row>
    <row r="11" spans="1:10" x14ac:dyDescent="0.35">
      <c r="A11" s="42" t="s">
        <v>72</v>
      </c>
      <c r="B11" s="63">
        <v>100</v>
      </c>
      <c r="C11" s="63">
        <v>65</v>
      </c>
      <c r="D11" s="63">
        <v>12</v>
      </c>
      <c r="E11" s="63">
        <v>24</v>
      </c>
    </row>
    <row r="12" spans="1:10" x14ac:dyDescent="0.35">
      <c r="A12" s="42" t="s">
        <v>73</v>
      </c>
      <c r="B12" s="63">
        <v>100</v>
      </c>
      <c r="C12" s="63">
        <v>51</v>
      </c>
      <c r="D12" s="63">
        <v>10</v>
      </c>
      <c r="E12" s="63">
        <v>39</v>
      </c>
    </row>
    <row r="13" spans="1:10" x14ac:dyDescent="0.35">
      <c r="A13" s="42" t="s">
        <v>74</v>
      </c>
      <c r="B13" s="63">
        <v>100</v>
      </c>
      <c r="C13" s="63">
        <v>62</v>
      </c>
      <c r="D13" s="63">
        <v>8</v>
      </c>
      <c r="E13" s="63">
        <v>30</v>
      </c>
    </row>
    <row r="14" spans="1:10" x14ac:dyDescent="0.35">
      <c r="A14" s="42"/>
      <c r="B14" s="41"/>
      <c r="C14" s="41"/>
      <c r="D14" s="41"/>
      <c r="E14" s="41"/>
    </row>
    <row r="15" spans="1:10" x14ac:dyDescent="0.35">
      <c r="A15" s="45" t="s">
        <v>75</v>
      </c>
      <c r="B15" s="45"/>
      <c r="C15" s="45"/>
      <c r="D15" s="45"/>
      <c r="E15" s="45"/>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77</v>
      </c>
      <c r="J1" s="40"/>
    </row>
    <row r="2" spans="1:10" x14ac:dyDescent="0.35">
      <c r="A2" s="78" t="s">
        <v>162</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46"/>
      <c r="C9" s="46"/>
      <c r="D9" s="46"/>
      <c r="E9" s="46"/>
    </row>
    <row r="10" spans="1:10" x14ac:dyDescent="0.35">
      <c r="A10" s="64" t="s">
        <v>142</v>
      </c>
      <c r="B10" s="46"/>
      <c r="C10" s="46"/>
      <c r="D10" s="46"/>
      <c r="E10" s="46"/>
    </row>
    <row r="11" spans="1:10" x14ac:dyDescent="0.35">
      <c r="A11" s="42" t="s">
        <v>78</v>
      </c>
      <c r="B11" s="63">
        <v>100</v>
      </c>
      <c r="C11" s="63">
        <v>62</v>
      </c>
      <c r="D11" s="63">
        <v>13</v>
      </c>
      <c r="E11" s="63">
        <v>24</v>
      </c>
    </row>
    <row r="12" spans="1:10" x14ac:dyDescent="0.35">
      <c r="A12" s="42" t="s">
        <v>79</v>
      </c>
      <c r="B12" s="63">
        <v>100</v>
      </c>
      <c r="C12" s="63">
        <v>63</v>
      </c>
      <c r="D12" s="63">
        <v>12</v>
      </c>
      <c r="E12" s="63">
        <v>25</v>
      </c>
    </row>
    <row r="13" spans="1:10" x14ac:dyDescent="0.35">
      <c r="A13" s="42" t="s">
        <v>80</v>
      </c>
      <c r="B13" s="63">
        <v>100</v>
      </c>
      <c r="C13" s="63">
        <v>63</v>
      </c>
      <c r="D13" s="63">
        <v>11</v>
      </c>
      <c r="E13" s="63">
        <v>26</v>
      </c>
    </row>
    <row r="14" spans="1:10" x14ac:dyDescent="0.35">
      <c r="A14" s="42" t="s">
        <v>81</v>
      </c>
      <c r="B14" s="63">
        <v>100</v>
      </c>
      <c r="C14" s="63">
        <v>69</v>
      </c>
      <c r="D14" s="63">
        <v>12</v>
      </c>
      <c r="E14" s="63">
        <v>19</v>
      </c>
    </row>
    <row r="15" spans="1:10" x14ac:dyDescent="0.35">
      <c r="A15" s="42" t="s">
        <v>82</v>
      </c>
      <c r="B15" s="63">
        <v>100</v>
      </c>
      <c r="C15" s="63">
        <v>33</v>
      </c>
      <c r="D15" s="63">
        <v>13</v>
      </c>
      <c r="E15" s="63">
        <v>54</v>
      </c>
    </row>
    <row r="16" spans="1:10" x14ac:dyDescent="0.35">
      <c r="A16" s="42" t="s">
        <v>83</v>
      </c>
      <c r="B16" s="63">
        <v>100</v>
      </c>
      <c r="C16" s="63">
        <v>46</v>
      </c>
      <c r="D16" s="63">
        <v>13</v>
      </c>
      <c r="E16" s="63">
        <v>42</v>
      </c>
    </row>
    <row r="17" spans="1:5" x14ac:dyDescent="0.35">
      <c r="A17" s="42" t="s">
        <v>84</v>
      </c>
      <c r="B17" s="63">
        <v>100</v>
      </c>
      <c r="C17" s="63">
        <v>75</v>
      </c>
      <c r="D17" s="63">
        <v>5</v>
      </c>
      <c r="E17" s="63">
        <v>20</v>
      </c>
    </row>
    <row r="18" spans="1:5" x14ac:dyDescent="0.35">
      <c r="A18" s="42" t="s">
        <v>85</v>
      </c>
      <c r="B18" s="63">
        <v>100</v>
      </c>
      <c r="C18" s="63">
        <v>47</v>
      </c>
      <c r="D18" s="63">
        <v>6</v>
      </c>
      <c r="E18" s="63">
        <v>46</v>
      </c>
    </row>
    <row r="19" spans="1:5" x14ac:dyDescent="0.35">
      <c r="A19" s="42" t="s">
        <v>86</v>
      </c>
      <c r="B19" s="63">
        <v>100</v>
      </c>
      <c r="C19" s="63">
        <v>57</v>
      </c>
      <c r="D19" s="63">
        <v>9</v>
      </c>
      <c r="E19" s="63">
        <v>33</v>
      </c>
    </row>
    <row r="20" spans="1:5" x14ac:dyDescent="0.35">
      <c r="A20" s="65" t="s">
        <v>177</v>
      </c>
      <c r="B20" s="63">
        <v>100</v>
      </c>
      <c r="C20" s="63">
        <v>62</v>
      </c>
      <c r="D20" s="63">
        <v>8</v>
      </c>
      <c r="E20" s="63">
        <v>30</v>
      </c>
    </row>
    <row r="21" spans="1:5" x14ac:dyDescent="0.35">
      <c r="A21" s="42"/>
      <c r="B21" s="46"/>
      <c r="C21" s="46"/>
      <c r="D21" s="46"/>
      <c r="E21" s="46"/>
    </row>
    <row r="22" spans="1:5" x14ac:dyDescent="0.35">
      <c r="A22" s="45" t="s">
        <v>75</v>
      </c>
      <c r="B22" s="45"/>
      <c r="C22" s="45"/>
      <c r="D22" s="45"/>
      <c r="E22" s="45"/>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8"/>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87</v>
      </c>
      <c r="J1" s="40"/>
    </row>
    <row r="2" spans="1:10" x14ac:dyDescent="0.35">
      <c r="A2" s="78" t="s">
        <v>165</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49"/>
      <c r="C9" s="49"/>
      <c r="D9" s="49"/>
      <c r="E9" s="49"/>
    </row>
    <row r="10" spans="1:10" x14ac:dyDescent="0.35">
      <c r="A10" s="44" t="s">
        <v>99</v>
      </c>
      <c r="B10" s="49"/>
      <c r="C10" s="49"/>
      <c r="D10" s="49"/>
      <c r="E10" s="49"/>
    </row>
    <row r="11" spans="1:10" x14ac:dyDescent="0.35">
      <c r="A11" s="42" t="s">
        <v>98</v>
      </c>
      <c r="B11" s="63">
        <v>100</v>
      </c>
      <c r="C11" s="63">
        <v>82</v>
      </c>
      <c r="D11" s="63">
        <v>6</v>
      </c>
      <c r="E11" s="63">
        <v>12</v>
      </c>
    </row>
    <row r="12" spans="1:10" x14ac:dyDescent="0.35">
      <c r="A12" s="42" t="s">
        <v>97</v>
      </c>
      <c r="B12" s="63">
        <v>100</v>
      </c>
      <c r="C12" s="63">
        <v>65</v>
      </c>
      <c r="D12" s="63">
        <v>8</v>
      </c>
      <c r="E12" s="63">
        <v>27</v>
      </c>
    </row>
    <row r="13" spans="1:10" x14ac:dyDescent="0.35">
      <c r="A13" s="42" t="s">
        <v>96</v>
      </c>
      <c r="B13" s="63">
        <v>100</v>
      </c>
      <c r="C13" s="63">
        <v>53</v>
      </c>
      <c r="D13" s="63">
        <v>12</v>
      </c>
      <c r="E13" s="63">
        <v>34</v>
      </c>
    </row>
    <row r="14" spans="1:10" x14ac:dyDescent="0.35">
      <c r="A14" s="42" t="s">
        <v>95</v>
      </c>
      <c r="B14" s="63">
        <v>100</v>
      </c>
      <c r="C14" s="63">
        <v>51</v>
      </c>
      <c r="D14" s="63">
        <v>12</v>
      </c>
      <c r="E14" s="63">
        <v>37</v>
      </c>
    </row>
    <row r="15" spans="1:10" x14ac:dyDescent="0.35">
      <c r="A15" s="42" t="s">
        <v>94</v>
      </c>
      <c r="B15" s="63">
        <v>100</v>
      </c>
      <c r="C15" s="63">
        <v>52</v>
      </c>
      <c r="D15" s="63">
        <v>11</v>
      </c>
      <c r="E15" s="63">
        <v>38</v>
      </c>
    </row>
    <row r="16" spans="1:10" x14ac:dyDescent="0.35">
      <c r="A16" s="42" t="s">
        <v>92</v>
      </c>
      <c r="B16" s="63">
        <v>100</v>
      </c>
      <c r="C16" s="63">
        <v>66</v>
      </c>
      <c r="D16" s="63">
        <v>5</v>
      </c>
      <c r="E16" s="63">
        <v>29</v>
      </c>
    </row>
    <row r="17" spans="1:5" x14ac:dyDescent="0.35">
      <c r="A17" s="42"/>
      <c r="B17" s="49"/>
      <c r="C17" s="49"/>
      <c r="D17" s="49"/>
      <c r="E17" s="49"/>
    </row>
    <row r="18" spans="1:5" x14ac:dyDescent="0.35">
      <c r="A18" s="45" t="s">
        <v>75</v>
      </c>
      <c r="B18" s="45"/>
      <c r="C18" s="45"/>
      <c r="D18" s="45"/>
      <c r="E18" s="45"/>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90</v>
      </c>
      <c r="J1" s="40"/>
    </row>
    <row r="2" spans="1:10" x14ac:dyDescent="0.35">
      <c r="A2" s="78" t="s">
        <v>168</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52"/>
      <c r="C9" s="52"/>
      <c r="D9" s="52"/>
      <c r="E9" s="52"/>
    </row>
    <row r="10" spans="1:10" ht="15" x14ac:dyDescent="0.35">
      <c r="A10" s="64" t="s">
        <v>153</v>
      </c>
      <c r="B10" s="52"/>
      <c r="C10" s="52"/>
      <c r="D10" s="52"/>
      <c r="E10" s="52"/>
    </row>
    <row r="11" spans="1:10" x14ac:dyDescent="0.35">
      <c r="A11" s="42" t="s">
        <v>112</v>
      </c>
      <c r="B11" s="63">
        <v>100</v>
      </c>
      <c r="C11" s="63">
        <v>61</v>
      </c>
      <c r="D11" s="63">
        <v>10</v>
      </c>
      <c r="E11" s="63">
        <v>30</v>
      </c>
    </row>
    <row r="12" spans="1:10" x14ac:dyDescent="0.35">
      <c r="A12" s="42" t="s">
        <v>113</v>
      </c>
      <c r="B12" s="63">
        <v>100</v>
      </c>
      <c r="C12" s="63">
        <v>44</v>
      </c>
      <c r="D12" s="63">
        <v>12</v>
      </c>
      <c r="E12" s="63">
        <v>44</v>
      </c>
    </row>
    <row r="13" spans="1:10" x14ac:dyDescent="0.35">
      <c r="A13" s="42"/>
      <c r="B13" s="52"/>
      <c r="C13" s="52"/>
      <c r="D13" s="52"/>
      <c r="E13" s="52"/>
    </row>
    <row r="14" spans="1:10" x14ac:dyDescent="0.35">
      <c r="A14" s="45" t="s">
        <v>75</v>
      </c>
      <c r="B14" s="45"/>
      <c r="C14" s="45"/>
      <c r="D14" s="45"/>
      <c r="E14" s="45"/>
    </row>
    <row r="15" spans="1:10" x14ac:dyDescent="0.35">
      <c r="A15" s="67" t="s">
        <v>156</v>
      </c>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7"/>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93</v>
      </c>
      <c r="J1" s="40"/>
    </row>
    <row r="2" spans="1:10" x14ac:dyDescent="0.35">
      <c r="A2" s="78" t="s">
        <v>181</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53"/>
      <c r="C9" s="53"/>
      <c r="D9" s="53"/>
      <c r="E9" s="53"/>
    </row>
    <row r="10" spans="1:10" ht="15" x14ac:dyDescent="0.35">
      <c r="A10" s="64" t="s">
        <v>157</v>
      </c>
      <c r="B10" s="53"/>
      <c r="C10" s="53"/>
      <c r="D10" s="53"/>
      <c r="E10" s="53"/>
    </row>
    <row r="11" spans="1:10" x14ac:dyDescent="0.35">
      <c r="A11" s="42" t="s">
        <v>115</v>
      </c>
      <c r="B11" s="63">
        <v>100</v>
      </c>
      <c r="C11" s="63">
        <v>55</v>
      </c>
      <c r="D11" s="63">
        <v>13</v>
      </c>
      <c r="E11" s="63">
        <v>32</v>
      </c>
    </row>
    <row r="12" spans="1:10" x14ac:dyDescent="0.35">
      <c r="A12" s="42" t="s">
        <v>116</v>
      </c>
      <c r="B12" s="63">
        <v>100</v>
      </c>
      <c r="C12" s="63">
        <v>35</v>
      </c>
      <c r="D12" s="63">
        <v>12</v>
      </c>
      <c r="E12" s="63">
        <v>53</v>
      </c>
    </row>
    <row r="13" spans="1:10" ht="15" x14ac:dyDescent="0.35">
      <c r="A13" s="65" t="s">
        <v>179</v>
      </c>
      <c r="B13" s="63">
        <v>100</v>
      </c>
      <c r="C13" s="63">
        <v>60</v>
      </c>
      <c r="D13" s="63">
        <v>10</v>
      </c>
      <c r="E13" s="63">
        <v>30</v>
      </c>
    </row>
    <row r="14" spans="1:10" x14ac:dyDescent="0.35">
      <c r="A14" s="42"/>
      <c r="B14" s="53"/>
      <c r="C14" s="53"/>
      <c r="D14" s="53"/>
      <c r="E14" s="53"/>
    </row>
    <row r="15" spans="1:10" x14ac:dyDescent="0.35">
      <c r="A15" s="45" t="s">
        <v>75</v>
      </c>
      <c r="B15" s="45"/>
      <c r="C15" s="45"/>
      <c r="D15" s="45"/>
      <c r="E15" s="45"/>
    </row>
    <row r="16" spans="1:10" x14ac:dyDescent="0.35">
      <c r="A16" s="67" t="s">
        <v>156</v>
      </c>
    </row>
    <row r="17" spans="1:5" ht="27.5" customHeight="1" x14ac:dyDescent="0.35">
      <c r="A17" s="80" t="s">
        <v>182</v>
      </c>
      <c r="B17" s="80"/>
      <c r="C17" s="80"/>
      <c r="D17" s="80"/>
      <c r="E17" s="80"/>
    </row>
  </sheetData>
  <mergeCells count="2">
    <mergeCell ref="A2:E2"/>
    <mergeCell ref="A17:E17"/>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6"/>
  <sheetViews>
    <sheetView showGridLines="0" workbookViewId="0"/>
  </sheetViews>
  <sheetFormatPr defaultColWidth="10.90625" defaultRowHeight="14.5" x14ac:dyDescent="0.35"/>
  <cols>
    <col min="1" max="1" width="37.08984375" customWidth="1"/>
    <col min="2" max="2" width="6.6328125" customWidth="1"/>
    <col min="3" max="3" width="16.81640625" customWidth="1"/>
    <col min="4" max="4" width="19.81640625" customWidth="1"/>
    <col min="5" max="5" width="16.81640625" customWidth="1"/>
  </cols>
  <sheetData>
    <row r="1" spans="1:10" x14ac:dyDescent="0.35">
      <c r="A1" s="40" t="s">
        <v>100</v>
      </c>
      <c r="J1" s="40"/>
    </row>
    <row r="2" spans="1:10" x14ac:dyDescent="0.35">
      <c r="A2" s="78" t="s">
        <v>169</v>
      </c>
      <c r="B2" s="79"/>
      <c r="C2" s="79"/>
      <c r="D2" s="79"/>
      <c r="E2" s="79"/>
    </row>
    <row r="3" spans="1:10" x14ac:dyDescent="0.35">
      <c r="A3" s="42"/>
      <c r="B3" s="42" t="s">
        <v>66</v>
      </c>
      <c r="C3" s="43" t="s">
        <v>68</v>
      </c>
      <c r="D3" s="43"/>
      <c r="E3" s="43"/>
    </row>
    <row r="4" spans="1:10" x14ac:dyDescent="0.35">
      <c r="A4" s="43"/>
      <c r="B4" s="43"/>
      <c r="C4" s="43" t="s">
        <v>69</v>
      </c>
      <c r="D4" s="43" t="s">
        <v>70</v>
      </c>
      <c r="E4" s="43" t="s">
        <v>71</v>
      </c>
    </row>
    <row r="6" spans="1:10" x14ac:dyDescent="0.35">
      <c r="B6" s="44" t="s">
        <v>67</v>
      </c>
    </row>
    <row r="8" spans="1:10" x14ac:dyDescent="0.35">
      <c r="A8" s="42" t="s">
        <v>66</v>
      </c>
      <c r="B8" s="63">
        <v>100</v>
      </c>
      <c r="C8" s="63">
        <v>58</v>
      </c>
      <c r="D8" s="63">
        <v>10</v>
      </c>
      <c r="E8" s="63">
        <v>32</v>
      </c>
    </row>
    <row r="9" spans="1:10" x14ac:dyDescent="0.35">
      <c r="A9" s="42"/>
      <c r="B9" s="54"/>
      <c r="C9" s="54"/>
      <c r="D9" s="54"/>
      <c r="E9" s="54"/>
    </row>
    <row r="10" spans="1:10" ht="15" x14ac:dyDescent="0.35">
      <c r="A10" s="64" t="s">
        <v>158</v>
      </c>
      <c r="B10" s="54"/>
      <c r="C10" s="54"/>
      <c r="D10" s="54"/>
      <c r="E10" s="54"/>
    </row>
    <row r="11" spans="1:10" x14ac:dyDescent="0.35">
      <c r="A11" s="65" t="s">
        <v>144</v>
      </c>
      <c r="B11" s="63">
        <v>100</v>
      </c>
      <c r="C11" s="63">
        <v>50</v>
      </c>
      <c r="D11" s="63">
        <v>12</v>
      </c>
      <c r="E11" s="63">
        <v>38</v>
      </c>
    </row>
    <row r="12" spans="1:10" x14ac:dyDescent="0.35">
      <c r="A12" s="65" t="s">
        <v>145</v>
      </c>
      <c r="B12" s="63">
        <v>100</v>
      </c>
      <c r="C12" s="63">
        <v>34</v>
      </c>
      <c r="D12" s="63">
        <v>12</v>
      </c>
      <c r="E12" s="63">
        <v>54</v>
      </c>
    </row>
    <row r="13" spans="1:10" x14ac:dyDescent="0.35">
      <c r="A13" s="42" t="s">
        <v>112</v>
      </c>
      <c r="B13" s="63">
        <v>100</v>
      </c>
      <c r="C13" s="63">
        <v>61</v>
      </c>
      <c r="D13" s="63">
        <v>10</v>
      </c>
      <c r="E13" s="63">
        <v>30</v>
      </c>
    </row>
    <row r="14" spans="1:10" x14ac:dyDescent="0.35">
      <c r="A14" s="42"/>
      <c r="B14" s="54"/>
      <c r="C14" s="54"/>
      <c r="D14" s="54"/>
      <c r="E14" s="54"/>
    </row>
    <row r="15" spans="1:10" x14ac:dyDescent="0.35">
      <c r="A15" s="45" t="s">
        <v>75</v>
      </c>
      <c r="B15" s="45"/>
      <c r="C15" s="45"/>
      <c r="D15" s="45"/>
      <c r="E15" s="45"/>
    </row>
    <row r="16" spans="1:10" x14ac:dyDescent="0.35">
      <c r="A16" s="67" t="s">
        <v>156</v>
      </c>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20</vt:i4>
      </vt:variant>
      <vt:variant>
        <vt:lpstr>Benoemde bereiken</vt:lpstr>
      </vt:variant>
      <vt:variant>
        <vt:i4>5</vt:i4>
      </vt:variant>
    </vt:vector>
  </HeadingPairs>
  <TitlesOfParts>
    <vt:vector size="25"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2025-07-07T12:06:05Z</dcterms:modified>
</cp:coreProperties>
</file>