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bsp.nl\Productie\primair\SSBLS_SOC_WLZOnd_SEC1\Werk\Output\Maatwerk\2025-04 Monitor Mentale gezondheid RIVM\"/>
    </mc:Choice>
  </mc:AlternateContent>
  <xr:revisionPtr revIDLastSave="0" documentId="13_ncr:1_{C9005B96-7B41-435D-B4A4-4E23ED5ED561}" xr6:coauthVersionLast="47" xr6:coauthVersionMax="47" xr10:uidLastSave="{00000000-0000-0000-0000-000000000000}"/>
  <bookViews>
    <workbookView xWindow="21480" yWindow="-120" windowWidth="38640" windowHeight="21120" tabRatio="1000" firstSheet="3" activeTab="9" xr2:uid="{00000000-000D-0000-FFFF-FFFF00000000}"/>
  </bookViews>
  <sheets>
    <sheet name="Variabelen" sheetId="34" r:id="rId1"/>
    <sheet name="NEA_werkenden" sheetId="31" r:id="rId2"/>
    <sheet name="ZEA-werkenden" sheetId="32" r:id="rId3"/>
    <sheet name="GE-algemene bevolking" sheetId="13" r:id="rId4"/>
    <sheet name="GE-12-18" sheetId="22" r:id="rId5"/>
    <sheet name="GE 16-25" sheetId="23" r:id="rId6"/>
    <sheet name="GE-18-64" sheetId="24" r:id="rId7"/>
    <sheet name="GE- 65+" sheetId="25" r:id="rId8"/>
    <sheet name="GE werkenden" sheetId="26" r:id="rId9"/>
    <sheet name="SSW- algemene bevolking" sheetId="15" r:id="rId10"/>
    <sheet name="SSW- 16-25" sheetId="16" r:id="rId11"/>
    <sheet name="SSW- 18-64" sheetId="20" r:id="rId12"/>
    <sheet name="SSW-65+" sheetId="21" r:id="rId13"/>
    <sheet name="SSW - werkenden" sheetId="29" r:id="rId14"/>
    <sheet name="Lege tabel" sheetId="1" r:id="rId15"/>
    <sheet name="Indicatorbeschrijvingen" sheetId="3" r:id="rId16"/>
  </sheets>
  <externalReferences>
    <externalReference r:id="rId17"/>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3" l="1"/>
  <c r="B7" i="13"/>
  <c r="B6" i="13"/>
  <c r="B8" i="16"/>
  <c r="D8" i="16"/>
  <c r="D7" i="16"/>
  <c r="B7" i="16"/>
  <c r="D6" i="16"/>
  <c r="B6" i="16"/>
  <c r="D8" i="29"/>
  <c r="B8" i="29"/>
  <c r="D7" i="29"/>
  <c r="B7" i="29"/>
  <c r="D6" i="29"/>
  <c r="B6" i="29"/>
  <c r="D8" i="21"/>
  <c r="B8" i="21"/>
  <c r="D7" i="21"/>
  <c r="B7" i="21"/>
  <c r="D6" i="21"/>
  <c r="B6" i="21"/>
  <c r="D8" i="20"/>
  <c r="B8" i="20"/>
  <c r="D7" i="20"/>
  <c r="B7" i="20"/>
  <c r="D6" i="20"/>
  <c r="B6" i="20"/>
  <c r="F8" i="26"/>
  <c r="B8" i="26"/>
  <c r="F7" i="26"/>
  <c r="B7" i="26"/>
  <c r="F6" i="26"/>
  <c r="B6" i="26"/>
  <c r="F8" i="25"/>
  <c r="B8" i="25"/>
  <c r="F7" i="25"/>
  <c r="B7" i="25"/>
  <c r="F6" i="25"/>
  <c r="B6" i="25"/>
  <c r="F8" i="24"/>
  <c r="B8" i="24"/>
  <c r="F7" i="24"/>
  <c r="B7" i="24"/>
  <c r="F6" i="24"/>
  <c r="B6" i="24"/>
  <c r="F8" i="23"/>
  <c r="B8" i="23"/>
  <c r="F7" i="23"/>
  <c r="B7" i="23"/>
  <c r="F6" i="23"/>
  <c r="B6" i="23"/>
  <c r="F8" i="22"/>
  <c r="B8" i="22"/>
  <c r="F7" i="22"/>
  <c r="B7" i="22"/>
  <c r="F6" i="22"/>
  <c r="B6" i="22"/>
  <c r="E5" i="3" a="1"/>
  <c r="E5" i="3" s="1"/>
  <c r="B8" i="32"/>
  <c r="B7" i="32"/>
  <c r="B6" i="32"/>
  <c r="B8" i="31"/>
  <c r="B7" i="31"/>
  <c r="B6" i="31"/>
  <c r="D8" i="15"/>
  <c r="D7" i="15"/>
  <c r="D6" i="15"/>
  <c r="F8" i="13"/>
  <c r="F7" i="13"/>
  <c r="F6" i="13"/>
  <c r="B8" i="15"/>
  <c r="B7" i="15"/>
  <c r="B6" i="15"/>
  <c r="B8" i="1"/>
  <c r="B7" i="1"/>
  <c r="B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tc={E4925558-8976-419F-898A-37E0BC2EC7F5}</author>
  </authors>
  <commentList>
    <comment ref="C12" authorId="0" shapeId="0" xr:uid="{E4925558-8976-419F-898A-37E0BC2EC7F5}">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Wat zetten we hier neer? Kunnen we verwijzen naar een standaardvraagstelling van de GGD monitors?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<sst xmlns="http://schemas.openxmlformats.org/spreadsheetml/2006/main" count="1860" uniqueCount="564">
  <si>
    <t>Bron</t>
  </si>
  <si>
    <t>(Deel)populatie Monitor mentale gezondheid</t>
  </si>
  <si>
    <t>Studiepopulatie databron</t>
  </si>
  <si>
    <t>Jaar meting</t>
  </si>
  <si>
    <t>Indicator nummer</t>
  </si>
  <si>
    <t>1.01</t>
  </si>
  <si>
    <t>3.01</t>
  </si>
  <si>
    <t>5.01</t>
  </si>
  <si>
    <t>9.01</t>
  </si>
  <si>
    <t>Indicator naam</t>
  </si>
  <si>
    <t>Meetinstrument</t>
  </si>
  <si>
    <t>Omschrijving</t>
  </si>
  <si>
    <t>GEGEVENSTABEL</t>
  </si>
  <si>
    <t>Cijfer voor indicator</t>
  </si>
  <si>
    <t>Sign?</t>
  </si>
  <si>
    <t>Vul hieronder de cijfers in. Evt. opmerkingen toevoegen die van belang zijn voor de duiding.</t>
  </si>
  <si>
    <t>Geef hieronder aan als er getoetst is en met welk resultaat</t>
  </si>
  <si>
    <t>TOTAAL</t>
  </si>
  <si>
    <r>
      <t>GESLACHT/GENDER (</t>
    </r>
    <r>
      <rPr>
        <b/>
        <i/>
        <sz val="11"/>
        <color theme="1"/>
        <rFont val="Calibri"/>
        <family val="2"/>
        <scheme val="minor"/>
      </rPr>
      <t>geef aan wat gevraagd is)</t>
    </r>
  </si>
  <si>
    <t>geslacht/gender: man</t>
  </si>
  <si>
    <t>geslacht/gender: vrouw</t>
  </si>
  <si>
    <t>geslacht/gender: anders</t>
  </si>
  <si>
    <t>LEEFTIJD (evt: klas/groep)</t>
  </si>
  <si>
    <t>nvt</t>
  </si>
  <si>
    <t>voeg evt. extra categorieën in</t>
  </si>
  <si>
    <t>OPLEIDINGSNIVEAU</t>
  </si>
  <si>
    <t>TOTAAL: KALENDERJAAR (evt periode)</t>
  </si>
  <si>
    <t>MAN: KALENDERJAAR (evt periode)</t>
  </si>
  <si>
    <t>VROUW: KALENDERJAAR (evt periode)</t>
  </si>
  <si>
    <t>Adolescenten (12 t/m 18 jaar)</t>
  </si>
  <si>
    <t>4.01</t>
  </si>
  <si>
    <t>totaal: kalenderjaar: 2019</t>
  </si>
  <si>
    <t>man: kalenderjaar: 2019</t>
  </si>
  <si>
    <t>vrouw: kalenderjaar: 2019</t>
  </si>
  <si>
    <t>NEA</t>
  </si>
  <si>
    <t>Werkenden</t>
  </si>
  <si>
    <t>Werknemers</t>
  </si>
  <si>
    <t>13.01</t>
  </si>
  <si>
    <t>leeftijd: 15 t/m 24</t>
  </si>
  <si>
    <t>leeftijd: 25 t/m 34</t>
  </si>
  <si>
    <t>leeftijd: 35 t/m 44</t>
  </si>
  <si>
    <t>leeftijd: 45 t/m 54</t>
  </si>
  <si>
    <t>leeftijd: 55 t/m 64</t>
  </si>
  <si>
    <t>leeftijd: 65 tot 75</t>
  </si>
  <si>
    <t>opleidingsniveau: t/m vbo</t>
  </si>
  <si>
    <t>opleidingsniveau: havo, mbo</t>
  </si>
  <si>
    <t>opleidingsniveau: hbo, wo</t>
  </si>
  <si>
    <t>totaal: kalenderjaar: 2014</t>
  </si>
  <si>
    <t>totaal: kalenderjaar: 2015</t>
  </si>
  <si>
    <t>totaal: kalenderjaar: 2016</t>
  </si>
  <si>
    <t>totaal: kalenderjaar: 2017</t>
  </si>
  <si>
    <t>totaal: kalenderjaar: 2018</t>
  </si>
  <si>
    <t>totaal: kalenderjaar: 2020</t>
  </si>
  <si>
    <t>totaal: kalenderjaar: 2021</t>
  </si>
  <si>
    <t>totaal: kalenderjaar: 2022</t>
  </si>
  <si>
    <t>totaal: kalenderjaar: 2023</t>
  </si>
  <si>
    <t>totaal: kalenderjaar: 2024</t>
  </si>
  <si>
    <t>man: kalenderjaar: 2014</t>
  </si>
  <si>
    <t>man: kalenderjaar: 2015</t>
  </si>
  <si>
    <t>man: kalenderjaar: 2016</t>
  </si>
  <si>
    <t>man: kalenderjaar: 2017</t>
  </si>
  <si>
    <t>man: kalenderjaar: 2018</t>
  </si>
  <si>
    <t>man: kalenderjaar: 2020</t>
  </si>
  <si>
    <t>man: kalenderjaar: 2021</t>
  </si>
  <si>
    <t>man: kalenderjaar: 2022</t>
  </si>
  <si>
    <t>man: kalenderjaar: 2023</t>
  </si>
  <si>
    <t>man: kalenderjaar: 2024</t>
  </si>
  <si>
    <t>vrouw: kalenderjaar: 2014</t>
  </si>
  <si>
    <t>vrouw: kalenderjaar: 2015</t>
  </si>
  <si>
    <t>vrouw: kalenderjaar: 2016</t>
  </si>
  <si>
    <t>vrouw: kalenderjaar: 2017</t>
  </si>
  <si>
    <t>vrouw: kalenderjaar: 2018</t>
  </si>
  <si>
    <t>vrouw: kalenderjaar: 2020</t>
  </si>
  <si>
    <t>vrouw: kalenderjaar: 2021</t>
  </si>
  <si>
    <t>vrouw: kalenderjaar: 2022</t>
  </si>
  <si>
    <t>vrouw: kalenderjaar: 2023</t>
  </si>
  <si>
    <t>vrouw: kalenderjaar: 2024</t>
  </si>
  <si>
    <t>ZEA</t>
  </si>
  <si>
    <t>Zelfstandig ondernemers</t>
  </si>
  <si>
    <t>Geslacht</t>
  </si>
  <si>
    <t>leeftijd: 65+</t>
  </si>
  <si>
    <t>opleidingsniveau: t/m vmbo</t>
  </si>
  <si>
    <t>opleidingsniveau: mbo, havo, vwo</t>
  </si>
  <si>
    <t>2.02</t>
  </si>
  <si>
    <t>3.03</t>
  </si>
  <si>
    <t>7.03</t>
  </si>
  <si>
    <t>10.01</t>
  </si>
  <si>
    <t>13.02</t>
  </si>
  <si>
    <t>14.01</t>
  </si>
  <si>
    <t>Mental Health Inventory-5 (MHI-5)</t>
  </si>
  <si>
    <t>GESLACHT</t>
  </si>
  <si>
    <t>Gezondheidsenquete</t>
  </si>
  <si>
    <t>Algemene bevolking</t>
  </si>
  <si>
    <t>12 jaar en ouder</t>
  </si>
  <si>
    <t>10.02</t>
  </si>
  <si>
    <t>12.01</t>
  </si>
  <si>
    <t>42.4</t>
  </si>
  <si>
    <t>15.1</t>
  </si>
  <si>
    <r>
      <t>GESLACHT (</t>
    </r>
    <r>
      <rPr>
        <b/>
        <i/>
        <sz val="11"/>
        <color theme="1"/>
        <rFont val="Calibri"/>
        <family val="2"/>
        <scheme val="minor"/>
      </rPr>
      <t>geef aan wat gevraagd is)</t>
    </r>
  </si>
  <si>
    <t>11.9</t>
  </si>
  <si>
    <t>36.5</t>
  </si>
  <si>
    <t>12.5</t>
  </si>
  <si>
    <t>48.2</t>
  </si>
  <si>
    <t>leeftijd: 12 t/m 15</t>
  </si>
  <si>
    <t>32.7</t>
  </si>
  <si>
    <t>9.4</t>
  </si>
  <si>
    <t>leetijd: 16 t/m 19</t>
  </si>
  <si>
    <t>14.5</t>
  </si>
  <si>
    <t>43.3</t>
  </si>
  <si>
    <t>leeftijd: 20 t/m 29</t>
  </si>
  <si>
    <t>19.2</t>
  </si>
  <si>
    <t>54.4</t>
  </si>
  <si>
    <t>leeftijd: 30 t/m 39</t>
  </si>
  <si>
    <t>leeftijd: 40 t/m 49</t>
  </si>
  <si>
    <t>15.2</t>
  </si>
  <si>
    <t>41.7</t>
  </si>
  <si>
    <t>leeftijd: 50 t/m 54</t>
  </si>
  <si>
    <t>leeftijd: 65 t/m 74</t>
  </si>
  <si>
    <t>8.4</t>
  </si>
  <si>
    <t>34.1</t>
  </si>
  <si>
    <t>9.9</t>
  </si>
  <si>
    <t>leeftijd: 75+</t>
  </si>
  <si>
    <t>opleidingsniveau: basisonderwijs</t>
  </si>
  <si>
    <t>opleidingsniveau: vmbo. mbo1. avo. onderbouw</t>
  </si>
  <si>
    <t>opleidingsniveau: havo. vwo. mbo</t>
  </si>
  <si>
    <t>opleidingsniveau: hbo. wo bachelor</t>
  </si>
  <si>
    <t>opleidingsniveau: wo. master. doctor</t>
  </si>
  <si>
    <t>11.8</t>
  </si>
  <si>
    <t>10.7</t>
  </si>
  <si>
    <t>36.4</t>
  </si>
  <si>
    <t>36.8</t>
  </si>
  <si>
    <t>38.1</t>
  </si>
  <si>
    <t>38.8</t>
  </si>
  <si>
    <t>40.1</t>
  </si>
  <si>
    <t>14.2</t>
  </si>
  <si>
    <t>43.9</t>
  </si>
  <si>
    <t>16.4</t>
  </si>
  <si>
    <t>15.8</t>
  </si>
  <si>
    <t>30.7</t>
  </si>
  <si>
    <t>8.6</t>
  </si>
  <si>
    <t>30.8</t>
  </si>
  <si>
    <t>33.2</t>
  </si>
  <si>
    <t>31.5</t>
  </si>
  <si>
    <t>32.6</t>
  </si>
  <si>
    <t>9.3</t>
  </si>
  <si>
    <t>33.3</t>
  </si>
  <si>
    <t>38.5</t>
  </si>
  <si>
    <t>38.4</t>
  </si>
  <si>
    <t>41.2</t>
  </si>
  <si>
    <t>12.7</t>
  </si>
  <si>
    <t>41.8</t>
  </si>
  <si>
    <t>42.7</t>
  </si>
  <si>
    <t>41.9</t>
  </si>
  <si>
    <t>43.5</t>
  </si>
  <si>
    <t>44.3</t>
  </si>
  <si>
    <t>45.9</t>
  </si>
  <si>
    <t>18.1</t>
  </si>
  <si>
    <t>49.2</t>
  </si>
  <si>
    <t>49.6</t>
  </si>
  <si>
    <t>Selectie: 12-18 jaar</t>
  </si>
  <si>
    <t>37.5</t>
  </si>
  <si>
    <t>26.4</t>
  </si>
  <si>
    <t>49.3</t>
  </si>
  <si>
    <t>leeftijd: 12 t/m 18</t>
  </si>
  <si>
    <t>opleidingsniveau: vmbo, mbo1, avo, onderbouw</t>
  </si>
  <si>
    <t>opleidingsniveau: havo, vwo, mbo</t>
  </si>
  <si>
    <t>opleidingsniveau: hbo, wo bachelor</t>
  </si>
  <si>
    <t>opleidingsniveau: wo, master, doctor</t>
  </si>
  <si>
    <t>32.1</t>
  </si>
  <si>
    <t>32.3</t>
  </si>
  <si>
    <t>26.9</t>
  </si>
  <si>
    <t>33.9</t>
  </si>
  <si>
    <t>36.3</t>
  </si>
  <si>
    <t>16.9</t>
  </si>
  <si>
    <t>13.4</t>
  </si>
  <si>
    <t>22.9</t>
  </si>
  <si>
    <t>27.9</t>
  </si>
  <si>
    <t>27.8</t>
  </si>
  <si>
    <t>30.9</t>
  </si>
  <si>
    <t>9.7</t>
  </si>
  <si>
    <t>29.1</t>
  </si>
  <si>
    <t>8.3</t>
  </si>
  <si>
    <t>8.7</t>
  </si>
  <si>
    <t>35.2</t>
  </si>
  <si>
    <t>36.2</t>
  </si>
  <si>
    <t>40.2</t>
  </si>
  <si>
    <t>42.1</t>
  </si>
  <si>
    <t>45.5</t>
  </si>
  <si>
    <t>14.0</t>
  </si>
  <si>
    <t>55.4</t>
  </si>
  <si>
    <t>25.8</t>
  </si>
  <si>
    <t>51.9</t>
  </si>
  <si>
    <t>17.0</t>
  </si>
  <si>
    <t>18.3</t>
  </si>
  <si>
    <t>Gepubliceerd</t>
  </si>
  <si>
    <t>Gecheckt, nog niet gepubliceerd</t>
  </si>
  <si>
    <t>Jongvolwassenen (16 t/m 25 jaar)</t>
  </si>
  <si>
    <t>Selectie: 16-25 jaar</t>
  </si>
  <si>
    <t>selectie: 16-25 jaar</t>
  </si>
  <si>
    <t>50.8</t>
  </si>
  <si>
    <t>21.6</t>
  </si>
  <si>
    <t>39.1</t>
  </si>
  <si>
    <t>18.6</t>
  </si>
  <si>
    <t>62.6</t>
  </si>
  <si>
    <t>27.3</t>
  </si>
  <si>
    <t>leetijd: 16 t/m 25</t>
  </si>
  <si>
    <t>44.2</t>
  </si>
  <si>
    <t>27.7</t>
  </si>
  <si>
    <t>30.2</t>
  </si>
  <si>
    <t>37.3</t>
  </si>
  <si>
    <t>46.4</t>
  </si>
  <si>
    <t>54.8</t>
  </si>
  <si>
    <t>24.8</t>
  </si>
  <si>
    <t>53.7</t>
  </si>
  <si>
    <t>23.1</t>
  </si>
  <si>
    <t>35.5</t>
  </si>
  <si>
    <t>29.2</t>
  </si>
  <si>
    <t>42.6</t>
  </si>
  <si>
    <t>44.5</t>
  </si>
  <si>
    <t>44.9</t>
  </si>
  <si>
    <t>48.6</t>
  </si>
  <si>
    <t>45.7</t>
  </si>
  <si>
    <t>50.3</t>
  </si>
  <si>
    <t>49.8</t>
  </si>
  <si>
    <t>24.3</t>
  </si>
  <si>
    <t>31.4</t>
  </si>
  <si>
    <t>Volwassenen  (18 t/m 64 jaar)</t>
  </si>
  <si>
    <t>Selectie: 18-64 jaar</t>
  </si>
  <si>
    <t>44.8</t>
  </si>
  <si>
    <t>17.1</t>
  </si>
  <si>
    <t>39.5</t>
  </si>
  <si>
    <t>50.0</t>
  </si>
  <si>
    <t>20.0</t>
  </si>
  <si>
    <t>42.8</t>
  </si>
  <si>
    <t>16.5</t>
  </si>
  <si>
    <t>36.6</t>
  </si>
  <si>
    <t>37.7</t>
  </si>
  <si>
    <t>39.6</t>
  </si>
  <si>
    <t>38.6</t>
  </si>
  <si>
    <t>41.4</t>
  </si>
  <si>
    <t>18.4</t>
  </si>
  <si>
    <t>31.6</t>
  </si>
  <si>
    <t>32.8</t>
  </si>
  <si>
    <t>35.1</t>
  </si>
  <si>
    <t>33.5</t>
  </si>
  <si>
    <t>34.6</t>
  </si>
  <si>
    <t>35.9</t>
  </si>
  <si>
    <t>13.9</t>
  </si>
  <si>
    <t>15.0</t>
  </si>
  <si>
    <t>42.5</t>
  </si>
  <si>
    <t>44.4</t>
  </si>
  <si>
    <t>47.1</t>
  </si>
  <si>
    <t>51.7</t>
  </si>
  <si>
    <t>21.0</t>
  </si>
  <si>
    <t>Ouderen  (65 jaar en ouder)</t>
  </si>
  <si>
    <t>Selectie: 65+</t>
  </si>
  <si>
    <t>10.6</t>
  </si>
  <si>
    <t>30.5</t>
  </si>
  <si>
    <t>43.4</t>
  </si>
  <si>
    <t>10.1</t>
  </si>
  <si>
    <t>43.7</t>
  </si>
  <si>
    <t>10.3</t>
  </si>
  <si>
    <t>34.5</t>
  </si>
  <si>
    <t>35.6</t>
  </si>
  <si>
    <t>38.7</t>
  </si>
  <si>
    <t>37.9</t>
  </si>
  <si>
    <t>37.4</t>
  </si>
  <si>
    <t>28.8</t>
  </si>
  <si>
    <t>28.3</t>
  </si>
  <si>
    <t>7.3</t>
  </si>
  <si>
    <t>7.7</t>
  </si>
  <si>
    <t>9.0</t>
  </si>
  <si>
    <t>43.0</t>
  </si>
  <si>
    <t>41.1</t>
  </si>
  <si>
    <t>43.8</t>
  </si>
  <si>
    <t>45.8</t>
  </si>
  <si>
    <t>45.0</t>
  </si>
  <si>
    <t>12.0</t>
  </si>
  <si>
    <t>10.2</t>
  </si>
  <si>
    <t>35.3</t>
  </si>
  <si>
    <t>11.4</t>
  </si>
  <si>
    <t>46.1</t>
  </si>
  <si>
    <t>40.4</t>
  </si>
  <si>
    <t>28.5</t>
  </si>
  <si>
    <t>29.4</t>
  </si>
  <si>
    <t>30.1</t>
  </si>
  <si>
    <t>31.3</t>
  </si>
  <si>
    <t>12.3</t>
  </si>
  <si>
    <t>37.8</t>
  </si>
  <si>
    <t>40.6</t>
  </si>
  <si>
    <t>40.7</t>
  </si>
  <si>
    <t>15.6</t>
  </si>
  <si>
    <t>46.2</t>
  </si>
  <si>
    <t>48.9</t>
  </si>
  <si>
    <t>https://www.rivm.nl/mentale-gezondheid/monitor/werkenden/angst-depressievegevoelens</t>
  </si>
  <si>
    <t>https://www.rivm.nl/mentale-gezondheid/monitor/werkenden/beperkt-voelen-door-emotionele-problemen</t>
  </si>
  <si>
    <t>18 jaar en ouder</t>
  </si>
  <si>
    <t>11.01</t>
  </si>
  <si>
    <t>totaal: kalenderjaar: 2012</t>
  </si>
  <si>
    <t>man: kalenderjaar: 2012</t>
  </si>
  <si>
    <t>vrouw: kalenderjaar: 2012</t>
  </si>
  <si>
    <t>Ouderen (65+)</t>
  </si>
  <si>
    <t>opleidingsniveau: cat4</t>
  </si>
  <si>
    <t>SSW</t>
  </si>
  <si>
    <t>15 jaar en ouder</t>
  </si>
  <si>
    <t>3.02</t>
  </si>
  <si>
    <t>leeftijd: 18 t/m 24</t>
  </si>
  <si>
    <t>totaal: kalenderjaar: 2013</t>
  </si>
  <si>
    <t>man: kalenderjaar: 2013</t>
  </si>
  <si>
    <t>vrouw: kalenderjaar: 2013</t>
  </si>
  <si>
    <t>Jongvolwassenen (16 t/m 25)</t>
  </si>
  <si>
    <t>Selectie: 16 t/m 25 jaar</t>
  </si>
  <si>
    <t>75.8</t>
  </si>
  <si>
    <t>12.6</t>
  </si>
  <si>
    <t>75.3</t>
  </si>
  <si>
    <t>10.8</t>
  </si>
  <si>
    <t>76.2</t>
  </si>
  <si>
    <t>opleidingsniveau: basisonderwijs, praktijkonderwijs, vmbo, lwoo, vso</t>
  </si>
  <si>
    <t>opleidingsniveau: havo, vwo, gymnasium, atheneum, mbo (pdb, mba)</t>
  </si>
  <si>
    <t>86.2</t>
  </si>
  <si>
    <t>83.9</t>
  </si>
  <si>
    <t>86.8</t>
  </si>
  <si>
    <t>85.8</t>
  </si>
  <si>
    <t>84.5</t>
  </si>
  <si>
    <t>86.7</t>
  </si>
  <si>
    <t>82.1</t>
  </si>
  <si>
    <t>77.7</t>
  </si>
  <si>
    <t>84.1</t>
  </si>
  <si>
    <t>84.9</t>
  </si>
  <si>
    <t>87.4</t>
  </si>
  <si>
    <t>88.1</t>
  </si>
  <si>
    <t>84.6</t>
  </si>
  <si>
    <t>87.5</t>
  </si>
  <si>
    <t>76.9</t>
  </si>
  <si>
    <t>87.8</t>
  </si>
  <si>
    <t>83.7</t>
  </si>
  <si>
    <t>88.9</t>
  </si>
  <si>
    <t>84.2</t>
  </si>
  <si>
    <t>85.4</t>
  </si>
  <si>
    <t>84.4</t>
  </si>
  <si>
    <t>80.2</t>
  </si>
  <si>
    <t>78.5</t>
  </si>
  <si>
    <t>15.4</t>
  </si>
  <si>
    <t>Volwassenen (18 t/m 64 jaar)</t>
  </si>
  <si>
    <t>83.2</t>
  </si>
  <si>
    <t>85.1</t>
  </si>
  <si>
    <t>86.9</t>
  </si>
  <si>
    <t>82.9</t>
  </si>
  <si>
    <t>87.9</t>
  </si>
  <si>
    <t>8.1</t>
  </si>
  <si>
    <t>85.7</t>
  </si>
  <si>
    <t>86.5</t>
  </si>
  <si>
    <t>86.3</t>
  </si>
  <si>
    <t>88.8</t>
  </si>
  <si>
    <t>8.2</t>
  </si>
  <si>
    <t>85.0</t>
  </si>
  <si>
    <t>9.6</t>
  </si>
  <si>
    <t>89.1</t>
  </si>
  <si>
    <t>87.3</t>
  </si>
  <si>
    <t>86.4</t>
  </si>
  <si>
    <t>88.0</t>
  </si>
  <si>
    <t>88.7</t>
  </si>
  <si>
    <t>90.1</t>
  </si>
  <si>
    <t>89.9</t>
  </si>
  <si>
    <t>6.7</t>
  </si>
  <si>
    <t>85.9</t>
  </si>
  <si>
    <t>9.5</t>
  </si>
  <si>
    <t>88.3</t>
  </si>
  <si>
    <t>88.5</t>
  </si>
  <si>
    <t>90.3</t>
  </si>
  <si>
    <t>7.5</t>
  </si>
  <si>
    <t>8.01</t>
  </si>
  <si>
    <t>6.01</t>
  </si>
  <si>
    <t>15.01</t>
  </si>
  <si>
    <t>16.01</t>
  </si>
  <si>
    <t>17.01</t>
  </si>
  <si>
    <t>18.01</t>
  </si>
  <si>
    <t>leeftijd: cat1</t>
  </si>
  <si>
    <t>leeftijd: cat2</t>
  </si>
  <si>
    <t>leeftijd: cat3</t>
  </si>
  <si>
    <t>leeftijd: cat4</t>
  </si>
  <si>
    <t>opleidingsniveau: cat1</t>
  </si>
  <si>
    <t>opleidingsniveau: cat2</t>
  </si>
  <si>
    <t>opleidingsniveau: cat3</t>
  </si>
  <si>
    <t>totaal: kalenderjaar: 2000</t>
  </si>
  <si>
    <t>totaal: kalenderjaar: 2001</t>
  </si>
  <si>
    <t>totaal: kalenderjaar: 2002</t>
  </si>
  <si>
    <t>totaal: kalenderjaar: 2003</t>
  </si>
  <si>
    <t>totaal: kalenderjaar: 2004</t>
  </si>
  <si>
    <t>totaal: kalenderjaar: 2005</t>
  </si>
  <si>
    <t>totaal: kalenderjaar: 2006</t>
  </si>
  <si>
    <t>totaal: kalenderjaar: 2007</t>
  </si>
  <si>
    <t>totaal: kalenderjaar: 2008</t>
  </si>
  <si>
    <t>totaal: kalenderjaar: 2009</t>
  </si>
  <si>
    <t>totaal: kalenderjaar: 2010</t>
  </si>
  <si>
    <t>totaal: kalenderjaar: 2011</t>
  </si>
  <si>
    <t>man: kalenderjaar: 2000</t>
  </si>
  <si>
    <t>man: kalenderjaar: 2001</t>
  </si>
  <si>
    <t>man: kalenderjaar: 2002</t>
  </si>
  <si>
    <t>man: kalenderjaar: 2003</t>
  </si>
  <si>
    <t>man: kalenderjaar: 2004</t>
  </si>
  <si>
    <t>man: kalenderjaar: 2005</t>
  </si>
  <si>
    <t>man: kalenderjaar: 2006</t>
  </si>
  <si>
    <t>man: kalenderjaar: 2007</t>
  </si>
  <si>
    <t>man: kalenderjaar: 2008</t>
  </si>
  <si>
    <t>man: kalenderjaar: 2009</t>
  </si>
  <si>
    <t>man: kalenderjaar: 2010</t>
  </si>
  <si>
    <t>man: kalenderjaar: 2011</t>
  </si>
  <si>
    <t>vrouw: kalenderjaar: 2000</t>
  </si>
  <si>
    <t>vrouw: kalenderjaar: 2001</t>
  </si>
  <si>
    <t>vrouw: kalenderjaar: 2002</t>
  </si>
  <si>
    <t>vrouw: kalenderjaar: 2003</t>
  </si>
  <si>
    <t>vrouw: kalenderjaar: 2004</t>
  </si>
  <si>
    <t>vrouw: kalenderjaar: 2005</t>
  </si>
  <si>
    <t>vrouw: kalenderjaar: 2006</t>
  </si>
  <si>
    <t>vrouw: kalenderjaar: 2007</t>
  </si>
  <si>
    <t>vrouw: kalenderjaar: 2008</t>
  </si>
  <si>
    <t>vrouw: kalenderjaar: 2009</t>
  </si>
  <si>
    <t>vrouw: kalenderjaar: 2010</t>
  </si>
  <si>
    <t>vrouw: kalenderjaar: 2011</t>
  </si>
  <si>
    <t>Nr</t>
  </si>
  <si>
    <t>Indicator</t>
  </si>
  <si>
    <t>Uitgebreide beschrijving</t>
  </si>
  <si>
    <t>Vragen/opmerkingen nog uitzoeken of doorspreken</t>
  </si>
  <si>
    <t>Gemiddelde score op mentaal welbevinden</t>
  </si>
  <si>
    <t>WHO-5 Well-Being Index</t>
  </si>
  <si>
    <t>Gemiddelde score op mentaal welbevinden in de afgelopen twee weken aan de hand van vijf stellingen op een schaal van 0  t/m 25 (hogere score geeft meer mentaal welbevinden aan).</t>
  </si>
  <si>
    <t>Gemiddelde score is gemeten aan de hand van vijf positief geformuleerde stellingen over positieve stemmingen, vitaliteit en mate van geïnteresseerdheid in de afgelopen twee weken. Een voorbeeld van deze stellingen is: ‘In de afgelopen twee weken voelde ik me vrolijk en opgewekt’. Er zijn zes antwoordmogelijkheden mogelijk, variërend van (0) ‘nooit’ tot (5) ‘de hele tijd’, volgens de WHO-5 Well-Being Index. Schaal 0-25, waarbij een hogere score meer mentaal welbevinden aangeeft.</t>
  </si>
  <si>
    <t>Percentage mensen dat floreert</t>
  </si>
  <si>
    <t>MHC-SF 2.1</t>
  </si>
  <si>
    <t>Het percentage dat bovengemiddeld scoort op positieve mentale gezondheid in de afgelopen vier weken aan de hand van 14 uitspraken over emotionele, psychologische en sociale aspecten van mentale gezondheid volgens de Mental Health Continuum-Short Form (MHC-SF) 2.1.</t>
  </si>
  <si>
    <t>Percentage met een bovengemiddelde score op positieve mentale gezondheid is gemeten aan de hand van veertien uitspraken over emotionele, psychologische en sociale aspecten van mentale gezondheid in de afgelopen vier weken. Voorbeelden van deze uitspraken zijn: 'Voelde je je gelukkig?' en 'Had je het gevoel dat je leven een richting of zin had?' Er zijn zes antwoordmogelijkheden mogelijk, variërend van 'nooit' (1) tot '(bijna) altijd' (6), volgens de Mental Health Continuum - Short Form (MHC-SF) 2.1. Om floreren te scoren moet er minstens 1 item van emotioneel welbevinden, en minstens 6 items van psychologisch/sociaal welbevinden met ‘vaak’ (5) of ‘bijna altijd’ (6) beantwoord worden.</t>
  </si>
  <si>
    <t>Percentage mensen dat tevreden is over zijn/haar leven</t>
  </si>
  <si>
    <t>Cantril-ladder</t>
  </si>
  <si>
    <r>
      <t>Het percentage dat een score van 7 of hoger toekent op een schaal van 0</t>
    </r>
    <r>
      <rPr>
        <b/>
        <sz val="11"/>
        <rFont val="Calibri"/>
        <family val="2"/>
      </rPr>
      <t xml:space="preserve"> </t>
    </r>
    <r>
      <rPr>
        <sz val="11"/>
        <rFont val="Calibri"/>
        <family val="2"/>
      </rPr>
      <t>(slechtste leven dat ik me kan voorstellen) t/m 10 (beste leven dat ik me kan voorstellen) voor de mate van tevredenheid over het huidige leven.</t>
    </r>
  </si>
  <si>
    <t>Het percentage mensen dat voor tevredenheid over zijn/haar leven een score van 7 t/m 10 toekent als antwoord op de vraag 'Hoe voel jij je over je leven?'. Een 0 staat voor 'het slechtste leven dat je je kunt voorstellen' en een 10 voor 'het beste leven dat je je kunt voorstellen'.</t>
  </si>
  <si>
    <t>Rapportcijfer</t>
  </si>
  <si>
    <t>Het percentage dat een score van 7 of hoger toekent op een schaal van 1 (volledig ontevreden) t/m 10 (volledig tevreden) voor de mate van tevredenheid over het huidige leven.</t>
  </si>
  <si>
    <t>Gemiddelde score op levenstevredenheid</t>
  </si>
  <si>
    <t>Gemiddelde score op een schaal van 0 (slechtste leven dat ik me kan voorstellen) t/m 10 (beste leven dat ik me kan voorstellen) voor de mate van tevredenheid over het huidige leven.</t>
  </si>
  <si>
    <t>Gemiddelde score in antwoord op de vraag 'Hoe voel jij je over je leven?'. Een 0 staat voor 'het slechtste leven dat je je kunt voorstellen' en een 10 voor 'het beste leven dat je je kunt voorstellen'.</t>
  </si>
  <si>
    <t>Percentage mensendat het gevoel heeft controle over het eigen leven te hebben</t>
  </si>
  <si>
    <t>Perceived Stress Scale (PSS)-4</t>
  </si>
  <si>
    <t>Het percentage met een gemiddelde schaalscore van 4 of hoger aan de hand van vier stellingen over stress in de laatste maand volgens de Cohen Perceived Stress Scale (PSS)-4.</t>
  </si>
  <si>
    <t>Het percentage mensen dat een gemiddelde schaalscore van 4 of hoger behaalt op basis van vier stellingen over stress om hier mee aan te geven dat het controle heeft over het eigen leven. Er zijn vijf antwoordmogelijkheden mogelijk, variërend van (1) 'nooit' tot (5) 'erg vaak', volgens de Perceived Stress Scale (PSS)-4. Het eerste en vierde item zijn gehercodeerd zodat hoge scores een hoge mate van controle weergeven.</t>
  </si>
  <si>
    <t>Percentage mensen dat vertrouwen heeft in eigen bekwaamheid om met problemen om te gaan</t>
  </si>
  <si>
    <t>Self-efficacy (2 vragen)</t>
  </si>
  <si>
    <r>
      <t xml:space="preserve">Het percentage dat </t>
    </r>
    <r>
      <rPr>
        <b/>
        <sz val="11"/>
        <color rgb="FFFF0000"/>
        <rFont val="Calibri"/>
        <family val="2"/>
        <scheme val="minor"/>
      </rPr>
      <t xml:space="preserve">boven een nog nader te bepalen afkapwaarde </t>
    </r>
    <r>
      <rPr>
        <sz val="11"/>
        <color rgb="FFFF0000"/>
        <rFont val="Calibri"/>
        <family val="2"/>
        <scheme val="minor"/>
      </rPr>
      <t>scoort op twee vragen over de eigen bekwaamheid om met problemen om te gaan.</t>
    </r>
  </si>
  <si>
    <r>
      <t xml:space="preserve">Het percentage mensen dat boven </t>
    </r>
    <r>
      <rPr>
        <b/>
        <sz val="11"/>
        <color rgb="FFFF0000"/>
        <rFont val="Calibri"/>
        <family val="2"/>
        <scheme val="minor"/>
      </rPr>
      <t>een nog nader te bepalen afkapwaarde</t>
    </r>
    <r>
      <rPr>
        <sz val="11"/>
        <color rgb="FFFF0000"/>
        <rFont val="Calibri"/>
        <family val="2"/>
        <scheme val="minor"/>
      </rPr>
      <t xml:space="preserve"> scoort op twee vragen met vijf antwoordmogelijkheden, variërend van (1) ‘nooit’ tot (5) ‘altijd’: ‘Hoe vaak vind je een oplossing voor een probleem als je daar echt je best voor doet?’ en ‘Hoe vaak lukt het je om te doen wat je van plan was?’.</t>
    </r>
  </si>
  <si>
    <t>31/01: Bij Saskia opgevraagd welk afkappunt is gehanteerd</t>
  </si>
  <si>
    <t>Percentage mensen dat bij iemand terechtkan (bij een probleem of als hij/zij ergens mee zit)</t>
  </si>
  <si>
    <t>Enkele vraag</t>
  </si>
  <si>
    <t>Het percentage dat bij iemand terecht kan bij een probleem of als hij/zij ergens mee zit.</t>
  </si>
  <si>
    <t>Het percentage mensen dat ‘ja’ antwoord op de vraag: ‘Soms heb je een probleem of zit je ergens mee. Heb je dan iemand bij wie je terecht kunt. Antwoordmogelijkheden: ‘ja’ of ‘nee’.</t>
  </si>
  <si>
    <t>7.02</t>
  </si>
  <si>
    <t>Gemiddelde score op veerkracht</t>
  </si>
  <si>
    <t>Variant Brief Resilience Scale (BRS)</t>
  </si>
  <si>
    <t>Gemiddelde schaalscore voor veerkracht aan de hand van twee (van de zes) stellingen over het vermogen om te herstellen na stress volgens de variant op de Brief Resilience Scale (BRS).</t>
  </si>
  <si>
    <t>Gemiddelde score op veerkracht wordt gemeten met de variant van de Brief Resilience Scale (BRS). De variant van de BRS bestaat uit twee stellingen: ‘Na een moeilijke periode herstel ik meestal weer snel' en 'Ik vind het moeilijk om me door stressvolle gebeurtenissen heen te slaan’. Antwoordmogelijkheden lopen van (1) ‘helemaal oneens’ tot (5) ‘helemaal mee eens’. De uitkomst is een gemiddelde score over de 2 items en loopt van 1-5.</t>
  </si>
  <si>
    <t>Percentage mensen met een gemiddeld tot hoge mate van veerkracht</t>
  </si>
  <si>
    <t>Brief Resilience Scale (BRS)</t>
  </si>
  <si>
    <t>Percentage met een gemiddelde schaalscore voor veerkracht van 3 of hoger aan de hand van zes stellingen over het vermogen om te herstellen na stress volgens de Brief Resilience Scale (BRS).</t>
  </si>
  <si>
    <t xml:space="preserve">Gemiddelde score op veerkracht wordt gemeten met de Brief Resilience Scale (BRS). De BRS richt zich op het meten van het vermogen om te herstellen na stress en omvat zes stellingen, zoals ‘Na een moeilijke periode veer ik meestal gemakkelijk weer terug’, met vijf antwoordmogelijkheden, lopend van (1) ‘zeer mee oneens’ tot (5) ‘zeer mee eens’. De gemiddelde score over de 6 items loopt van 1-5. Een gemiddelde score van 3 of hoger is een gemiddelde tot hoge mate van veerkracht; een gemiddelde schaalscore lager dan 3 is een lage mate van veerkracht. </t>
  </si>
  <si>
    <r>
      <t xml:space="preserve">Percentage mensen dat </t>
    </r>
    <r>
      <rPr>
        <b/>
        <sz val="11"/>
        <color rgb="FFFF0000"/>
        <rFont val="Calibri"/>
        <family val="2"/>
        <scheme val="minor"/>
      </rPr>
      <t>voldoende</t>
    </r>
    <r>
      <rPr>
        <sz val="11"/>
        <color rgb="FFFF0000"/>
        <rFont val="Calibri"/>
        <family val="2"/>
        <scheme val="minor"/>
      </rPr>
      <t xml:space="preserve"> weerbaar is</t>
    </r>
  </si>
  <si>
    <t>Afgeleide vragenset</t>
  </si>
  <si>
    <r>
      <t xml:space="preserve">Het percentage met een </t>
    </r>
    <r>
      <rPr>
        <b/>
        <sz val="11"/>
        <color rgb="FFFF0000"/>
        <rFont val="Calibri"/>
        <family val="2"/>
        <scheme val="minor"/>
      </rPr>
      <t>gemiddelde schaalscore van 3 of hoger</t>
    </r>
    <r>
      <rPr>
        <sz val="11"/>
        <color rgb="FFFF0000"/>
        <rFont val="Calibri"/>
        <family val="2"/>
        <scheme val="minor"/>
      </rPr>
      <t xml:space="preserve"> aan de hand van acht uitspraken over opkomen voor jezelf en het maken van keuzes.</t>
    </r>
  </si>
  <si>
    <r>
      <t xml:space="preserve">Het percentage mensen dat weerbaar is wordt gemeten met 8 uitspraken over opkomen voor jezelf en het maken van keuzes (zoals over pesten, kleding, uitgaan, roken, alcoholgebruik en seksualiteit) waarvoor kon worden aangeven in hoeverre ze het ermee eens waren (5 puntschaal van ‘helemaal mee eens’ tot ‘helemaal niet mee eens’. De uitkomst is een gemiddelde score over de 8 items. </t>
    </r>
    <r>
      <rPr>
        <b/>
        <sz val="11"/>
        <color rgb="FFFF0000"/>
        <rFont val="Calibri"/>
        <family val="2"/>
        <scheme val="minor"/>
      </rPr>
      <t>Een score van 1 t/m 3 betekent onvoldoende weerbaar en een score van 4 t/m 5 betekent voldoende weerbaar.</t>
    </r>
    <r>
      <rPr>
        <sz val="11"/>
        <color rgb="FFFF0000"/>
        <rFont val="Calibri"/>
        <family val="2"/>
        <scheme val="minor"/>
      </rPr>
      <t xml:space="preserve">
Deze vragen zijn afgeleid van de vragenlijst uit de studie 'Weerbaar en Divers' (2009) van de Inspectie van het Onderwijs.</t>
    </r>
  </si>
  <si>
    <t>Check afkapwaarde: moet het niet zijn: 4 of hoger? Zie ook: https://www.vzinfo.nl/mentale-gezondheid/verantwoording/methoden#weerbaarheid</t>
  </si>
  <si>
    <t>Percentage mensen met mentale problemen</t>
  </si>
  <si>
    <t>Strengths and Difficulties Questionnaire (SDQ)</t>
  </si>
  <si>
    <t>Het percentage dat mentale problemen heeft aan de hand van 20 stellingen over hun gedrag en gevoelens in de afgelopen 6 maanden volgens de Strengths and Difficulties Questionnaire (SDQ).</t>
  </si>
  <si>
    <t>Het percentage dat mentale problemen heeft, gemeten met de Strengths and Difficulties Questionnaire (SDQ), die ontworpen is om mentale problemen bij kinderen en jongeren te meten aan de hand van 20 stellingen met 3 antwoordcategorieën variërend van (0) ‘niet waar’ tot (2) ‘zeker waar’. Deze indicator betreft de totale probleemschaal: emotionele problemen, gedragsproblemen, hyperactiviteit/aandachtsproblemen en problemen met leeftijdgenoten.</t>
  </si>
  <si>
    <t>Percentage mensen met psychische klachten</t>
  </si>
  <si>
    <t>Het percentage met een somscore lager dan 60 aan de hand van vijf stellingen over gevoelens in de afgelopen vier weken volgens de Mental Health Inventory-5 (MHI-5).</t>
  </si>
  <si>
    <t>Het percentage mensen met een somscore lager dan 60 voor de Mental Health Inventory-5 (MHI-5). De MHI-5 bevat vijf vragen die gaan over hoe men zich in de afgelopen 4 weken voelde: ‘Voelde u zich erg zenuwachtig?’, ‘Zat u zo erg in de put dat niets u kon opvrolijken?’, ‘Voelde u zich kalm en rustig?’, ‘Voelde u zich neerslachtig en somber?’ en ‘Voelde u zich gelukkig?’ Voor elke vraag zijn er 6 mogelijke antwoordopties: voortdurend (0), meestal (1) vaak (2) soms (3) zelden (4), nooit (5). De scores op de 5 items worden opgeteld, waarbij de scores voor de negatief geformuleerde vragen (1, 2 en 4) omgekeerd worden. Vervolgens wordt per deelnemer de somscore berekend en vermenigvuldigd met 4 (range 0-100). Bij een somscore lager dan 60 wordt een persoon geclassificeerd als 'met psychische klachten'.</t>
  </si>
  <si>
    <t>Deze beschrijving van de antwoordopties klopt niet helemaal (meer). Dat deel aanpassen naar: "Voor elke vraag zijn er 6 mogelijke antwoordopties: voortdurend (5), meestal (4) vaak (3) soms (2) zelden (1), nooit (0). De scores op de 5 items worden opgeteld, waarbij de scores voor de negatief geformuleerde vragen (1, 2 en 4) omgekeerd worden."</t>
  </si>
  <si>
    <t>Percentage mensen met een hoog risico op een angststoornis of depressie</t>
  </si>
  <si>
    <t>Kessler-10 (K10)</t>
  </si>
  <si>
    <t>Het percentage met een somscore van 30 en hoger aan de hand van 10 vragen over hoe iemand zich voelde in de afgelopen vier weken volgens de Kessler-10 vragenlijst (K10).</t>
  </si>
  <si>
    <t>Het percentage met een hoog risico op een angststoornis of depressie. Dit is gebaseerd op de Kessler-10 vragenlijst (K10) met 10 vragen over hoe iemand zich voelde in de afgelopen 4 weken, zoals ‘Hoe vaak voelde u zich hopeloos?’, ‘Hoe vaak vond u zichzelf afkeurenswaardig, minderwaardig of waardeloos?’ en ‘Hoe vaak voelde u zich zenuwachtig?’. Antwoordcategorieën variëren van (1) ‘altijd’ tot (5) ‘nooit’. Een somscore van 30 en hoger is een indicatie voor een hoog risico op een angststoornis of depressie.</t>
  </si>
  <si>
    <t xml:space="preserve">
</t>
  </si>
  <si>
    <t>Percentage mensen dat zich door emotionele problemen beperkt voelt bij werk of andere dagelijkse bezigheden</t>
  </si>
  <si>
    <t>Het percentage dat door een emotioneel probleem in de afgelopen vier weken minder bereikt heeft bij werk of andere dagelijkse bezigheden dan ze zouden willen.</t>
  </si>
  <si>
    <t>Het percentage mensen dat 'ja' antwoordt op de vraag 'Als u denkt aan uw werk of andere dagelijkse bezigheden, heeft u dan door een emotioneel probleem (bijvoorbeeld doordat u zich depressief of angstig voelde) in de afgelopen 4 weken minder bereikt dan u zou willen?'. Antwoordmogelijkheden: ‘ja’ of ‘nee’.</t>
  </si>
  <si>
    <t>Percentage mensen met burn-outklachten</t>
  </si>
  <si>
    <t>Subschaal emotionele uitputting door werk van de Utrechtse Burn-Out Schaal (UBOS).</t>
  </si>
  <si>
    <t>Het percentage dat gemiddeld enkele keren per maand of vaker werkgerelateerde burn-outklachten heeft aan de hand van vijf uitspraken over psychische vermoeidheid door werk volgens een subschaal van de UBOS.</t>
  </si>
  <si>
    <t>Percentage mensen met werkgerelateerde psychische vermoeidheid. Dit wordt gemeten aan de hand van de uitspraken: "Ik voel me emotioneel uitgeput door mijn werk", "Aan het einde van een werkdag voel ik me leeg", "Ik voel me moe als ik 's morgens opsta en geconfronteerd word met mijn werk", "Het vergt heel veel van mij om de hele dag met mensen te werken" en "Ik voel me compleet uitgeput door mijn werk". De zeven antwoordmogelijkheden hierbij zijn: nooit, enkele keren per jaar, maandelijks, enkele keren per maand, wekelijks, enkele keren per week of elke dag. Als iemand gemiddeld over de vijf uitspraken enkele keren per maand of vaker antwoordt, dan worden deze gevoelens van vermoeidheid en uitputting aangemerkt als werkgerelateerde psychische vermoeidheid. De vijf uitspraken zijn afgeleid van de Utrechtse Burn-out Schaal (UBOS).</t>
  </si>
  <si>
    <t xml:space="preserve">Aangepaste subschaal van de Maslach Burnout Inventory-Student Survey (MBI-SS) </t>
  </si>
  <si>
    <t xml:space="preserve">Het percentage met studiegerelateerde burn-outklachten aan de hand van vijf stellingen over emotionele uitputtingsklachten door studie, volgens een aangepaste subschaal van de MBI-SS. </t>
  </si>
  <si>
    <t>Het percentage met studiegerelateerde burn-outklachten, gemeten met een subschaal van de MBI-SS (Maslach Burnout Inventory-Student Survey). Voor studenten is deze schaal is aangepast zodat deze op de studie betrekking heeft (in plaats van op het werk) en wordt ook wel ‘emotionele uitputtingsklachten’ genoemd. Er zijn vier stellingen voorgelegd met daarbij de vraag in hoeverre ze van toepassing waren, zoals ‘Ik voel me emotioneel uitgeput door mijn studie’. Zeven antwoordcategorieën variëren van ‘nooit’ (1) tot ‘elke dag’ (7). De continue variabele is een gemiddelde score over de 5 items. Er is een afkapwaarde voor de dichotome variabele gebruikt die oorspronkelijk gebaseerd is op het hoogste deciel van de scoreverdeling van de UBOS (Utrechtse Burn-Out Schaal), de Nederlandse versie van de MBI.</t>
  </si>
  <si>
    <r>
      <t xml:space="preserve">Zijn het nu vier of </t>
    </r>
    <r>
      <rPr>
        <sz val="11"/>
        <color rgb="FFFF0000"/>
        <rFont val="Calibri"/>
        <family val="2"/>
        <scheme val="minor"/>
      </rPr>
      <t xml:space="preserve">vijf </t>
    </r>
    <r>
      <rPr>
        <sz val="11"/>
        <color theme="1"/>
        <rFont val="Calibri"/>
        <family val="2"/>
        <scheme val="minor"/>
      </rPr>
      <t xml:space="preserve">stellingen? Eerder kreeg ik door:
- Ik voel me emotioneel uitgeput door mijn studie
- Aan het einde van </t>
    </r>
    <r>
      <rPr>
        <sz val="11"/>
        <color rgb="FFFF0000"/>
        <rFont val="Calibri"/>
        <family val="2"/>
        <scheme val="minor"/>
      </rPr>
      <t>een dag op de universiteit/ hogeschool</t>
    </r>
    <r>
      <rPr>
        <sz val="11"/>
        <color theme="1"/>
        <rFont val="Calibri"/>
        <family val="2"/>
        <scheme val="minor"/>
      </rPr>
      <t xml:space="preserve"> voel ik me leeg</t>
    </r>
    <r>
      <rPr>
        <sz val="11"/>
        <color rgb="FFFF0000"/>
        <rFont val="Calibri"/>
        <family val="2"/>
        <scheme val="minor"/>
      </rPr>
      <t xml:space="preserve"> --&gt; Aan het einde van een (online) studiedag voel ik me leeg</t>
    </r>
    <r>
      <rPr>
        <sz val="11"/>
        <color theme="1"/>
        <rFont val="Calibri"/>
        <family val="2"/>
        <scheme val="minor"/>
      </rPr>
      <t xml:space="preserve">
- Ik voel me moe als ik 's morgens opsta en geconfronteerd word met mijn studie
- Het vergt heel veel van mij om de hele dag te studeren of onderwijs te volgen
- Ik voel me compleet uitgeput door mijn studie
Welke afkapwaarde is gehanteerd? </t>
    </r>
    <r>
      <rPr>
        <sz val="11"/>
        <color rgb="FFFF0000"/>
        <rFont val="Calibri"/>
        <family val="2"/>
        <scheme val="minor"/>
      </rPr>
      <t>Studenten met een score van 3,3 of hoger over de 5 stellingen hebben geen emotionele uitputtingsklachten en degenen met een score lager dan 3,3 hebben wel klachten. Deze afkapwaarde hanteert TNO ook bij dit meetinstrument in de NEA/ZEA</t>
    </r>
  </si>
  <si>
    <t>Het percentage met studiegerelateerde burn-outklachten, gemeten met een subschaal van de MBI-SS (Maslach Burnout Inventory-Student Survey). Voor studenten is deze schaal is aangepast zodat deze op de studie betrekking heeft (in plaats van op het werk) en wordt ook wel ‘emotionele uitputtingsklachten’ genoemd. Er zijn vijf stellingen voorgelegd met daarbij de vraag in hoeverre ze van toepassing waren, zoals ‘Ik voel me emotioneel uitgeput door mijn studie’. Zeven antwoordcategorieën variëren van ‘nooit’ (1) tot ‘elke dag’ (7). De continue variabele is een gemiddelde score over de 5 items. Er is een afkapwaarde van lager dan 3,3 voor de dichotome variabele gebruikt die oorspronkelijk gebaseerd is op het hoogste deciel van de scoreverdeling van de UBOS (Utrechtse Burn-Out Schaal), de Nederlandse versie van de MBI.</t>
  </si>
  <si>
    <t>Percentage mensen dat sterk eenzaam is</t>
  </si>
  <si>
    <t>De Jong Gierveld</t>
  </si>
  <si>
    <t>Het percentage met somscore 5 of 6 aan de hand van zes stellingen over sociale en emotionele eenzaamheid volgens de verkorte eenzaamheidsschaal van De Jong Gierveld.</t>
  </si>
  <si>
    <t>Het percentage mensen met de score "sterk eenzaam" op de verkorte eenzaamheidsschaal van De Jong Gierveld (De Jong Gierveld en Van Tilburg, 2006). Deze schaal benadert eenzaamheid als meerdimensionaal begrip en bestaat uit 6 stellingen als "Ik mis mensen om me heen" en "Vaak voel ik me in de steek gelaten", waarbij 3 antwoorden mogelijk waren: ‘ja’, ‘min of meer’ en ‘nee’. Als mensen ‘min of meer’ of ‘ja’ antwoorden op de stellingen, waarbij stelling 2, 3 en 5 zijn gehercodeerd, krijgen ze een score ‘1’ voor het desbetreffende item. Vervolgens wordt een somscore berekend door de scores van de items op te tellen.</t>
  </si>
  <si>
    <t>Percentage mensen met een angststoornis</t>
  </si>
  <si>
    <t>Composite International Diagnostic Interview (CIDI)  3.0 DSM-V</t>
  </si>
  <si>
    <t>Het percentage dat in de afgelopen 12 maanden voldeed aan de DSM-5 criteria voor één of meer angststoornissen, gemeten met CIDI 3.5.</t>
  </si>
  <si>
    <t xml:space="preserve">Het percentage dat in de afgelopen 12 maanden voldeed aan de DSM-5 criteria voor één of meer angststoornissen: paniekstoornis, agorafobie, sociale fobie, specifieke fobie of gegeneraliseerde angststoornis. Dit is gemeten met het Composite International Diagnostic Interview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 </t>
  </si>
  <si>
    <t>Percentage mensen met een stemmingsstoornis</t>
  </si>
  <si>
    <t>Het percentage dat in de afgelopen 12 maanden voldeed aan de DSM-5 criteria voor één of meer stemmingsstoornissen, gemeten met CIDI 3.5.</t>
  </si>
  <si>
    <t xml:space="preserve">Het percentage dat in de afgelopen 12 maanden voldeed aan de DSM-5 criteria voor één of meer stemmingsstoornissen: (persisterende) depressieve stoornis of bipolaire stoornis.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 </t>
  </si>
  <si>
    <t>Percentage mensen met ten minste één psychische aandoening</t>
  </si>
  <si>
    <t>Het percentage dat in de afgelopen 12 maanden voldeed aan de DSM-5 criteria voor ten minste één psychische aandoening, gemeten met CIDI 3.5.</t>
  </si>
  <si>
    <t>Het percentage dat in de afgelopen 12 maanden voldeed aan de DSM-5 criteria voor ten minste één psychische aandoening, zoals stemmingsstoornissen, angststoornissen, middelengerelateerde stoornissen en ADHD.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t>
  </si>
  <si>
    <t>Percentage mensen met twee of meer psychische aandoeningen</t>
  </si>
  <si>
    <t>Het percentage dat in de afgelopen 12 maanden voldeed aan de DSM-5 criteria voor ten minste twee psychische aandoeningen, gemeten met CIDI 3.5</t>
  </si>
  <si>
    <t>Het percentage dat in de afgelopen 12 maanden voldeed aan de DSM-5 criteria voor ten minste twee psychische aandoeningen, zoals stemmingsstoornissen, angststoornissen, middelengerelateerde stoornissen en ADHD.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t>
  </si>
  <si>
    <t>31.7</t>
  </si>
  <si>
    <t>32.4</t>
  </si>
  <si>
    <t>34.7</t>
  </si>
  <si>
    <t>37.2</t>
  </si>
  <si>
    <t>41.5</t>
  </si>
  <si>
    <t>88.6</t>
  </si>
  <si>
    <t>86.1</t>
  </si>
  <si>
    <t>totaal: kalenderjaar: 2025</t>
  </si>
  <si>
    <t>man: kalenderjaar: 2025</t>
  </si>
  <si>
    <t>vrouw: kalenderjaar: 2025</t>
  </si>
  <si>
    <t>leetijd: 18 t/m 19</t>
  </si>
  <si>
    <t>gevolgd</t>
  </si>
  <si>
    <t>voltooid</t>
  </si>
  <si>
    <t>VOLTOOID</t>
  </si>
  <si>
    <t>GE</t>
  </si>
  <si>
    <t>HHBGeslachtOP</t>
  </si>
  <si>
    <t>AFLOpleidingsniveauGevolgd</t>
  </si>
  <si>
    <t>AFLOpleidingsniveauVoltooid</t>
  </si>
  <si>
    <t>MHI5</t>
  </si>
  <si>
    <t>AFLAngstOfDepressieGevoelensMHI</t>
  </si>
  <si>
    <t>VRGSF12MinderBereikEmo</t>
  </si>
  <si>
    <t>GEWEindGewicht</t>
  </si>
  <si>
    <t>Afl_lft_OP</t>
  </si>
  <si>
    <t>Afl_gsl_OP</t>
  </si>
  <si>
    <t>betwerk|betaaldwerk</t>
  </si>
  <si>
    <t>Opleiding5HG of NivAct</t>
  </si>
  <si>
    <t>Opleiding5HB</t>
  </si>
  <si>
    <t>TevrLeef|SSWVRGTevreden</t>
  </si>
  <si>
    <t>HHBLeeftijdOP (IN RA) of LeeftijdOP</t>
  </si>
  <si>
    <t>AFLBetaaldWerk (=1)</t>
  </si>
  <si>
    <t>eindgewicht|ophooggewicht</t>
  </si>
  <si>
    <t>lonecats --&gt; eenzaamheid_schaal_extern.sps</t>
  </si>
  <si>
    <t>Naam variabelen</t>
  </si>
  <si>
    <t>Leeftijd</t>
  </si>
  <si>
    <t>Opleiding gevolgd</t>
  </si>
  <si>
    <t>Opleiding voltooid</t>
  </si>
  <si>
    <t>Betaald werk</t>
  </si>
  <si>
    <t>Emotionele problemen</t>
  </si>
  <si>
    <t>Levenstevredeheid</t>
  </si>
  <si>
    <t>Eenzaamheid</t>
  </si>
  <si>
    <t>Weging</t>
  </si>
  <si>
    <t>klopt het dat er dan al 2025 data is?</t>
  </si>
  <si>
    <t>Selectie: 15 tot en met 75 jaar met betaald werk</t>
  </si>
  <si>
    <t xml:space="preserve">GEVOLGD </t>
  </si>
  <si>
    <t>GEVOLGD</t>
  </si>
  <si>
    <t>ondergrens BI</t>
  </si>
  <si>
    <t>bovengrens BI</t>
  </si>
  <si>
    <t>.</t>
  </si>
  <si>
    <t>N te laag</t>
  </si>
  <si>
    <t>NB: vanaf 25 jaar, conform statline</t>
  </si>
  <si>
    <t>NB: dus ook voor de 18 t/m 24 jarigen is hier voltooid niveau gebruikt</t>
  </si>
  <si>
    <t>NB: dus ook voor de 15 t/m 24 jarigen is hier voltooid niveau gebruikt</t>
  </si>
  <si>
    <r>
      <t xml:space="preserve">Selectie: met betaald werk, </t>
    </r>
    <r>
      <rPr>
        <b/>
        <sz val="11"/>
        <color rgb="FFFF0000"/>
        <rFont val="Calibri"/>
        <family val="2"/>
        <scheme val="minor"/>
      </rPr>
      <t>18+</t>
    </r>
  </si>
  <si>
    <r>
      <t xml:space="preserve">Selectie: met betaald werk, </t>
    </r>
    <r>
      <rPr>
        <b/>
        <sz val="11"/>
        <color rgb="FFFF0000"/>
        <rFont val="Calibri"/>
        <family val="2"/>
        <scheme val="minor"/>
      </rPr>
      <t>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</si>
</sst>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font>
      <sz val="11"/>
      <color theme="1"/>
      <name val="Calibri"/>
      <family val="2"/>
      <scheme val="minor"/>
    </font>
    <font>
      <b/>
      <sz val="11"/>
      <color theme="1"/>
      <name val="Calibri"/>
      <family val="2"/>
      <scheme val="minor"/>
    </font>
    <font>
      <sz val="8"/>
      <name val="Calibri"/>
      <family val="2"/>
      <scheme val="minor"/>
    </font>
    <font>
      <b/>
      <i/>
      <sz val="11"/>
      <color theme="1"/>
      <name val="Calibri"/>
      <family val="2"/>
      <scheme val="minor"/>
    </font>
    <font>
      <i/>
      <sz val="11"/>
      <color theme="1"/>
      <name val="Calibri"/>
      <family val="2"/>
      <scheme val="minor"/>
    </font>
    <font>
      <sz val="11"/>
      <color rgb="FFFF0000"/>
      <name val="Calibri"/>
      <family val="2"/>
      <scheme val="minor"/>
    </font>
    <font>
      <b/>
      <sz val="11"/>
      <color rgb="FFFF0000"/>
      <name val="Calibri"/>
      <family val="2"/>
      <scheme val="minor"/>
    </font>
    <font>
      <sz val="11"/>
      <color rgb="FF000000"/>
      <name val="Calibri"/>
      <family val="2"/>
      <scheme val="minor"/>
    </font>
    <font>
      <sz val="12"/>
      <name val="Calibri"/>
      <family val="2"/>
      <scheme val="minor"/>
    </font>
    <font>
      <b/>
      <sz val="10"/>
      <color rgb="FF000000"/>
      <name val="Verdana"/>
      <family val="2"/>
    </font>
    <font>
      <sz val="10"/>
      <color rgb="FF000000"/>
      <name val="Verdana"/>
      <family val="2"/>
    </font>
    <font>
      <b/>
      <sz val="12"/>
      <name val="Calibri"/>
      <family val="2"/>
      <scheme val="minor"/>
    </font>
    <font>
      <sz val="11"/>
      <color rgb="FF00B050"/>
      <name val="Calibri"/>
      <family val="2"/>
      <scheme val="minor"/>
    </font>
    <font>
      <sz val="11"/>
      <name val="Calibri"/>
      <family val="2"/>
      <scheme val="minor"/>
    </font>
    <font>
      <sz val="11"/>
      <name val="Calibri"/>
      <family val="2"/>
    </font>
    <font>
      <b/>
      <sz val="11"/>
      <name val="Calibri"/>
      <family val="2"/>
    </font>
    <font>
      <sz val="11"/>
      <color rgb="FFFF0000"/>
      <name val="Calibri"/>
      <family val="2"/>
    </font>
    <font>
      <sz val="11"/>
      <color rgb="FF000000"/>
      <name val="Calibri"/>
      <family val="2"/>
    </font>
    <font>
      <u/>
      <sz val="11"/>
      <color theme="10"/>
      <name val="Calibri"/>
      <family val="2"/>
      <scheme val="minor"/>
    </font>
    <font>
      <sz val="11"/>
      <color rgb="FF242424"/>
      <name val="Aptos Narrow"/>
      <family val="2"/>
    </font>
    <font>
      <sz val="11"/>
      <color rgb="FF000000"/>
      <name val="Calibri"/>
      <family val="2"/>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DDEBF7"/>
        <bgColor rgb="FF000000"/>
      </patternFill>
    </fill>
    <fill>
      <patternFill patternType="solid">
        <fgColor theme="7"/>
        <bgColor indexed="64"/>
      </patternFill>
    </fill>
    <fill>
      <patternFill patternType="solid">
        <fgColor theme="9" tint="0.39997558519241921"/>
        <bgColor indexed="64"/>
      </patternFill>
    </fill>
    <fill>
      <patternFill patternType="solid">
        <fgColor theme="5"/>
        <bgColor indexed="64"/>
      </patternFill>
    </fill>
    <fill>
      <patternFill patternType="solid">
        <fgColor rgb="FFFFFF00"/>
        <bgColor rgb="FF000000"/>
      </patternFill>
    </fill>
  </fills>
  <borders count="3">
    <border>
      <left/>
      <right/>
      <top/>
      <bottom/>
      <diagonal/>
    </border>
    <border>
      <left/>
      <right/>
      <top/>
      <bottom style="thin">
        <color indexed="64"/>
      </bottom>
      <diagonal/>
    </border>
    <border>
      <left/>
      <right/>
      <top style="thin">
        <color indexed="64"/>
      </top>
      <bottom/>
      <diagonal/>
    </border>
  </borders>
  <cellStyleXfs count="2">
    <xf numFmtId="0" fontId="0" fillId="0" borderId="0"/>
    <xf numFmtId="0" fontId="18" fillId="0" borderId="0" applyNumberFormat="0" applyFill="0" applyBorder="0" applyAlignment="0" applyProtection="0"/>
  </cellStyleXfs>
  <cellXfs count="80">
    <xf numFmtId="0" fontId="0" fillId="0" borderId="0" xfId="0"/>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1"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4" fillId="0" borderId="0" xfId="0" applyFont="1" applyAlignment="1">
      <alignment horizontal="left" vertical="top"/>
    </xf>
    <xf numFmtId="0" fontId="4" fillId="0" borderId="1" xfId="0" applyFont="1" applyBorder="1" applyAlignment="1">
      <alignment horizontal="left" vertical="top" wrapText="1"/>
    </xf>
    <xf numFmtId="0" fontId="1" fillId="0" borderId="0" xfId="0" applyFont="1" applyAlignment="1">
      <alignment vertical="top" wrapText="1"/>
    </xf>
    <xf numFmtId="0" fontId="1" fillId="0" borderId="0" xfId="0" applyFont="1" applyAlignment="1">
      <alignment horizontal="left" vertical="top" wrapText="1"/>
    </xf>
    <xf numFmtId="0" fontId="5" fillId="0" borderId="0" xfId="0" applyFont="1" applyAlignment="1">
      <alignment vertical="top" wrapText="1"/>
    </xf>
    <xf numFmtId="0" fontId="0" fillId="0" borderId="1" xfId="0" applyBorder="1" applyAlignment="1">
      <alignment horizontal="left" vertical="top" wrapText="1"/>
    </xf>
    <xf numFmtId="0" fontId="1" fillId="0" borderId="1" xfId="0" applyFont="1" applyBorder="1" applyAlignment="1">
      <alignment horizontal="left" vertical="top" wrapText="1"/>
    </xf>
    <xf numFmtId="164" fontId="0" fillId="2" borderId="0" xfId="0" applyNumberFormat="1" applyFill="1" applyAlignment="1">
      <alignment horizontal="left" vertical="top"/>
    </xf>
    <xf numFmtId="164" fontId="0" fillId="0" borderId="0" xfId="0" applyNumberFormat="1" applyAlignment="1">
      <alignment horizontal="left" vertical="top"/>
    </xf>
    <xf numFmtId="164" fontId="1" fillId="0" borderId="0" xfId="0" applyNumberFormat="1" applyFont="1" applyAlignment="1">
      <alignment horizontal="left" vertical="top"/>
    </xf>
    <xf numFmtId="0" fontId="1" fillId="0" borderId="2" xfId="0" applyFont="1" applyBorder="1" applyAlignment="1">
      <alignment horizontal="left" vertical="top" wrapText="1"/>
    </xf>
    <xf numFmtId="0" fontId="0" fillId="0" borderId="2" xfId="0" applyBorder="1" applyAlignment="1">
      <alignment horizontal="left" vertical="top" wrapText="1"/>
    </xf>
    <xf numFmtId="0" fontId="1" fillId="3" borderId="0" xfId="0" applyFont="1" applyFill="1" applyAlignment="1">
      <alignment horizontal="left" vertical="top" wrapText="1"/>
    </xf>
    <xf numFmtId="0" fontId="7" fillId="0" borderId="0" xfId="0" applyFont="1"/>
    <xf numFmtId="0" fontId="8" fillId="2" borderId="0" xfId="0" applyFont="1" applyFill="1" applyAlignment="1">
      <alignment horizontal="left"/>
    </xf>
    <xf numFmtId="0" fontId="9" fillId="0" borderId="0" xfId="0" applyFont="1" applyAlignment="1">
      <alignment vertical="center" wrapText="1"/>
    </xf>
    <xf numFmtId="0" fontId="10" fillId="0" borderId="0" xfId="0" applyFont="1" applyAlignment="1">
      <alignment vertical="center" wrapText="1"/>
    </xf>
    <xf numFmtId="0" fontId="0" fillId="2" borderId="0" xfId="0" applyFill="1" applyAlignment="1">
      <alignment horizontal="left" vertical="top"/>
    </xf>
    <xf numFmtId="0" fontId="11" fillId="0" borderId="0" xfId="0" applyFont="1"/>
    <xf numFmtId="0" fontId="7" fillId="0" borderId="1" xfId="0" applyFont="1" applyBorder="1"/>
    <xf numFmtId="0" fontId="10" fillId="0" borderId="1" xfId="0" applyFont="1" applyBorder="1" applyAlignment="1">
      <alignment vertical="center" wrapText="1"/>
    </xf>
    <xf numFmtId="49" fontId="1" fillId="3" borderId="0" xfId="0" applyNumberFormat="1" applyFont="1" applyFill="1" applyAlignment="1">
      <alignment horizontal="left" vertical="top" wrapText="1"/>
    </xf>
    <xf numFmtId="0" fontId="8" fillId="0" borderId="0" xfId="0" applyFont="1"/>
    <xf numFmtId="0" fontId="10" fillId="0" borderId="0" xfId="0" applyFont="1"/>
    <xf numFmtId="0" fontId="5" fillId="0" borderId="0" xfId="0" applyFont="1" applyAlignment="1">
      <alignment horizontal="left" vertical="top" wrapText="1"/>
    </xf>
    <xf numFmtId="164" fontId="0" fillId="4" borderId="0" xfId="0" applyNumberFormat="1" applyFill="1" applyAlignment="1">
      <alignment horizontal="left" vertical="top"/>
    </xf>
    <xf numFmtId="0" fontId="12" fillId="0" borderId="0" xfId="0" applyFont="1" applyAlignment="1">
      <alignment wrapText="1"/>
    </xf>
    <xf numFmtId="0" fontId="13" fillId="0" borderId="0" xfId="0" applyFont="1" applyAlignment="1">
      <alignment vertical="top" wrapText="1"/>
    </xf>
    <xf numFmtId="0" fontId="14" fillId="0" borderId="0" xfId="0" applyFont="1" applyAlignment="1">
      <alignment vertical="top" wrapText="1"/>
    </xf>
    <xf numFmtId="0" fontId="13" fillId="0" borderId="0" xfId="0" applyFont="1" applyAlignment="1">
      <alignment wrapText="1"/>
    </xf>
    <xf numFmtId="0" fontId="16" fillId="0" borderId="0" xfId="0" applyFont="1" applyAlignment="1">
      <alignment vertical="top" wrapText="1"/>
    </xf>
    <xf numFmtId="0" fontId="13" fillId="0" borderId="0" xfId="0" applyFont="1" applyAlignment="1">
      <alignment vertical="top"/>
    </xf>
    <xf numFmtId="0" fontId="17" fillId="5" borderId="0" xfId="0" applyFont="1" applyFill="1"/>
    <xf numFmtId="0" fontId="17" fillId="0" borderId="0" xfId="0" applyFont="1"/>
    <xf numFmtId="0" fontId="17" fillId="2" borderId="0" xfId="0" applyFont="1" applyFill="1" applyAlignment="1">
      <alignment horizontal="left"/>
    </xf>
    <xf numFmtId="0" fontId="17" fillId="2" borderId="0" xfId="0" applyFont="1" applyFill="1"/>
    <xf numFmtId="0" fontId="17" fillId="2" borderId="0" xfId="0" applyFont="1" applyFill="1" applyAlignment="1">
      <alignment horizontal="left" vertical="top"/>
    </xf>
    <xf numFmtId="0" fontId="1" fillId="6" borderId="0" xfId="0" applyFont="1" applyFill="1" applyAlignment="1">
      <alignment horizontal="left" vertical="top" wrapText="1"/>
    </xf>
    <xf numFmtId="0" fontId="18" fillId="0" borderId="0" xfId="1" applyAlignment="1">
      <alignment horizontal="left" vertical="top"/>
    </xf>
    <xf numFmtId="0" fontId="18" fillId="7" borderId="0" xfId="1" applyFill="1" applyAlignment="1">
      <alignment horizontal="left" vertical="top"/>
    </xf>
    <xf numFmtId="0" fontId="19" fillId="0" borderId="0" xfId="0" applyFont="1"/>
    <xf numFmtId="0" fontId="18" fillId="0" borderId="0" xfId="1"/>
    <xf numFmtId="0" fontId="7" fillId="2" borderId="0" xfId="0" applyFont="1" applyFill="1" applyAlignment="1">
      <alignment horizontal="left" vertical="top"/>
    </xf>
    <xf numFmtId="0" fontId="20" fillId="2" borderId="0" xfId="0" applyFont="1" applyFill="1"/>
    <xf numFmtId="164" fontId="6" fillId="0" borderId="0" xfId="0" applyNumberFormat="1" applyFont="1" applyAlignment="1">
      <alignment horizontal="left" vertical="top"/>
    </xf>
    <xf numFmtId="0" fontId="7" fillId="2" borderId="0" xfId="0" applyFont="1" applyFill="1" applyAlignment="1">
      <alignment horizontal="left"/>
    </xf>
    <xf numFmtId="164" fontId="0" fillId="0" borderId="0" xfId="0" applyNumberFormat="1" applyFill="1" applyAlignment="1">
      <alignment horizontal="left" vertical="top"/>
    </xf>
    <xf numFmtId="0" fontId="17" fillId="4" borderId="0" xfId="0" applyFont="1" applyFill="1" applyAlignment="1">
      <alignment horizontal="left" vertical="top"/>
    </xf>
    <xf numFmtId="0" fontId="0" fillId="4" borderId="0" xfId="0" applyFill="1" applyAlignment="1">
      <alignment horizontal="left" vertical="top"/>
    </xf>
    <xf numFmtId="0" fontId="7" fillId="4" borderId="0" xfId="0" applyFont="1" applyFill="1" applyAlignment="1">
      <alignment horizontal="left" vertical="top"/>
    </xf>
    <xf numFmtId="0" fontId="17" fillId="4" borderId="0" xfId="0" applyFont="1" applyFill="1"/>
    <xf numFmtId="0" fontId="0" fillId="0" borderId="0" xfId="0" applyFill="1" applyAlignment="1">
      <alignment horizontal="left" vertical="top"/>
    </xf>
    <xf numFmtId="0" fontId="18" fillId="0" borderId="0" xfId="1" applyFill="1" applyBorder="1" applyAlignment="1"/>
    <xf numFmtId="0" fontId="18" fillId="0" borderId="0" xfId="1" applyFill="1" applyAlignment="1">
      <alignment horizontal="left" vertical="top"/>
    </xf>
    <xf numFmtId="0" fontId="7" fillId="4" borderId="0" xfId="0" applyFont="1" applyFill="1" applyAlignment="1">
      <alignment horizontal="left"/>
    </xf>
    <xf numFmtId="0" fontId="8" fillId="4" borderId="0" xfId="0" applyFont="1" applyFill="1" applyAlignment="1">
      <alignment horizontal="left"/>
    </xf>
    <xf numFmtId="0" fontId="1" fillId="8" borderId="0" xfId="0" applyFont="1" applyFill="1" applyAlignment="1">
      <alignment horizontal="left" vertical="top" wrapText="1"/>
    </xf>
    <xf numFmtId="0" fontId="1" fillId="0" borderId="0" xfId="0" applyFont="1" applyFill="1" applyAlignment="1">
      <alignment horizontal="left" vertical="top"/>
    </xf>
    <xf numFmtId="164" fontId="0" fillId="2" borderId="0" xfId="0" applyNumberFormat="1" applyFont="1" applyFill="1" applyAlignment="1">
      <alignment horizontal="left" vertical="top"/>
    </xf>
    <xf numFmtId="164" fontId="7" fillId="2" borderId="0" xfId="0" applyNumberFormat="1" applyFont="1" applyFill="1" applyAlignment="1">
      <alignment horizontal="left" vertical="center" wrapText="1"/>
    </xf>
    <xf numFmtId="0" fontId="7" fillId="2" borderId="0" xfId="0" applyFont="1" applyFill="1" applyAlignment="1">
      <alignment horizontal="left" vertical="center" wrapText="1"/>
    </xf>
    <xf numFmtId="0" fontId="1" fillId="0" borderId="0" xfId="0" applyFont="1"/>
    <xf numFmtId="0" fontId="1" fillId="4" borderId="0" xfId="0" applyFont="1" applyFill="1"/>
    <xf numFmtId="0" fontId="6" fillId="0" borderId="1" xfId="0" applyFont="1" applyBorder="1" applyAlignment="1">
      <alignment horizontal="left" vertical="top" wrapText="1"/>
    </xf>
    <xf numFmtId="0" fontId="5" fillId="0" borderId="1" xfId="0" applyFont="1" applyBorder="1" applyAlignment="1">
      <alignment horizontal="left" vertical="top" wrapText="1"/>
    </xf>
    <xf numFmtId="164" fontId="6" fillId="0" borderId="0" xfId="0" applyNumberFormat="1" applyFont="1" applyFill="1" applyAlignment="1">
      <alignment horizontal="left" vertical="top"/>
    </xf>
    <xf numFmtId="0" fontId="17" fillId="9" borderId="0" xfId="0" applyFont="1" applyFill="1"/>
    <xf numFmtId="164" fontId="0" fillId="0" borderId="0" xfId="0" applyNumberFormat="1"/>
    <xf numFmtId="0" fontId="17" fillId="0" borderId="0" xfId="0" applyFont="1" applyFill="1" applyAlignment="1">
      <alignment horizontal="left"/>
    </xf>
    <xf numFmtId="164" fontId="0" fillId="2" borderId="1" xfId="0" applyNumberFormat="1" applyFill="1" applyBorder="1" applyAlignment="1">
      <alignment horizontal="left" vertical="top"/>
    </xf>
    <xf numFmtId="0" fontId="0" fillId="0" borderId="1" xfId="0" applyBorder="1" applyAlignment="1">
      <alignment horizontal="left" vertical="top"/>
    </xf>
    <xf numFmtId="0" fontId="17" fillId="0" borderId="0" xfId="0" applyFont="1" applyFill="1"/>
    <xf numFmtId="164" fontId="7" fillId="4" borderId="0" xfId="0" applyNumberFormat="1" applyFont="1" applyFill="1" applyAlignment="1">
      <alignment horizontal="left"/>
    </xf>
  </cellXfs>
  <cellStyles count="2">
    <cellStyle name="Hyperlink" xfId="1" builtinId="8"/>
    <cellStyle name="Standaard" xfId="0" builtinId="0"/>
  </cellStyles>
  <dxfs count="0"/>
  <tableStyles count="0" defaultTableStyle="TableStyleMedium2" defaultPivotStyle="PivotStyleLight16"/>
  <colors>
    <mruColors>
      <color rgb="FFF5C4C5"/>
      <color rgb="FFF7DC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trimbosnl.sharepoint.com/sites/PRJ-61-2320/Gedeelde%20documenten/10.%20Rapport%20-%20samenwerken/WP03.%20Analyses%20en%20data/1.%20Indicatoren/Invulblad%20indicatoren%20GE%20en%20SSW.xlsx" TargetMode="External"/><Relationship Id="rId1" Type="http://schemas.openxmlformats.org/officeDocument/2006/relationships/externalLinkPath" Target="https://trimbosnl.sharepoint.com/sites/PRJ-61-2320/Gedeelde%20documenten/10.%20Rapport%20-%20samenwerken/WP03.%20Analyses%20en%20data/1.%20Indicatoren/Invulblad%20indicatoren%20GE%20en%20SS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JQPqGJhViUeqMGnPOlQUzXtUdaQ5H3ZGglu9WUyiCn620VQASfLQRJbtOkmN1P4E" itemId="01SC76B34BJH73PV57CNEZEEOLCL67VPZN">
      <xxl21:absoluteUrl r:id="rId2"/>
    </xxl21:alternateUrls>
    <sheetNames>
      <sheetName val="GE-algemene bevolking_2023"/>
      <sheetName val="GE-12-18"/>
      <sheetName val="GE 16-25"/>
      <sheetName val="GE-18-64"/>
      <sheetName val="GE- 65+"/>
      <sheetName val="GE werkenden"/>
      <sheetName val="SSW- alg bevolk_2023"/>
      <sheetName val="SSW- 16-25"/>
      <sheetName val="SSW- 18-64"/>
      <sheetName val="SSW-65+"/>
      <sheetName val="SSW - werkenden"/>
      <sheetName val="Lege tabel"/>
      <sheetName val="Indicatorbeschrijvingen"/>
      <sheetName val="Vervallen indic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Nr</v>
          </cell>
          <cell r="B1" t="str">
            <v>Indicator</v>
          </cell>
          <cell r="C1" t="str">
            <v>Meetinstrument</v>
          </cell>
          <cell r="D1" t="str">
            <v>Omschrijving</v>
          </cell>
          <cell r="E1" t="str">
            <v>Uitgebreide beschrijving</v>
          </cell>
        </row>
        <row r="2">
          <cell r="A2" t="str">
            <v>1.01</v>
          </cell>
          <cell r="B2" t="str">
            <v>Gemiddelde score op mentaal welbevinden</v>
          </cell>
          <cell r="C2" t="str">
            <v>WHO-5 Well-Being Index</v>
          </cell>
          <cell r="D2" t="str">
            <v>Gemiddelde score op mentaal welbevinden in de afgelopen twee weken aan de hand van vijf stellingen op een schaal van 0  t/m 25 (hogere score geeft meer mentaal welbevinden aan).</v>
          </cell>
          <cell r="E2" t="str">
            <v>Gemiddelde score is gemeten aan de hand van vijf positief geformuleerde stellingen over positieve stemmingen, vitaliteit en mate van geïnteresseerdheid in de afgelopen twee weken. Een voorbeeld van deze stellingen is: ‘In de afgelopen twee weken voelde ik me vrolijk en opgewekt’. Er zijn zes antwoordmogelijkheden mogelijk, variërend van (0) ‘nooit’ tot (5) ‘de hele tijd’, volgens de WHO-5 Well-Being Index. Schaal 0-25, waarbij een hogere score meer mentaal welbevinden aangeeft.</v>
          </cell>
        </row>
        <row r="3">
          <cell r="A3" t="str">
            <v>2.02</v>
          </cell>
          <cell r="B3" t="str">
            <v>Percentage mensen dat floreert</v>
          </cell>
          <cell r="C3" t="str">
            <v>MHC-SF 2.1</v>
          </cell>
          <cell r="D3" t="str">
            <v>Het percentage dat bovengemiddeld scoort op positieve mentale gezondheid in de afgelopen vier weken aan de hand van 14 uitspraken over emotionele, psychologische en sociale aspecten van mentale gezondheid volgens de Mental Health Continuum-Short Form (MHC-SF) 2.1.</v>
          </cell>
          <cell r="E3" t="str">
            <v>Percentage met een bovengemiddelde score op positieve mentale gezondheid is gemeten aan de hand van veertien uitspraken over emotionele, psychologische en sociale aspecten van mentale gezondheid in de afgelopen vier weken. Voorbeelden van deze uitspraken zijn: 'Voelde je je gelukkig?' en 'Had je het gevoel dat je leven een richting of zin had?' Er zijn zes antwoordmogelijkheden mogelijk, variërend van 'nooit' (1) tot '(bijna) altijd' (6), volgens de Mental Health Continuum - Short Form (MHC-SF) 2.1. Om floreren te scoren moet er minstens 1 item van emotioneel welbevinden, en minstens 6 items van psychologisch/sociaal welbevinden met ‘vaak’ (5) of ‘bijna altijd’ (6) beantwoord worden.</v>
          </cell>
        </row>
        <row r="4">
          <cell r="A4" t="str">
            <v>3.01</v>
          </cell>
          <cell r="B4" t="str">
            <v>Percentage mensen dat tevreden is over zijn/haar leven</v>
          </cell>
          <cell r="C4" t="str">
            <v>Cantril-ladder</v>
          </cell>
          <cell r="D4" t="str">
            <v>Het percentage dat een score van 7 of hoger toekent op een schaal van 0 (slechtste leven dat ik me kan voorstellen) t/m 10 (beste leven dat ik me kan voorstellen) voor de mate van tevredenheid over het huidige leven.</v>
          </cell>
          <cell r="E4" t="str">
            <v>Het percentage mensen dat voor tevredenheid over zijn/haar leven een score van 7 t/m 10 toekent als antwoord op de vraag 'Hoe voel jij je over je leven?'. Een 0 staat voor 'het slechtste leven dat je je kunt voorstellen' en een 10 voor 'het beste leven dat je je kunt voorstellen'.</v>
          </cell>
        </row>
        <row r="5">
          <cell r="A5" t="str">
            <v>3.02</v>
          </cell>
          <cell r="B5" t="str">
            <v>Percentage mensen dat tevreden is over zijn/haar leven</v>
          </cell>
          <cell r="C5" t="str">
            <v>Rapportcijfer</v>
          </cell>
          <cell r="D5" t="str">
            <v>Het percentage dat een score van 7 of hoger toekent op een schaal van 1 (volledig ontevreden) t/m 10 (volledig tevreden) voor de mate van tevredenheid over het huidige leven.</v>
          </cell>
          <cell r="E5" t="e">
            <v>#NAME?</v>
          </cell>
        </row>
        <row r="6">
          <cell r="A6" t="str">
            <v>3.03</v>
          </cell>
          <cell r="B6" t="str">
            <v>Gemiddelde score op levenstevredenheid</v>
          </cell>
          <cell r="C6" t="str">
            <v>Cantril-ladder</v>
          </cell>
          <cell r="D6" t="str">
            <v>Gemiddelde score op een schaal van 0 (slechtste leven dat ik me kan voorstellen) t/m 10 (beste leven dat ik me kan voorstellen) voor de mate van tevredenheid over het huidige leven.</v>
          </cell>
          <cell r="E6" t="str">
            <v>Gemiddelde score in antwoord op de vraag 'Hoe voel jij je over je leven?'. Een 0 staat voor 'het slechtste leven dat je je kunt voorstellen' en een 10 voor 'het beste leven dat je je kunt voorstellen'.</v>
          </cell>
        </row>
        <row r="7">
          <cell r="A7" t="str">
            <v>4.01</v>
          </cell>
          <cell r="B7" t="str">
            <v>Percentage mensendat het gevoel heeft controle over het eigen leven te hebben</v>
          </cell>
          <cell r="C7" t="str">
            <v>Perceived Stress Scale (PSS)-4</v>
          </cell>
          <cell r="D7" t="str">
            <v>Het percentage met een gemiddelde schaalscore van 4 of hoger aan de hand van vier stellingen over stress in de laatste maand volgens de Cohen Perceived Stress Scale (PSS)-4.</v>
          </cell>
          <cell r="E7" t="str">
            <v>Het percentage mensen dat een gemiddelde schaalscore van 4 of hoger behaalt op basis van vier stellingen over stress om hier mee aan te geven dat het controle heeft over het eigen leven. Er zijn vijf antwoordmogelijkheden mogelijk, variërend van (1) 'nooit' tot (5) 'erg vaak', volgens de Perceived Stress Scale (PSS)-4. Het eerste en vierde item zijn gehercodeerd zodat hoge scores een hoge mate van controle weergeven.</v>
          </cell>
        </row>
        <row r="8">
          <cell r="A8" t="str">
            <v>5.01</v>
          </cell>
          <cell r="B8" t="str">
            <v>Percentage mensen dat vertrouwen heeft in eigen bekwaamheid om met problemen om te gaan</v>
          </cell>
          <cell r="C8" t="str">
            <v>Self-efficacy (2 vragen)</v>
          </cell>
          <cell r="D8" t="str">
            <v>Het percentage dat boven een nog nader te bepalen afkapwaarde scoort op twee vragen over de eigen bekwaamheid om met problemen om te gaan.</v>
          </cell>
          <cell r="E8" t="str">
            <v>Het percentage mensen dat boven een nog nader te bepalen afkapwaarde scoort op twee vragen met vijf antwoordmogelijkheden, variërend van (1) ‘nooit’ tot (5) ‘altijd’: ‘Hoe vaak vind je een oplossing voor een probleem als je daar echt je best voor doet?’ en ‘Hoe vaak lukt het je om te doen wat je van plan was?’.</v>
          </cell>
        </row>
        <row r="9">
          <cell r="A9" t="str">
            <v>6.01</v>
          </cell>
          <cell r="B9" t="str">
            <v>Percentage mensen dat bij iemand terechtkan (bij een probleem of als hij/zij ergens mee zit)</v>
          </cell>
          <cell r="C9" t="str">
            <v>Enkele vraag</v>
          </cell>
          <cell r="D9" t="str">
            <v>Het percentage dat bij iemand terecht kan bij een probleem of als hij/zij ergens mee zit.</v>
          </cell>
          <cell r="E9" t="str">
            <v>Het percentage mensen dat ‘ja’ antwoord op de vraag: ‘Soms heb je een probleem of zit je ergens mee. Heb je dan iemand bij wie je terecht kunt. Antwoordmogelijkheden: ‘ja’ of ‘nee’.</v>
          </cell>
        </row>
        <row r="10">
          <cell r="A10" t="str">
            <v>7.02</v>
          </cell>
          <cell r="B10" t="str">
            <v>Gemiddelde score op veerkracht</v>
          </cell>
          <cell r="C10" t="str">
            <v>Variant Brief Resilience Scale (BRS)</v>
          </cell>
          <cell r="D10" t="str">
            <v>Gemiddelde schaalscore voor veerkracht aan de hand van twee (van de zes) stellingen over het vermogen om te herstellen na stress volgens de variant op de Brief Resilience Scale (BRS).</v>
          </cell>
          <cell r="E10" t="str">
            <v>Gemiddelde score op veerkracht wordt gemeten met de variant van de Brief Resilience Scale (BRS). De variant van de BRS bestaat uit twee stellingen: ‘Na een moeilijke periode herstel ik meestal weer snel' en 'Ik vind het moeilijk om me door stressvolle gebeurtenissen heen te slaan’. Antwoordmogelijkheden lopen van (1) ‘helemaal oneens’ tot (5) ‘helemaal mee eens’. De uitkomst is een gemiddelde score over de 2 items en loopt van 1-5.</v>
          </cell>
        </row>
        <row r="11">
          <cell r="A11" t="str">
            <v>7.03</v>
          </cell>
          <cell r="B11" t="str">
            <v>Percentage mensen met een gemiddeld tot hoge mate van veerkracht</v>
          </cell>
          <cell r="C11" t="str">
            <v>Brief Resilience Scale (BRS)</v>
          </cell>
          <cell r="D11" t="str">
            <v>Percentage met een gemiddelde schaalscore voor veerkracht van 3 of hoger aan de hand van zes stellingen over het vermogen om te herstellen na stress volgens de Brief Resilience Scale (BRS).</v>
          </cell>
          <cell r="E11" t="str">
            <v xml:space="preserve">Gemiddelde score op veerkracht wordt gemeten met de Brief Resilience Scale (BRS). De BRS richt zich op het meten van het vermogen om te herstellen na stress en omvat zes stellingen, zoals ‘Na een moeilijke periode veer ik meestal gemakkelijk weer terug’, met vijf antwoordmogelijkheden, lopend van (1) ‘zeer mee oneens’ tot (5) ‘zeer mee eens’. De gemiddelde score over de 6 items loopt van 1-5. Een gemiddelde score van 3 of hoger is een gemiddelde tot hoge mate van veerkracht; een gemiddelde schaalscore lager dan 3 is een lage mate van veerkracht. </v>
          </cell>
        </row>
        <row r="12">
          <cell r="A12" t="str">
            <v>8.01</v>
          </cell>
          <cell r="B12" t="str">
            <v>Percentage mensen dat voldoende weerbaar is</v>
          </cell>
          <cell r="C12" t="str">
            <v>Afgeleide vragenset</v>
          </cell>
          <cell r="D12" t="str">
            <v>Het percentage met een gemiddelde schaalscore van 3 of hoger aan de hand van acht uitspraken over opkomen voor jezelf en het maken van keuzes.</v>
          </cell>
          <cell r="E12" t="str">
            <v>Het percentage mensen dat weerbaar is wordt gemeten met 8 uitspraken over opkomen voor jezelf en het maken van keuzes (zoals over pesten, kleding, uitgaan, roken, alcoholgebruik en seksualiteit) waarvoor kon worden aangeven in hoeverre ze het ermee eens waren (5 puntschaal van ‘helemaal mee eens’ tot ‘helemaal niet mee eens’. De uitkomst is een gemiddelde score over de 8 items. Een score van 1 t/m 3 betekent onvoldoende weerbaar en een score van 4 t/m 5 betekent voldoende weerbaar.
Deze vragen zijn afgeleid van de vragenlijst uit de studie 'Weerbaar en Divers' (2009) van de Inspectie van het Onderwijs.</v>
          </cell>
        </row>
        <row r="13">
          <cell r="A13" t="str">
            <v>9.01</v>
          </cell>
          <cell r="B13" t="str">
            <v>Percentage mensen met mentale problemen</v>
          </cell>
          <cell r="C13" t="str">
            <v>Strengths and Difficulties Questionnaire (SDQ)</v>
          </cell>
          <cell r="D13" t="str">
            <v>Het percentage dat mentale problemen heeft aan de hand van 20 stellingen over hun gedrag en gevoelens in de afgelopen 6 maanden volgens de Strengths and Difficulties Questionnaire (SDQ).</v>
          </cell>
          <cell r="E13" t="str">
            <v>Het percentage dat mentale problemen heeft, gemeten met de Strengths and Difficulties Questionnaire (SDQ), die ontworpen is om mentale problemen bij kinderen en jongeren te meten aan de hand van 20 stellingen met 3 antwoordcategorieën variërend van (0) ‘niet waar’ tot (2) ‘zeker waar’. Deze indicator betreft de totale probleemschaal: emotionele problemen, gedragsproblemen, hyperactiviteit/aandachtsproblemen en problemen met leeftijdgenoten.</v>
          </cell>
        </row>
        <row r="14">
          <cell r="A14" t="str">
            <v>10.01</v>
          </cell>
          <cell r="B14" t="str">
            <v>Percentage mensen met psychische klachten</v>
          </cell>
          <cell r="C14" t="str">
            <v>Mental Health Inventory-5 (MHI-5)</v>
          </cell>
          <cell r="D14" t="str">
            <v>Het percentage met een somscore lager dan 60 aan de hand van vijf stellingen over gevoelens in de afgelopen vier weken volgens de Mental Health Inventory-5 (MHI-5).</v>
          </cell>
          <cell r="E14" t="str">
            <v>Het percentage mensen met een somscore lager dan 60 voor de Mental Health Inventory-5 (MHI-5). De MHI-5 bevat vijf vragen die gaan over hoe men zich in de afgelopen 4 weken voelde: ‘Voelde u zich erg zenuwachtig?’, ‘Zat u zo erg in de put dat niets u kon opvrolijken?’, ‘Voelde u zich kalm en rustig?’, ‘Voelde u zich neerslachtig en somber?’ en ‘Voelde u zich gelukkig?’ Voor elke vraag zijn er 6 mogelijke antwoordopties: voortdurend (0), meestal (1) vaak (2) soms (3) zelden (4), nooit (5). De scores op de 5 items worden opgeteld, waarbij de scores voor de negatief geformuleerde vragen (1, 2 en 4) omgekeerd worden. Vervolgens wordt per deelnemer de somscore berekend en vermenigvuldigd met 4 (range 0-100). Bij een somscore lager dan 60 wordt een persoon geclassificeerd als 'met psychische klachten'.</v>
          </cell>
        </row>
        <row r="15">
          <cell r="A15" t="str">
            <v>10.02</v>
          </cell>
          <cell r="B15" t="str">
            <v>percentage mensen met angst- of depressiegevoelens</v>
          </cell>
          <cell r="C15" t="str">
            <v>Mental Health Inventory-5 (MHI-5)</v>
          </cell>
          <cell r="D15" t="str">
            <v>Het percentage met een somscore van 76 of lager aan de hand van vijf stellingen over angst- of depressiegevoelens in de afgelopen vier weken volgens de Mental Health Inventory-5 (MHI-5).</v>
          </cell>
          <cell r="E15" t="str">
            <v>Het percentage mensen met een somscore van 76 of lager voor de Mental Health Inventory-5 (MHI-5). De MHI-5 bevat vijf vragen die gaan over hoe men zich in de afgelopen 4 weken voelde: ‘Voelde u zich erg zenuwachtig?’, ‘Zat u zo erg in de put dat niets u kon opvrolijken?’, ‘Voelde u zich kalm en rustig?’, ‘Voelde u zich neerslachtig en somber?’ en ‘Voelde u zich gelukkig?’ Voor elke vraag zijn er 6 mogelijke antwoordopties: voortdurend (0), meestal (1) vaak (2) soms (3) zelden (4), nooit (5). De scores op de 5 items worden opgeteld, waarbij de scores voor de negatief geformuleerde vragen (1, 2 en 4) omgekeerd worden. Vervolgens wordt per deelnemer de somscore berekend en vermenigvuldigd met 4 (range 0-100). Bij een somscore van 76 of lager wordt een persoon geclassificeerd als 'met angst- of depressieve gevoelens'.</v>
          </cell>
        </row>
        <row r="16">
          <cell r="A16" t="str">
            <v>11.01</v>
          </cell>
          <cell r="B16" t="str">
            <v>Percentage mensen met een hoog risico op een angststoornis of depressie</v>
          </cell>
          <cell r="C16" t="str">
            <v>Kessler-10 (K10)</v>
          </cell>
          <cell r="D16" t="str">
            <v>Het percentage met een somscore van 30 en hoger aan de hand van 10 vragen over hoe iemand zich voelde in de afgelopen vier weken volgens de Kessler-10 vragenlijst (K10).</v>
          </cell>
          <cell r="E16" t="str">
            <v>Het percentage met een hoog risico op een angststoornis of depressie. Dit is gebaseerd op de Kessler-10 vragenlijst (K10) met 10 vragen over hoe iemand zich voelde in de afgelopen 4 weken, zoals ‘Hoe vaak voelde u zich hopeloos?’, ‘Hoe vaak vond u zichzelf afkeurenswaardig, minderwaardig of waardeloos?’ en ‘Hoe vaak voelde u zich zenuwachtig?’. Antwoordcategorieën variëren van (1) ‘altijd’ tot (5) ‘nooit’. Een somscore van 30 en hoger is een indicatie voor een hoog risico op een angststoornis of depressie.</v>
          </cell>
        </row>
        <row r="17">
          <cell r="A17" t="str">
            <v>12.01</v>
          </cell>
          <cell r="B17" t="str">
            <v>Percentage mensen dat zich door emotionele problemen beperkt voelt bij werk of andere dagelijkse bezigheden</v>
          </cell>
          <cell r="C17" t="str">
            <v>Enkele vraag</v>
          </cell>
          <cell r="D17" t="str">
            <v>Het percentage dat door een emotioneel probleem in de afgelopen vier weken minder bereikt heeft bij werk of andere dagelijkse bezigheden dan ze zouden willen.</v>
          </cell>
          <cell r="E17" t="str">
            <v>Het percentage mensen dat 'ja' antwoordt op de vraag 'Als u denkt aan uw werk of andere dagelijkse bezigheden, heeft u dan door een emotioneel probleem (bijvoorbeeld doordat u zich depressief of angstig voelde) in de afgelopen 4 weken minder bereikt dan u zou willen?'. Antwoordmogelijkheden: ‘ja’ of ‘nee’.</v>
          </cell>
        </row>
        <row r="18">
          <cell r="A18" t="str">
            <v>13.01</v>
          </cell>
          <cell r="B18" t="str">
            <v>Percentage mensen met burn-outklachten</v>
          </cell>
          <cell r="C18" t="str">
            <v>Subschaal emotionele uitputting door werk van de Utrechtse Burn-Out Schaal (UBOS).</v>
          </cell>
          <cell r="D18" t="str">
            <v>Het percentage dat gemiddeld enkele keren per maand of vaker werkgerelateerde burn-outklachten heeft aan de hand van vijf uitspraken over psychische vermoeidheid door werk volgens een subschaal van de UBOS.</v>
          </cell>
          <cell r="E18" t="str">
            <v>Percentage mensen met werkgerelateerde psychische vermoeidheid. Dit wordt gemeten aan de hand van de uitspraken: "Ik voel me emotioneel uitgeput door mijn werk", "Aan het einde van een werkdag voel ik me leeg", "Ik voel me moe als ik 's morgens opsta en geconfronteerd word met mijn werk", "Het vergt heel veel van mij om de hele dag met mensen te werken" en "Ik voel me compleet uitgeput door mijn werk". De zeven antwoordmogelijkheden hierbij zijn: nooit, enkele keren per jaar, maandelijks, enkele keren per maand, wekelijks, enkele keren per week of elke dag. Als iemand gemiddeld over de vijf uitspraken enkele keren per maand of vaker antwoordt, dan worden deze gevoelens van vermoeidheid en uitputting aangemerkt als werkgerelateerde psychische vermoeidheid. De vijf uitspraken zijn afgeleid van de Utrechtse Burn-out Schaal (UBOS).</v>
          </cell>
        </row>
        <row r="19">
          <cell r="A19" t="str">
            <v>13.02</v>
          </cell>
          <cell r="B19" t="str">
            <v>Percentage mensen met burn-outklachten</v>
          </cell>
          <cell r="C19" t="str">
            <v xml:space="preserve">Aangepaste subschaal van de Maslach Burnout Inventory-Student Survey (MBI-SS) </v>
          </cell>
          <cell r="D19" t="str">
            <v xml:space="preserve">Het percentage met studiegerelateerde burn-outklachten aan de hand van vijf stellingen over emotionele uitputtingsklachten door studie, volgens een aangepaste subschaal van de MBI-SS. </v>
          </cell>
          <cell r="E19" t="str">
            <v>Het percentage met studiegerelateerde burn-outklachten, gemeten met een subschaal van de MBI-SS (Maslach Burnout Inventory-Student Survey). Voor studenten is deze schaal is aangepast zodat deze op de studie betrekking heeft (in plaats van op het werk) en wordt ook wel ‘emotionele uitputtingsklachten’ genoemd. Er zijn vier stellingen voorgelegd met daarbij de vraag in hoeverre ze van toepassing waren, zoals ‘Ik voel me emotioneel uitgeput door mijn studie’. Zeven antwoordcategorieën variëren van ‘nooit’ (1) tot ‘elke dag’ (7). De continue variabele is een gemiddelde score over de 5 items. Er is een afkapwaarde voor de dichotome variabele gebruikt die oorspronkelijk gebaseerd is op het hoogste deciel van de scoreverdeling van de UBOS (Utrechtse Burn-Out Schaal), de Nederlandse versie van de MBI.</v>
          </cell>
        </row>
        <row r="20">
          <cell r="A20" t="str">
            <v>14.01</v>
          </cell>
          <cell r="B20" t="str">
            <v>Percentage mensen dat sterk eenzaam is</v>
          </cell>
          <cell r="C20" t="str">
            <v>De Jong Gierveld</v>
          </cell>
          <cell r="D20" t="str">
            <v>Het percentage met somscore 5 of 6 aan de hand van zes stellingen over sociale en emotionele eenzaamheid volgens de verkorte eenzaamheidsschaal van De Jong Gierveld.</v>
          </cell>
          <cell r="E20" t="str">
            <v>Het percentage mensen met de score "sterk eenzaam" op de verkorte eenzaamheidsschaal van De Jong Gierveld (De Jong Gierveld en Van Tilburg, 2006). Deze schaal benadert eenzaamheid als meerdimensionaal begrip en bestaat uit 6 stellingen als "Ik mis mensen om me heen" en "Vaak voel ik me in de steek gelaten", waarbij 3 antwoorden mogelijk waren: ‘ja’, ‘min of meer’ en ‘nee’. Als mensen ‘min of meer’ of ‘ja’ antwoorden op de stellingen, waarbij stelling 2, 3 en 5 zijn gehercodeerd, krijgen ze een score ‘1’ voor het desbetreffende item. Vervolgens wordt een somscore berekend door de scores van de items op te tellen.</v>
          </cell>
        </row>
        <row r="21">
          <cell r="A21" t="str">
            <v>15.01</v>
          </cell>
          <cell r="B21" t="str">
            <v>Percentage mensen met een angststoornis</v>
          </cell>
          <cell r="C21" t="str">
            <v>Composite International Diagnostic Interview (CIDI)  3.0 DSM-V</v>
          </cell>
          <cell r="D21" t="str">
            <v>Het percentage dat in de afgelopen 12 maanden voldeed aan de DSM-5 criteria voor één of meer angststoornissen, gemeten met CIDI 3.5.</v>
          </cell>
          <cell r="E21" t="str">
            <v xml:space="preserve">Het percentage dat in de afgelopen 12 maanden voldeed aan de DSM-5 criteria voor één of meer angststoornissen: paniekstoornis, agorafobie, sociale fobie, specifieke fobie of gegeneraliseerde angststoornis. Dit is gemeten met het Composite International Diagnostic Interview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 </v>
          </cell>
        </row>
        <row r="22">
          <cell r="A22" t="str">
            <v>16.01</v>
          </cell>
          <cell r="B22" t="str">
            <v>Percentage mensen met een stemmingsstoornis</v>
          </cell>
          <cell r="C22" t="str">
            <v>Composite International Diagnostic Interview (CIDI)  3.0 DSM-V</v>
          </cell>
          <cell r="D22" t="str">
            <v>Het percentage dat in de afgelopen 12 maanden voldeed aan de DSM-5 criteria voor één of meer stemmingsstoornissen, gemeten met CIDI 3.5.</v>
          </cell>
          <cell r="E22" t="str">
            <v xml:space="preserve">Het percentage dat in de afgelopen 12 maanden voldeed aan de DSM-5 criteria voor één of meer stemmingsstoornissen: (persisterende) depressieve stoornis of bipolaire stoornis.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 </v>
          </cell>
        </row>
        <row r="23">
          <cell r="A23" t="str">
            <v>17.01</v>
          </cell>
          <cell r="B23" t="str">
            <v>Percentage mensen met ten minste één psychische aandoening</v>
          </cell>
          <cell r="C23" t="str">
            <v>Composite International Diagnostic Interview (CIDI)  3.0 DSM-V</v>
          </cell>
          <cell r="D23" t="str">
            <v>Het percentage dat in de afgelopen 12 maanden voldeed aan de DSM-5 criteria voor ten minste één psychische aandoening, gemeten met CIDI 3.5.</v>
          </cell>
          <cell r="E23" t="str">
            <v>Het percentage dat in de afgelopen 12 maanden voldeed aan de DSM-5 criteria voor ten minste één psychische aandoening, zoals stemmingsstoornissen, angststoornissen, middelengerelateerde stoornissen en ADHD.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v>
          </cell>
        </row>
        <row r="24">
          <cell r="A24" t="str">
            <v>18.01</v>
          </cell>
          <cell r="B24" t="str">
            <v>Percentage mensen met twee of meer psychische aandoeningen</v>
          </cell>
          <cell r="C24" t="str">
            <v>Composite International Diagnostic Interview (CIDI)  3.0 DSM-V</v>
          </cell>
          <cell r="D24" t="str">
            <v>Het percentage dat in de afgelopen 12 maanden voldeed aan de DSM-5 criteria voor ten minste twee psychische aandoeningen, gemeten met CIDI 3.5</v>
          </cell>
          <cell r="E24" t="str">
            <v>Het percentage dat in de afgelopen 12 maanden voldeed aan de DSM-5 criteria voor ten minste twee psychische aandoeningen, zoals stemmingsstoornissen, angststoornissen, middelengerelateerde stoornissen en ADHD.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v>
          </cell>
        </row>
      </sheetData>
      <sheetData sheetId="13"/>
    </sheetDataSet>
  </externalBook>
</externalLink>
</file>

<file path=xl/persons/person.xml><?xml version="1.0" encoding="utf-8"?>
<personList xmlns="http://schemas.microsoft.com/office/spreadsheetml/2018/threadedcomments" xmlns:x="http://schemas.openxmlformats.org/spreadsheetml/2006/main">
  <person displayName="Marja van Bon" id="{450C44DB-765F-41D9-82D2-24F48B035595}" userId="S::MBon@trimbos.nl::4ffa7019-a4f4-4376-a27e-93d6a5098b4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2" dT="2024-01-31T12:13:42.99" personId="{450C44DB-765F-41D9-82D2-24F48B035595}" id="{E4925558-8976-419F-898A-37E0BC2EC7F5}">
    <text xml:space="preserve">Wat zetten we hier neer? Kunnen we verwijzen naar een standaardvraagstelling van de GGD monitors?
</text>
  </threadedComment>
</ThreadedComment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hyperlink" Target="https://www.rivm.nl/mentale-gezondheid/monitor/werkenden/angst-depressievegevoelens" TargetMode="External"/><Relationship Id="rId1" Type="http://schemas.openxmlformats.org/officeDocument/2006/relationships/hyperlink" Target="https://www.rivm.nl/mentale-gezondheid/monitor/werkenden/beperkt-voelen-door-emotionele-problem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2F794-695B-4674-86C1-703934B858D0}">
  <dimension ref="A1:C11"/>
  <sheetViews>
    <sheetView workbookViewId="0">
      <selection activeCell="C20" sqref="C20"/>
    </sheetView>
  </sheetViews>
  <sheetFormatPr defaultRowHeight="15"/>
  <cols>
    <col min="1" max="1" width="36.7109375" customWidth="1"/>
    <col min="2" max="2" width="51.5703125" customWidth="1"/>
    <col min="3" max="3" width="58.28515625" customWidth="1"/>
    <col min="4" max="4" width="23.5703125" customWidth="1"/>
  </cols>
  <sheetData>
    <row r="1" spans="1:3">
      <c r="A1" s="69" t="s">
        <v>542</v>
      </c>
      <c r="B1" s="69" t="s">
        <v>524</v>
      </c>
      <c r="C1" s="69" t="s">
        <v>303</v>
      </c>
    </row>
    <row r="2" spans="1:3">
      <c r="A2" s="68" t="s">
        <v>79</v>
      </c>
      <c r="B2" t="s">
        <v>525</v>
      </c>
      <c r="C2" t="s">
        <v>533</v>
      </c>
    </row>
    <row r="3" spans="1:3">
      <c r="A3" s="68" t="s">
        <v>543</v>
      </c>
      <c r="B3" t="s">
        <v>538</v>
      </c>
      <c r="C3" t="s">
        <v>532</v>
      </c>
    </row>
    <row r="4" spans="1:3">
      <c r="A4" s="68" t="s">
        <v>544</v>
      </c>
      <c r="B4" t="s">
        <v>526</v>
      </c>
      <c r="C4" t="s">
        <v>535</v>
      </c>
    </row>
    <row r="5" spans="1:3">
      <c r="A5" s="68" t="s">
        <v>545</v>
      </c>
      <c r="B5" t="s">
        <v>527</v>
      </c>
      <c r="C5" t="s">
        <v>536</v>
      </c>
    </row>
    <row r="6" spans="1:3">
      <c r="A6" s="68" t="s">
        <v>546</v>
      </c>
      <c r="B6" t="s">
        <v>539</v>
      </c>
      <c r="C6" t="s">
        <v>534</v>
      </c>
    </row>
    <row r="7" spans="1:3">
      <c r="A7" s="68" t="s">
        <v>528</v>
      </c>
      <c r="B7" t="s">
        <v>529</v>
      </c>
      <c r="C7" t="s">
        <v>23</v>
      </c>
    </row>
    <row r="8" spans="1:3">
      <c r="A8" s="68" t="s">
        <v>547</v>
      </c>
      <c r="B8" t="s">
        <v>530</v>
      </c>
      <c r="C8" t="s">
        <v>23</v>
      </c>
    </row>
    <row r="9" spans="1:3">
      <c r="A9" s="68" t="s">
        <v>548</v>
      </c>
      <c r="B9" t="s">
        <v>23</v>
      </c>
      <c r="C9" t="s">
        <v>537</v>
      </c>
    </row>
    <row r="10" spans="1:3">
      <c r="A10" s="68" t="s">
        <v>549</v>
      </c>
      <c r="B10" t="s">
        <v>23</v>
      </c>
      <c r="C10" t="s">
        <v>541</v>
      </c>
    </row>
    <row r="11" spans="1:3">
      <c r="A11" s="68" t="s">
        <v>550</v>
      </c>
      <c r="B11" t="s">
        <v>531</v>
      </c>
      <c r="C11" t="s">
        <v>540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164DA-B6DC-41D9-A8D4-B110ABCBCF4E}">
  <dimension ref="A1:H79"/>
  <sheetViews>
    <sheetView tabSelected="1" workbookViewId="0">
      <selection activeCell="B19" sqref="B19"/>
    </sheetView>
  </sheetViews>
  <sheetFormatPr defaultColWidth="8.85546875" defaultRowHeight="15"/>
  <cols>
    <col min="1" max="1" width="42.140625" style="4" bestFit="1" customWidth="1"/>
    <col min="2" max="2" width="41.7109375" style="5" bestFit="1" customWidth="1"/>
    <col min="3" max="3" width="14.7109375" style="5" customWidth="1"/>
    <col min="4" max="4" width="33.140625" style="5" customWidth="1"/>
    <col min="5" max="16384" width="8.85546875" style="5"/>
  </cols>
  <sheetData>
    <row r="1" spans="1:5" s="6" customFormat="1">
      <c r="A1" s="10" t="s">
        <v>0</v>
      </c>
      <c r="B1" s="10" t="s">
        <v>303</v>
      </c>
      <c r="D1" s="10" t="s">
        <v>303</v>
      </c>
    </row>
    <row r="2" spans="1:5" s="6" customFormat="1" ht="30">
      <c r="A2" s="10" t="s">
        <v>1</v>
      </c>
      <c r="B2" s="10" t="s">
        <v>92</v>
      </c>
      <c r="D2" s="10" t="s">
        <v>92</v>
      </c>
    </row>
    <row r="3" spans="1:5" s="6" customFormat="1">
      <c r="A3" s="10" t="s">
        <v>2</v>
      </c>
      <c r="B3" s="19" t="s">
        <v>296</v>
      </c>
      <c r="D3" s="19" t="s">
        <v>304</v>
      </c>
    </row>
    <row r="4" spans="1:5" s="12" customFormat="1">
      <c r="A4" s="13" t="s">
        <v>3</v>
      </c>
      <c r="B4" s="13">
        <v>2024</v>
      </c>
      <c r="D4" s="13">
        <v>2024</v>
      </c>
    </row>
    <row r="5" spans="1:5" s="6" customFormat="1">
      <c r="A5" s="10" t="s">
        <v>4</v>
      </c>
      <c r="B5" s="6" t="s">
        <v>305</v>
      </c>
      <c r="D5" s="6" t="s">
        <v>88</v>
      </c>
    </row>
    <row r="6" spans="1:5" s="6" customFormat="1" ht="30">
      <c r="A6" s="10" t="s">
        <v>9</v>
      </c>
      <c r="B6" s="6" t="str">
        <f>VLOOKUP(B5,Indicatorbeschrijvingen!$A:$E,2,FALSE)</f>
        <v>Percentage mensen dat tevreden is over zijn/haar leven</v>
      </c>
      <c r="D6" s="6" t="str">
        <f>VLOOKUP(D5,Indicatorbeschrijvingen!$A:$E,2,FALSE)</f>
        <v>Percentage mensen dat sterk eenzaam is</v>
      </c>
    </row>
    <row r="7" spans="1:5" s="6" customFormat="1">
      <c r="A7" s="10" t="s">
        <v>10</v>
      </c>
      <c r="B7" s="6" t="str">
        <f>VLOOKUP(B5,Indicatorbeschrijvingen!$A:$E,3,FALSE)</f>
        <v>Rapportcijfer</v>
      </c>
      <c r="D7" s="6" t="str">
        <f>VLOOKUP(D5,Indicatorbeschrijvingen!$A:$E,3,FALSE)</f>
        <v>De Jong Gierveld</v>
      </c>
    </row>
    <row r="8" spans="1:5" s="6" customFormat="1" ht="90">
      <c r="A8" s="10" t="s">
        <v>11</v>
      </c>
      <c r="B8" s="6" t="str">
        <f>VLOOKUP(B5,Indicatorbeschrijvingen!$A:$E,4,FALSE)</f>
        <v>Het percentage dat een score van 7 of hoger toekent op een schaal van 1 (volledig ontevreden) t/m 10 (volledig tevreden) voor de mate van tevredenheid over het huidige leven.</v>
      </c>
      <c r="D8" s="6" t="str">
        <f>VLOOKUP(D5,Indicatorbeschrijvingen!$A:$E,4,FALSE)</f>
        <v>Het percentage met somscore 5 of 6 aan de hand van zes stellingen over sociale en emotionele eenzaamheid volgens de verkorte eenzaamheidsschaal van De Jong Gierveld.</v>
      </c>
    </row>
    <row r="9" spans="1:5" s="18" customFormat="1">
      <c r="A9" s="17" t="s">
        <v>12</v>
      </c>
      <c r="B9" s="17" t="s">
        <v>13</v>
      </c>
      <c r="C9" s="17" t="s">
        <v>14</v>
      </c>
      <c r="D9" s="17" t="s">
        <v>13</v>
      </c>
      <c r="E9" s="17" t="s">
        <v>14</v>
      </c>
    </row>
    <row r="10" spans="1:5" s="12" customFormat="1" ht="150">
      <c r="A10" s="13"/>
      <c r="B10" s="8" t="s">
        <v>15</v>
      </c>
      <c r="C10" s="8" t="s">
        <v>16</v>
      </c>
      <c r="D10" s="8" t="s">
        <v>15</v>
      </c>
      <c r="E10" s="8" t="s">
        <v>16</v>
      </c>
    </row>
    <row r="11" spans="1:5">
      <c r="A11" s="4" t="s">
        <v>17</v>
      </c>
      <c r="B11" s="32">
        <v>85.3</v>
      </c>
      <c r="D11" s="32">
        <v>9.8000000000000007</v>
      </c>
    </row>
    <row r="12" spans="1:5">
      <c r="B12" s="15"/>
      <c r="D12" s="15"/>
    </row>
    <row r="13" spans="1:5">
      <c r="A13" s="16" t="s">
        <v>90</v>
      </c>
      <c r="B13" s="15"/>
      <c r="D13" s="15"/>
    </row>
    <row r="14" spans="1:5">
      <c r="A14" s="16" t="s">
        <v>19</v>
      </c>
      <c r="B14" s="79">
        <v>85</v>
      </c>
      <c r="D14" s="32">
        <v>9.1999999999999993</v>
      </c>
    </row>
    <row r="15" spans="1:5">
      <c r="A15" s="16" t="s">
        <v>20</v>
      </c>
      <c r="B15" s="61">
        <v>85.5</v>
      </c>
      <c r="D15" s="32">
        <v>10.4</v>
      </c>
    </row>
    <row r="16" spans="1:5">
      <c r="B16" s="15"/>
      <c r="D16" s="15"/>
    </row>
    <row r="17" spans="1:4">
      <c r="A17" s="4" t="s">
        <v>22</v>
      </c>
      <c r="B17" s="15"/>
      <c r="D17" s="15"/>
    </row>
    <row r="18" spans="1:4">
      <c r="A18" s="4" t="s">
        <v>38</v>
      </c>
      <c r="B18" s="53"/>
      <c r="D18" s="32">
        <v>10.9</v>
      </c>
    </row>
    <row r="19" spans="1:4">
      <c r="A19" s="4" t="s">
        <v>306</v>
      </c>
      <c r="B19" s="61">
        <v>78.5</v>
      </c>
      <c r="D19" s="58"/>
    </row>
    <row r="20" spans="1:4">
      <c r="A20" s="4" t="s">
        <v>39</v>
      </c>
      <c r="B20" s="61">
        <v>84.1</v>
      </c>
      <c r="D20" s="56">
        <v>10.199999999999999</v>
      </c>
    </row>
    <row r="21" spans="1:4">
      <c r="A21" s="4" t="s">
        <v>40</v>
      </c>
      <c r="B21" s="61">
        <v>85.2</v>
      </c>
      <c r="D21" s="32">
        <v>10.6</v>
      </c>
    </row>
    <row r="22" spans="1:4">
      <c r="A22" s="4" t="s">
        <v>41</v>
      </c>
      <c r="B22" s="61">
        <v>86.5</v>
      </c>
      <c r="D22" s="56">
        <v>10.8</v>
      </c>
    </row>
    <row r="23" spans="1:4">
      <c r="A23" s="4" t="s">
        <v>42</v>
      </c>
      <c r="B23" s="61">
        <v>85.5</v>
      </c>
      <c r="D23" s="56">
        <v>10.1</v>
      </c>
    </row>
    <row r="24" spans="1:4">
      <c r="A24" s="4" t="s">
        <v>117</v>
      </c>
      <c r="B24" s="61">
        <v>88.8</v>
      </c>
      <c r="D24" s="56">
        <v>8.9</v>
      </c>
    </row>
    <row r="25" spans="1:4">
      <c r="A25" s="4" t="s">
        <v>121</v>
      </c>
      <c r="B25" s="61">
        <v>87.6</v>
      </c>
      <c r="D25" s="56">
        <v>5.8</v>
      </c>
    </row>
    <row r="26" spans="1:4">
      <c r="A26" s="7" t="s">
        <v>24</v>
      </c>
      <c r="B26" s="14"/>
      <c r="D26" s="14"/>
    </row>
    <row r="27" spans="1:4">
      <c r="B27" s="15"/>
      <c r="D27" s="15"/>
    </row>
    <row r="28" spans="1:4">
      <c r="A28" s="4" t="s">
        <v>25</v>
      </c>
      <c r="B28" s="72" t="s">
        <v>522</v>
      </c>
      <c r="D28" s="72" t="s">
        <v>522</v>
      </c>
    </row>
    <row r="29" spans="1:4">
      <c r="A29" s="4" t="s">
        <v>122</v>
      </c>
      <c r="B29" s="56">
        <v>79.5</v>
      </c>
      <c r="D29" s="32">
        <v>11.3</v>
      </c>
    </row>
    <row r="30" spans="1:4">
      <c r="A30" s="4" t="s">
        <v>164</v>
      </c>
      <c r="B30" s="56">
        <v>81.7</v>
      </c>
      <c r="D30" s="32">
        <v>10.8</v>
      </c>
    </row>
    <row r="31" spans="1:4">
      <c r="A31" s="4" t="s">
        <v>165</v>
      </c>
      <c r="B31" s="56">
        <v>85.3</v>
      </c>
      <c r="D31" s="32">
        <v>9.9</v>
      </c>
    </row>
    <row r="32" spans="1:4">
      <c r="A32" s="4" t="s">
        <v>166</v>
      </c>
      <c r="B32" s="56">
        <v>87.2</v>
      </c>
      <c r="D32" s="32">
        <v>9.3000000000000007</v>
      </c>
    </row>
    <row r="33" spans="1:8">
      <c r="A33" s="4" t="s">
        <v>167</v>
      </c>
      <c r="B33" s="56">
        <v>90.1</v>
      </c>
      <c r="D33" s="32">
        <v>8.1999999999999993</v>
      </c>
    </row>
    <row r="34" spans="1:8">
      <c r="A34" s="7" t="s">
        <v>24</v>
      </c>
      <c r="B34" s="14"/>
      <c r="D34" s="14"/>
      <c r="F34" s="20"/>
      <c r="G34" s="20"/>
      <c r="H34" s="20"/>
    </row>
    <row r="35" spans="1:8">
      <c r="B35" s="15"/>
      <c r="D35" s="15"/>
      <c r="F35" s="20"/>
      <c r="G35" s="20"/>
      <c r="H35" s="20"/>
    </row>
    <row r="36" spans="1:8">
      <c r="A36" s="4" t="s">
        <v>26</v>
      </c>
      <c r="B36" s="15"/>
      <c r="D36" s="15"/>
      <c r="F36" s="20"/>
      <c r="G36" s="20"/>
      <c r="H36" s="20"/>
    </row>
    <row r="37" spans="1:8">
      <c r="A37" s="4" t="s">
        <v>307</v>
      </c>
      <c r="B37" s="14">
        <v>83.6</v>
      </c>
      <c r="D37" s="14"/>
      <c r="F37" s="20"/>
      <c r="G37" s="20"/>
      <c r="H37" s="20"/>
    </row>
    <row r="38" spans="1:8">
      <c r="A38" s="4" t="s">
        <v>47</v>
      </c>
      <c r="B38" s="14">
        <v>84.6</v>
      </c>
      <c r="D38" s="14"/>
      <c r="F38" s="20"/>
      <c r="G38" s="20"/>
      <c r="H38" s="20"/>
    </row>
    <row r="39" spans="1:8">
      <c r="A39" s="4" t="s">
        <v>48</v>
      </c>
      <c r="B39" s="14">
        <v>83.9</v>
      </c>
      <c r="D39" s="14"/>
      <c r="F39" s="20"/>
      <c r="G39" s="20"/>
      <c r="H39" s="20"/>
    </row>
    <row r="40" spans="1:8">
      <c r="A40" s="4" t="s">
        <v>49</v>
      </c>
      <c r="B40" s="14">
        <v>85.2</v>
      </c>
      <c r="D40" s="14"/>
      <c r="F40" s="20"/>
      <c r="G40" s="20"/>
      <c r="H40" s="20"/>
    </row>
    <row r="41" spans="1:8">
      <c r="A41" s="4" t="s">
        <v>50</v>
      </c>
      <c r="B41" s="14">
        <v>85.4</v>
      </c>
      <c r="D41" s="14"/>
      <c r="F41" s="20"/>
      <c r="G41" s="20"/>
      <c r="H41" s="20"/>
    </row>
    <row r="42" spans="1:8">
      <c r="A42" s="4" t="s">
        <v>51</v>
      </c>
      <c r="B42" s="14">
        <v>85.7</v>
      </c>
      <c r="D42" s="14"/>
      <c r="F42" s="20"/>
      <c r="G42" s="20"/>
      <c r="H42" s="20"/>
    </row>
    <row r="43" spans="1:8">
      <c r="A43" s="4" t="s">
        <v>31</v>
      </c>
      <c r="B43" s="14">
        <v>87.3</v>
      </c>
      <c r="D43" s="14">
        <v>8.6999999999999993</v>
      </c>
      <c r="F43" s="20"/>
      <c r="G43" s="20"/>
      <c r="H43" s="20"/>
    </row>
    <row r="44" spans="1:8">
      <c r="A44" s="4" t="s">
        <v>52</v>
      </c>
      <c r="B44" s="14">
        <v>84.8</v>
      </c>
      <c r="D44" s="14"/>
      <c r="F44" s="20"/>
      <c r="G44" s="20"/>
      <c r="H44" s="20"/>
    </row>
    <row r="45" spans="1:8">
      <c r="A45" s="4" t="s">
        <v>53</v>
      </c>
      <c r="B45" s="14">
        <v>83.6</v>
      </c>
      <c r="D45" s="14">
        <v>11</v>
      </c>
    </row>
    <row r="46" spans="1:8">
      <c r="A46" s="4" t="s">
        <v>54</v>
      </c>
      <c r="B46" s="14">
        <v>83.4</v>
      </c>
      <c r="D46" s="14">
        <v>10.7</v>
      </c>
    </row>
    <row r="47" spans="1:8">
      <c r="A47" s="4" t="s">
        <v>55</v>
      </c>
      <c r="B47" s="14">
        <v>84.2</v>
      </c>
      <c r="D47" s="14">
        <v>10.8</v>
      </c>
    </row>
    <row r="48" spans="1:8">
      <c r="A48" s="4" t="s">
        <v>56</v>
      </c>
      <c r="B48" s="32">
        <v>85.3</v>
      </c>
      <c r="D48" s="32">
        <v>9.8000000000000007</v>
      </c>
    </row>
    <row r="49" spans="1:4">
      <c r="A49" s="7" t="s">
        <v>24</v>
      </c>
      <c r="B49" s="14"/>
      <c r="D49" s="14"/>
    </row>
    <row r="50" spans="1:4">
      <c r="B50" s="15"/>
      <c r="D50" s="15"/>
    </row>
    <row r="51" spans="1:4">
      <c r="A51" s="4" t="s">
        <v>27</v>
      </c>
      <c r="B51" s="15"/>
      <c r="D51" s="15"/>
    </row>
    <row r="52" spans="1:4">
      <c r="A52" s="4" t="s">
        <v>308</v>
      </c>
      <c r="B52" s="14">
        <v>82.1</v>
      </c>
      <c r="D52" s="14"/>
    </row>
    <row r="53" spans="1:4">
      <c r="A53" s="4" t="s">
        <v>57</v>
      </c>
      <c r="B53" s="14">
        <v>84.2</v>
      </c>
      <c r="D53" s="14"/>
    </row>
    <row r="54" spans="1:4">
      <c r="A54" s="4" t="s">
        <v>58</v>
      </c>
      <c r="B54" s="14">
        <v>83.4</v>
      </c>
      <c r="D54" s="14"/>
    </row>
    <row r="55" spans="1:4">
      <c r="A55" s="4" t="s">
        <v>59</v>
      </c>
      <c r="B55" s="14">
        <v>85.6</v>
      </c>
      <c r="D55" s="14"/>
    </row>
    <row r="56" spans="1:4">
      <c r="A56" s="4" t="s">
        <v>60</v>
      </c>
      <c r="B56" s="14">
        <v>86.5</v>
      </c>
      <c r="D56" s="14"/>
    </row>
    <row r="57" spans="1:4">
      <c r="A57" s="4" t="s">
        <v>61</v>
      </c>
      <c r="B57" s="14">
        <v>85.1</v>
      </c>
      <c r="D57" s="14"/>
    </row>
    <row r="58" spans="1:4">
      <c r="A58" s="4" t="s">
        <v>32</v>
      </c>
      <c r="B58" s="14">
        <v>87.1</v>
      </c>
      <c r="D58" s="14">
        <v>7.8</v>
      </c>
    </row>
    <row r="59" spans="1:4">
      <c r="A59" s="4" t="s">
        <v>62</v>
      </c>
      <c r="B59" s="14">
        <v>84.4</v>
      </c>
      <c r="D59" s="14"/>
    </row>
    <row r="60" spans="1:4">
      <c r="A60" s="4" t="s">
        <v>63</v>
      </c>
      <c r="B60" s="14">
        <v>83.3</v>
      </c>
      <c r="D60" s="14">
        <v>10.199999999999999</v>
      </c>
    </row>
    <row r="61" spans="1:4">
      <c r="A61" s="4" t="s">
        <v>64</v>
      </c>
      <c r="B61" s="14">
        <v>82.9</v>
      </c>
      <c r="D61" s="14">
        <v>10.4</v>
      </c>
    </row>
    <row r="62" spans="1:4">
      <c r="A62" s="4" t="s">
        <v>65</v>
      </c>
      <c r="B62" s="52">
        <v>84</v>
      </c>
      <c r="D62" s="14">
        <v>11</v>
      </c>
    </row>
    <row r="63" spans="1:4">
      <c r="A63" s="4" t="s">
        <v>66</v>
      </c>
      <c r="B63" s="32">
        <v>85</v>
      </c>
      <c r="D63" s="32">
        <v>9.1999999999999993</v>
      </c>
    </row>
    <row r="64" spans="1:4">
      <c r="A64" s="7" t="s">
        <v>24</v>
      </c>
      <c r="B64" s="14"/>
      <c r="D64" s="14"/>
    </row>
    <row r="65" spans="1:4">
      <c r="B65" s="15"/>
      <c r="D65" s="15"/>
    </row>
    <row r="66" spans="1:4">
      <c r="A66" s="4" t="s">
        <v>28</v>
      </c>
      <c r="B66" s="15"/>
      <c r="D66" s="15"/>
    </row>
    <row r="67" spans="1:4">
      <c r="A67" s="4" t="s">
        <v>309</v>
      </c>
      <c r="B67" s="14">
        <v>85</v>
      </c>
      <c r="D67" s="14"/>
    </row>
    <row r="68" spans="1:4">
      <c r="A68" s="4" t="s">
        <v>67</v>
      </c>
      <c r="B68" s="14">
        <v>85</v>
      </c>
      <c r="D68" s="14"/>
    </row>
    <row r="69" spans="1:4">
      <c r="A69" s="4" t="s">
        <v>68</v>
      </c>
      <c r="B69" s="14">
        <v>84.5</v>
      </c>
      <c r="D69" s="14"/>
    </row>
    <row r="70" spans="1:4">
      <c r="A70" s="4" t="s">
        <v>69</v>
      </c>
      <c r="B70" s="14">
        <v>84.8</v>
      </c>
      <c r="D70" s="14"/>
    </row>
    <row r="71" spans="1:4">
      <c r="A71" s="4" t="s">
        <v>70</v>
      </c>
      <c r="B71" s="14">
        <v>84.4</v>
      </c>
      <c r="D71" s="14"/>
    </row>
    <row r="72" spans="1:4">
      <c r="A72" s="4" t="s">
        <v>71</v>
      </c>
      <c r="B72" s="14">
        <v>86.3</v>
      </c>
      <c r="D72" s="14"/>
    </row>
    <row r="73" spans="1:4">
      <c r="A73" s="4" t="s">
        <v>33</v>
      </c>
      <c r="B73" s="14">
        <v>87.6</v>
      </c>
      <c r="D73" s="14">
        <v>9.6</v>
      </c>
    </row>
    <row r="74" spans="1:4">
      <c r="A74" s="4" t="s">
        <v>72</v>
      </c>
      <c r="B74" s="14">
        <v>85.2</v>
      </c>
      <c r="D74" s="14"/>
    </row>
    <row r="75" spans="1:4">
      <c r="A75" s="4" t="s">
        <v>73</v>
      </c>
      <c r="B75" s="14">
        <v>84</v>
      </c>
      <c r="D75" s="14">
        <v>11.8</v>
      </c>
    </row>
    <row r="76" spans="1:4">
      <c r="A76" s="4" t="s">
        <v>74</v>
      </c>
      <c r="B76" s="14">
        <v>83.8</v>
      </c>
      <c r="D76" s="14">
        <v>11</v>
      </c>
    </row>
    <row r="77" spans="1:4">
      <c r="A77" s="4" t="s">
        <v>75</v>
      </c>
      <c r="B77" s="52">
        <v>84.3</v>
      </c>
      <c r="D77" s="14">
        <v>10.6</v>
      </c>
    </row>
    <row r="78" spans="1:4">
      <c r="A78" s="4" t="s">
        <v>76</v>
      </c>
      <c r="B78" s="32">
        <v>85.5</v>
      </c>
      <c r="D78" s="32">
        <v>10.4</v>
      </c>
    </row>
    <row r="79" spans="1:4">
      <c r="A79" s="7" t="s">
        <v>24</v>
      </c>
      <c r="B79" s="14"/>
      <c r="D79" s="1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027B9-1E4D-4FFA-9AEE-5E192F04F186}">
  <dimension ref="A1:Y78"/>
  <sheetViews>
    <sheetView topLeftCell="A29" workbookViewId="0">
      <selection activeCell="I75" sqref="I75"/>
    </sheetView>
  </sheetViews>
  <sheetFormatPr defaultColWidth="8.85546875" defaultRowHeight="15"/>
  <cols>
    <col min="1" max="1" width="42.140625" style="4" bestFit="1" customWidth="1"/>
    <col min="2" max="2" width="41.7109375" style="5" bestFit="1" customWidth="1"/>
    <col min="3" max="3" width="14.7109375" style="5" customWidth="1"/>
    <col min="4" max="4" width="35.28515625" style="5" customWidth="1"/>
    <col min="5" max="16384" width="8.85546875" style="5"/>
  </cols>
  <sheetData>
    <row r="1" spans="1:25" s="6" customFormat="1">
      <c r="A1" s="10" t="s">
        <v>0</v>
      </c>
      <c r="B1" s="10" t="s">
        <v>303</v>
      </c>
      <c r="D1" s="10" t="s">
        <v>303</v>
      </c>
    </row>
    <row r="2" spans="1:25" s="6" customFormat="1" ht="30">
      <c r="A2" s="10" t="s">
        <v>1</v>
      </c>
      <c r="B2" s="10" t="s">
        <v>310</v>
      </c>
      <c r="D2" s="10" t="s">
        <v>310</v>
      </c>
    </row>
    <row r="3" spans="1:25" s="6" customFormat="1">
      <c r="A3" s="10" t="s">
        <v>2</v>
      </c>
      <c r="B3" s="19" t="s">
        <v>311</v>
      </c>
      <c r="D3" s="19" t="s">
        <v>311</v>
      </c>
    </row>
    <row r="4" spans="1:25" s="12" customFormat="1">
      <c r="A4" s="13" t="s">
        <v>3</v>
      </c>
      <c r="B4" s="13">
        <v>2024</v>
      </c>
      <c r="D4" s="13">
        <v>2024</v>
      </c>
    </row>
    <row r="5" spans="1:25" s="6" customFormat="1">
      <c r="A5" s="10" t="s">
        <v>4</v>
      </c>
      <c r="B5" s="6" t="s">
        <v>305</v>
      </c>
      <c r="D5" s="6" t="s">
        <v>88</v>
      </c>
    </row>
    <row r="6" spans="1:25" s="6" customFormat="1" ht="30">
      <c r="A6" s="10" t="s">
        <v>9</v>
      </c>
      <c r="B6" s="6" t="str">
        <f>VLOOKUP(B5,[1]Indicatorbeschrijvingen!$A:$E,2,FALSE)</f>
        <v>Percentage mensen dat tevreden is over zijn/haar leven</v>
      </c>
      <c r="D6" s="6" t="str">
        <f>VLOOKUP(D5,[1]Indicatorbeschrijvingen!$A:$E,2,FALSE)</f>
        <v>Percentage mensen dat sterk eenzaam is</v>
      </c>
    </row>
    <row r="7" spans="1:25" s="6" customFormat="1">
      <c r="A7" s="10" t="s">
        <v>10</v>
      </c>
      <c r="B7" s="6" t="str">
        <f>VLOOKUP(B5,[1]Indicatorbeschrijvingen!$A:$E,3,FALSE)</f>
        <v>Rapportcijfer</v>
      </c>
      <c r="D7" s="6" t="str">
        <f>VLOOKUP(D5,[1]Indicatorbeschrijvingen!$A:$E,3,FALSE)</f>
        <v>De Jong Gierveld</v>
      </c>
    </row>
    <row r="8" spans="1:25" s="6" customFormat="1" ht="90">
      <c r="A8" s="10" t="s">
        <v>11</v>
      </c>
      <c r="B8" s="6" t="str">
        <f>VLOOKUP(B5,[1]Indicatorbeschrijvingen!$A:$E,4,FALSE)</f>
        <v>Het percentage dat een score van 7 of hoger toekent op een schaal van 1 (volledig ontevreden) t/m 10 (volledig tevreden) voor de mate van tevredenheid over het huidige leven.</v>
      </c>
      <c r="D8" s="6" t="str">
        <f>VLOOKUP(D5,[1]Indicatorbeschrijvingen!$A:$E,4,FALSE)</f>
        <v>Het percentage met somscore 5 of 6 aan de hand van zes stellingen over sociale en emotionele eenzaamheid volgens de verkorte eenzaamheidsschaal van De Jong Gierveld.</v>
      </c>
      <c r="Y8" s="26"/>
    </row>
    <row r="9" spans="1:25" s="18" customFormat="1" ht="15.75">
      <c r="A9" s="17" t="s">
        <v>12</v>
      </c>
      <c r="B9" s="17" t="s">
        <v>13</v>
      </c>
      <c r="C9" s="17" t="s">
        <v>14</v>
      </c>
      <c r="D9" s="17" t="s">
        <v>13</v>
      </c>
      <c r="E9" s="17" t="s">
        <v>14</v>
      </c>
      <c r="Y9" s="25"/>
    </row>
    <row r="10" spans="1:25" s="12" customFormat="1" ht="150">
      <c r="A10" s="13"/>
      <c r="B10" s="8" t="s">
        <v>15</v>
      </c>
      <c r="C10" s="8" t="s">
        <v>16</v>
      </c>
      <c r="D10" s="8" t="s">
        <v>15</v>
      </c>
      <c r="E10" s="8" t="s">
        <v>16</v>
      </c>
      <c r="Y10" s="27"/>
    </row>
    <row r="11" spans="1:25" ht="15.75">
      <c r="A11" s="4" t="s">
        <v>17</v>
      </c>
      <c r="B11" s="32">
        <v>79.8</v>
      </c>
      <c r="D11" s="32">
        <v>11.2</v>
      </c>
      <c r="Y11" s="25"/>
    </row>
    <row r="12" spans="1:25" ht="15.75">
      <c r="B12" s="15"/>
      <c r="D12" s="15"/>
      <c r="Y12" s="25"/>
    </row>
    <row r="13" spans="1:25">
      <c r="A13" s="16" t="s">
        <v>90</v>
      </c>
      <c r="B13" s="15"/>
      <c r="D13" s="15"/>
    </row>
    <row r="14" spans="1:25">
      <c r="A14" s="16" t="s">
        <v>19</v>
      </c>
      <c r="B14" s="32">
        <v>81</v>
      </c>
      <c r="D14" s="32">
        <v>8.6</v>
      </c>
    </row>
    <row r="15" spans="1:25">
      <c r="A15" s="16" t="s">
        <v>20</v>
      </c>
      <c r="B15" s="32">
        <v>78.5</v>
      </c>
      <c r="D15" s="32">
        <v>14</v>
      </c>
    </row>
    <row r="16" spans="1:25">
      <c r="B16" s="15"/>
      <c r="D16" s="15"/>
    </row>
    <row r="17" spans="1:4">
      <c r="A17" s="4" t="s">
        <v>22</v>
      </c>
      <c r="B17" s="15"/>
      <c r="D17" s="15"/>
    </row>
    <row r="18" spans="1:4">
      <c r="B18" s="15"/>
      <c r="D18" s="15"/>
    </row>
    <row r="19" spans="1:4">
      <c r="A19" s="4" t="s">
        <v>38</v>
      </c>
      <c r="B19" s="14" t="s">
        <v>23</v>
      </c>
      <c r="D19" s="14" t="s">
        <v>23</v>
      </c>
    </row>
    <row r="20" spans="1:4">
      <c r="A20" s="4" t="s">
        <v>306</v>
      </c>
      <c r="B20" s="14" t="s">
        <v>23</v>
      </c>
      <c r="D20" s="14" t="s">
        <v>23</v>
      </c>
    </row>
    <row r="21" spans="1:4">
      <c r="A21" s="4" t="s">
        <v>39</v>
      </c>
      <c r="B21" s="14" t="s">
        <v>23</v>
      </c>
      <c r="D21" s="14" t="s">
        <v>23</v>
      </c>
    </row>
    <row r="22" spans="1:4">
      <c r="A22" s="4" t="s">
        <v>40</v>
      </c>
      <c r="B22" s="14" t="s">
        <v>23</v>
      </c>
      <c r="D22" s="14" t="s">
        <v>23</v>
      </c>
    </row>
    <row r="23" spans="1:4">
      <c r="A23" s="4" t="s">
        <v>41</v>
      </c>
      <c r="B23" s="14" t="s">
        <v>23</v>
      </c>
      <c r="D23" s="14" t="s">
        <v>23</v>
      </c>
    </row>
    <row r="24" spans="1:4">
      <c r="A24" s="4" t="s">
        <v>42</v>
      </c>
      <c r="B24" s="14" t="s">
        <v>23</v>
      </c>
      <c r="D24" s="14" t="s">
        <v>23</v>
      </c>
    </row>
    <row r="25" spans="1:4">
      <c r="A25" s="4" t="s">
        <v>117</v>
      </c>
      <c r="B25" s="14" t="s">
        <v>23</v>
      </c>
      <c r="D25" s="14" t="s">
        <v>23</v>
      </c>
    </row>
    <row r="26" spans="1:4">
      <c r="A26" s="4" t="s">
        <v>121</v>
      </c>
      <c r="B26" s="14" t="s">
        <v>23</v>
      </c>
      <c r="D26" s="14" t="s">
        <v>23</v>
      </c>
    </row>
    <row r="27" spans="1:4">
      <c r="A27" s="7" t="s">
        <v>24</v>
      </c>
      <c r="B27" s="14"/>
      <c r="D27" s="14"/>
    </row>
    <row r="28" spans="1:4">
      <c r="B28" s="15"/>
      <c r="D28" s="15"/>
    </row>
    <row r="29" spans="1:4">
      <c r="A29" s="4" t="s">
        <v>25</v>
      </c>
      <c r="B29" s="51" t="s">
        <v>521</v>
      </c>
      <c r="D29" s="51" t="s">
        <v>521</v>
      </c>
    </row>
    <row r="30" spans="1:4" ht="30">
      <c r="A30" s="10" t="s">
        <v>317</v>
      </c>
      <c r="B30" s="32" t="s">
        <v>557</v>
      </c>
      <c r="D30" s="32" t="s">
        <v>557</v>
      </c>
    </row>
    <row r="31" spans="1:4" ht="30">
      <c r="A31" s="10" t="s">
        <v>318</v>
      </c>
      <c r="B31" s="32">
        <v>79.2</v>
      </c>
      <c r="D31" s="32">
        <v>10.5</v>
      </c>
    </row>
    <row r="32" spans="1:4">
      <c r="A32" s="4" t="s">
        <v>46</v>
      </c>
      <c r="B32" s="32">
        <v>80.7</v>
      </c>
      <c r="D32" s="32">
        <v>11.7</v>
      </c>
    </row>
    <row r="33" spans="1:11">
      <c r="A33" s="7" t="s">
        <v>24</v>
      </c>
      <c r="B33" s="14"/>
      <c r="D33" s="14"/>
      <c r="F33" s="20"/>
      <c r="G33" s="20"/>
      <c r="H33" s="20"/>
    </row>
    <row r="34" spans="1:11">
      <c r="B34" s="15"/>
      <c r="D34" s="15"/>
      <c r="F34" s="20"/>
      <c r="G34" s="20"/>
      <c r="H34" s="20"/>
    </row>
    <row r="35" spans="1:11">
      <c r="A35" s="4" t="s">
        <v>26</v>
      </c>
      <c r="B35" s="15"/>
      <c r="D35" s="15"/>
      <c r="F35" s="20"/>
      <c r="G35" s="20"/>
      <c r="H35" s="20"/>
    </row>
    <row r="36" spans="1:11">
      <c r="A36" s="4" t="s">
        <v>307</v>
      </c>
      <c r="B36" s="14" t="s">
        <v>319</v>
      </c>
      <c r="C36" s="15"/>
      <c r="D36" s="14"/>
      <c r="F36" s="20"/>
      <c r="G36" s="20"/>
      <c r="H36" s="20"/>
    </row>
    <row r="37" spans="1:11">
      <c r="A37" s="4" t="s">
        <v>47</v>
      </c>
      <c r="B37" s="14" t="s">
        <v>320</v>
      </c>
      <c r="C37" s="15"/>
      <c r="D37" s="14"/>
      <c r="F37" s="20"/>
      <c r="G37" s="20"/>
      <c r="H37" s="20"/>
    </row>
    <row r="38" spans="1:11">
      <c r="A38" s="4" t="s">
        <v>48</v>
      </c>
      <c r="B38" s="14" t="s">
        <v>321</v>
      </c>
      <c r="C38" s="15"/>
      <c r="D38" s="14"/>
      <c r="F38" s="20"/>
      <c r="G38" s="20"/>
      <c r="H38" s="20"/>
    </row>
    <row r="39" spans="1:11">
      <c r="A39" s="4" t="s">
        <v>49</v>
      </c>
      <c r="B39" s="14" t="s">
        <v>322</v>
      </c>
      <c r="C39" s="15"/>
      <c r="D39" s="14"/>
      <c r="F39" s="20"/>
      <c r="G39" s="20"/>
      <c r="H39" s="20"/>
    </row>
    <row r="40" spans="1:11">
      <c r="A40" s="4" t="s">
        <v>50</v>
      </c>
      <c r="B40" s="14" t="s">
        <v>321</v>
      </c>
      <c r="C40" s="15"/>
      <c r="D40" s="14"/>
      <c r="F40" s="20"/>
      <c r="G40" s="20"/>
      <c r="H40" s="20"/>
    </row>
    <row r="41" spans="1:11">
      <c r="A41" s="4" t="s">
        <v>51</v>
      </c>
      <c r="B41" s="14" t="s">
        <v>323</v>
      </c>
      <c r="C41" s="15"/>
      <c r="D41" s="14"/>
      <c r="F41" s="20"/>
    </row>
    <row r="42" spans="1:11">
      <c r="A42" s="4" t="s">
        <v>31</v>
      </c>
      <c r="B42" s="14" t="s">
        <v>324</v>
      </c>
      <c r="C42" s="15"/>
      <c r="D42" s="14" t="s">
        <v>105</v>
      </c>
      <c r="F42" s="20"/>
    </row>
    <row r="43" spans="1:11">
      <c r="A43" s="4" t="s">
        <v>52</v>
      </c>
      <c r="B43" s="14" t="s">
        <v>325</v>
      </c>
      <c r="C43" s="15"/>
      <c r="D43" s="14"/>
      <c r="F43" s="20"/>
      <c r="I43" s="15"/>
      <c r="K43" s="15"/>
    </row>
    <row r="44" spans="1:11">
      <c r="A44" s="4" t="s">
        <v>53</v>
      </c>
      <c r="B44" s="14" t="s">
        <v>326</v>
      </c>
      <c r="C44" s="15"/>
      <c r="D44" s="14" t="s">
        <v>277</v>
      </c>
      <c r="I44" s="15"/>
      <c r="K44" s="15"/>
    </row>
    <row r="45" spans="1:11">
      <c r="A45" s="4" t="s">
        <v>54</v>
      </c>
      <c r="B45" s="14" t="s">
        <v>312</v>
      </c>
      <c r="C45" s="15"/>
      <c r="D45" s="14" t="s">
        <v>313</v>
      </c>
      <c r="I45" s="15"/>
      <c r="K45" s="15"/>
    </row>
    <row r="46" spans="1:11">
      <c r="A46" s="4" t="s">
        <v>55</v>
      </c>
      <c r="B46" s="32">
        <v>76.2</v>
      </c>
      <c r="D46" s="32">
        <v>10.4</v>
      </c>
      <c r="I46" s="15"/>
      <c r="K46" s="15"/>
    </row>
    <row r="47" spans="1:11">
      <c r="A47" s="4" t="s">
        <v>56</v>
      </c>
      <c r="B47" s="32">
        <v>79.8</v>
      </c>
      <c r="D47" s="32">
        <v>11.2</v>
      </c>
      <c r="I47" s="15"/>
      <c r="K47" s="15"/>
    </row>
    <row r="48" spans="1:11">
      <c r="A48" s="7" t="s">
        <v>24</v>
      </c>
      <c r="B48" s="14"/>
      <c r="D48" s="14"/>
      <c r="I48" s="15"/>
      <c r="K48" s="15"/>
    </row>
    <row r="49" spans="1:4">
      <c r="B49" s="15"/>
      <c r="D49" s="15"/>
    </row>
    <row r="50" spans="1:4">
      <c r="A50" s="4" t="s">
        <v>27</v>
      </c>
      <c r="B50" s="15"/>
      <c r="D50" s="15"/>
    </row>
    <row r="51" spans="1:4">
      <c r="A51" s="4" t="s">
        <v>308</v>
      </c>
      <c r="B51" s="14" t="s">
        <v>323</v>
      </c>
      <c r="D51" s="14"/>
    </row>
    <row r="52" spans="1:4">
      <c r="A52" s="4" t="s">
        <v>57</v>
      </c>
      <c r="B52" s="14" t="s">
        <v>327</v>
      </c>
      <c r="D52" s="14"/>
    </row>
    <row r="53" spans="1:4">
      <c r="A53" s="4" t="s">
        <v>58</v>
      </c>
      <c r="B53" s="14" t="s">
        <v>328</v>
      </c>
      <c r="D53" s="14"/>
    </row>
    <row r="54" spans="1:4">
      <c r="A54" s="4" t="s">
        <v>59</v>
      </c>
      <c r="B54" s="14" t="s">
        <v>329</v>
      </c>
      <c r="D54" s="14"/>
    </row>
    <row r="55" spans="1:4">
      <c r="A55" s="4" t="s">
        <v>60</v>
      </c>
      <c r="B55" s="14" t="s">
        <v>330</v>
      </c>
      <c r="D55" s="14"/>
    </row>
    <row r="56" spans="1:4">
      <c r="A56" s="4" t="s">
        <v>61</v>
      </c>
      <c r="B56" s="14" t="s">
        <v>331</v>
      </c>
      <c r="D56" s="14"/>
    </row>
    <row r="57" spans="1:4">
      <c r="A57" s="4" t="s">
        <v>32</v>
      </c>
      <c r="B57" s="14" t="s">
        <v>332</v>
      </c>
      <c r="D57" s="14" t="s">
        <v>179</v>
      </c>
    </row>
    <row r="58" spans="1:4">
      <c r="A58" s="4" t="s">
        <v>62</v>
      </c>
      <c r="B58" s="14" t="s">
        <v>320</v>
      </c>
      <c r="D58" s="14"/>
    </row>
    <row r="59" spans="1:4">
      <c r="A59" s="4" t="s">
        <v>63</v>
      </c>
      <c r="B59" s="14" t="s">
        <v>333</v>
      </c>
      <c r="D59" s="14" t="s">
        <v>105</v>
      </c>
    </row>
    <row r="60" spans="1:4">
      <c r="A60" s="4" t="s">
        <v>64</v>
      </c>
      <c r="B60" s="14" t="s">
        <v>314</v>
      </c>
      <c r="D60" s="14" t="s">
        <v>315</v>
      </c>
    </row>
    <row r="61" spans="1:4">
      <c r="A61" s="4" t="s">
        <v>65</v>
      </c>
      <c r="B61" s="32">
        <v>74.8</v>
      </c>
      <c r="D61" s="32">
        <v>10.199999999999999</v>
      </c>
    </row>
    <row r="62" spans="1:4">
      <c r="A62" s="4" t="s">
        <v>66</v>
      </c>
      <c r="B62" s="32">
        <v>81</v>
      </c>
      <c r="D62" s="32">
        <v>8.6</v>
      </c>
    </row>
    <row r="63" spans="1:4">
      <c r="A63" s="7" t="s">
        <v>24</v>
      </c>
      <c r="B63" s="14"/>
      <c r="D63" s="14"/>
    </row>
    <row r="64" spans="1:4">
      <c r="B64" s="15"/>
      <c r="D64" s="15"/>
    </row>
    <row r="65" spans="1:4">
      <c r="A65" s="4" t="s">
        <v>28</v>
      </c>
      <c r="B65" s="15"/>
      <c r="D65" s="15"/>
    </row>
    <row r="66" spans="1:4">
      <c r="A66" s="4" t="s">
        <v>309</v>
      </c>
      <c r="B66" s="14" t="s">
        <v>334</v>
      </c>
      <c r="D66" s="14"/>
    </row>
    <row r="67" spans="1:4">
      <c r="A67" s="4" t="s">
        <v>67</v>
      </c>
      <c r="B67" s="14" t="s">
        <v>335</v>
      </c>
      <c r="D67" s="14"/>
    </row>
    <row r="68" spans="1:4">
      <c r="A68" s="4" t="s">
        <v>68</v>
      </c>
      <c r="B68" s="14" t="s">
        <v>336</v>
      </c>
      <c r="D68" s="14"/>
    </row>
    <row r="69" spans="1:4">
      <c r="A69" s="4" t="s">
        <v>69</v>
      </c>
      <c r="B69" s="14" t="s">
        <v>337</v>
      </c>
      <c r="D69" s="14"/>
    </row>
    <row r="70" spans="1:4">
      <c r="A70" s="4" t="s">
        <v>70</v>
      </c>
      <c r="B70" s="14" t="s">
        <v>338</v>
      </c>
      <c r="D70" s="14"/>
    </row>
    <row r="71" spans="1:4">
      <c r="A71" s="4" t="s">
        <v>71</v>
      </c>
      <c r="B71" s="14" t="s">
        <v>339</v>
      </c>
      <c r="D71" s="14"/>
    </row>
    <row r="72" spans="1:4">
      <c r="A72" s="4" t="s">
        <v>33</v>
      </c>
      <c r="B72" s="14" t="s">
        <v>322</v>
      </c>
      <c r="D72" s="14" t="s">
        <v>271</v>
      </c>
    </row>
    <row r="73" spans="1:4">
      <c r="A73" s="4" t="s">
        <v>72</v>
      </c>
      <c r="B73" s="14" t="s">
        <v>340</v>
      </c>
      <c r="D73" s="14"/>
    </row>
    <row r="74" spans="1:4">
      <c r="A74" s="4" t="s">
        <v>73</v>
      </c>
      <c r="B74" s="14" t="s">
        <v>341</v>
      </c>
      <c r="D74" s="14" t="s">
        <v>342</v>
      </c>
    </row>
    <row r="75" spans="1:4">
      <c r="A75" s="4" t="s">
        <v>74</v>
      </c>
      <c r="B75" s="14" t="s">
        <v>316</v>
      </c>
      <c r="D75" s="14" t="s">
        <v>107</v>
      </c>
    </row>
    <row r="76" spans="1:4">
      <c r="A76" s="4" t="s">
        <v>75</v>
      </c>
      <c r="B76" s="32">
        <v>77.599999999999994</v>
      </c>
      <c r="D76" s="32">
        <v>10.6</v>
      </c>
    </row>
    <row r="77" spans="1:4">
      <c r="A77" s="4" t="s">
        <v>76</v>
      </c>
      <c r="B77" s="32">
        <v>78.5</v>
      </c>
      <c r="D77" s="32">
        <v>14</v>
      </c>
    </row>
    <row r="78" spans="1:4">
      <c r="A78" s="7" t="s">
        <v>24</v>
      </c>
      <c r="B78" s="14"/>
      <c r="D78" s="14"/>
    </row>
  </sheetData>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A27D9-F0FD-432E-AC87-C38FF2FBC82F}">
  <dimension ref="A1:H80"/>
  <sheetViews>
    <sheetView topLeftCell="A36" workbookViewId="0">
      <selection activeCell="K70" sqref="K70"/>
    </sheetView>
  </sheetViews>
  <sheetFormatPr defaultColWidth="8.85546875" defaultRowHeight="15"/>
  <cols>
    <col min="1" max="1" width="42.140625" style="4" bestFit="1" customWidth="1"/>
    <col min="2" max="2" width="41.7109375" style="5" bestFit="1" customWidth="1"/>
    <col min="3" max="3" width="14.7109375" style="5" customWidth="1"/>
    <col min="4" max="4" width="47.28515625" style="5" customWidth="1"/>
    <col min="5" max="5" width="17" style="5" customWidth="1"/>
    <col min="6" max="16384" width="8.85546875" style="5"/>
  </cols>
  <sheetData>
    <row r="1" spans="1:5" s="6" customFormat="1">
      <c r="A1" s="10" t="s">
        <v>0</v>
      </c>
      <c r="B1" s="10" t="s">
        <v>303</v>
      </c>
      <c r="D1" s="10" t="s">
        <v>303</v>
      </c>
    </row>
    <row r="2" spans="1:5" s="6" customFormat="1" ht="30">
      <c r="A2" s="10" t="s">
        <v>1</v>
      </c>
      <c r="B2" s="10" t="s">
        <v>343</v>
      </c>
      <c r="D2" s="10" t="s">
        <v>343</v>
      </c>
    </row>
    <row r="3" spans="1:5" s="6" customFormat="1">
      <c r="A3" s="10" t="s">
        <v>2</v>
      </c>
      <c r="B3" s="19" t="s">
        <v>227</v>
      </c>
      <c r="D3" s="19" t="s">
        <v>227</v>
      </c>
    </row>
    <row r="4" spans="1:5" s="12" customFormat="1">
      <c r="A4" s="13" t="s">
        <v>3</v>
      </c>
      <c r="B4" s="13">
        <v>2024</v>
      </c>
      <c r="D4" s="13">
        <v>2024</v>
      </c>
    </row>
    <row r="5" spans="1:5" s="6" customFormat="1">
      <c r="A5" s="10" t="s">
        <v>4</v>
      </c>
      <c r="B5" s="6" t="s">
        <v>305</v>
      </c>
      <c r="D5" s="6" t="s">
        <v>88</v>
      </c>
    </row>
    <row r="6" spans="1:5" s="6" customFormat="1" ht="30">
      <c r="A6" s="10" t="s">
        <v>9</v>
      </c>
      <c r="B6" s="6" t="str">
        <f>VLOOKUP(B5,[1]Indicatorbeschrijvingen!$A:$E,2,FALSE)</f>
        <v>Percentage mensen dat tevreden is over zijn/haar leven</v>
      </c>
      <c r="D6" s="6" t="str">
        <f>VLOOKUP(D5,[1]Indicatorbeschrijvingen!$A:$E,2,FALSE)</f>
        <v>Percentage mensen dat sterk eenzaam is</v>
      </c>
    </row>
    <row r="7" spans="1:5" s="6" customFormat="1">
      <c r="A7" s="10" t="s">
        <v>10</v>
      </c>
      <c r="B7" s="6" t="str">
        <f>VLOOKUP(B5,[1]Indicatorbeschrijvingen!$A:$E,3,FALSE)</f>
        <v>Rapportcijfer</v>
      </c>
      <c r="D7" s="6" t="str">
        <f>VLOOKUP(D5,[1]Indicatorbeschrijvingen!$A:$E,3,FALSE)</f>
        <v>De Jong Gierveld</v>
      </c>
    </row>
    <row r="8" spans="1:5" s="6" customFormat="1" ht="75">
      <c r="A8" s="10" t="s">
        <v>11</v>
      </c>
      <c r="B8" s="6" t="str">
        <f>VLOOKUP(B5,[1]Indicatorbeschrijvingen!$A:$E,4,FALSE)</f>
        <v>Het percentage dat een score van 7 of hoger toekent op een schaal van 1 (volledig ontevreden) t/m 10 (volledig tevreden) voor de mate van tevredenheid over het huidige leven.</v>
      </c>
      <c r="D8" s="6" t="str">
        <f>VLOOKUP(D5,[1]Indicatorbeschrijvingen!$A:$E,4,FALSE)</f>
        <v>Het percentage met somscore 5 of 6 aan de hand van zes stellingen over sociale en emotionele eenzaamheid volgens de verkorte eenzaamheidsschaal van De Jong Gierveld.</v>
      </c>
    </row>
    <row r="9" spans="1:5" s="18" customFormat="1">
      <c r="A9" s="17" t="s">
        <v>12</v>
      </c>
      <c r="B9" s="17" t="s">
        <v>13</v>
      </c>
      <c r="C9" s="17" t="s">
        <v>14</v>
      </c>
      <c r="D9" s="17" t="s">
        <v>13</v>
      </c>
      <c r="E9" s="17" t="s">
        <v>14</v>
      </c>
    </row>
    <row r="10" spans="1:5" s="12" customFormat="1" ht="75">
      <c r="A10" s="13"/>
      <c r="B10" s="8" t="s">
        <v>15</v>
      </c>
      <c r="C10" s="8" t="s">
        <v>16</v>
      </c>
      <c r="D10" s="8" t="s">
        <v>15</v>
      </c>
      <c r="E10" s="8" t="s">
        <v>16</v>
      </c>
    </row>
    <row r="11" spans="1:5">
      <c r="A11" s="4" t="s">
        <v>17</v>
      </c>
      <c r="B11" s="32">
        <v>84.3</v>
      </c>
      <c r="D11" s="32">
        <v>10.6</v>
      </c>
    </row>
    <row r="12" spans="1:5">
      <c r="B12" s="15"/>
      <c r="D12" s="15"/>
    </row>
    <row r="13" spans="1:5">
      <c r="A13" s="16" t="s">
        <v>90</v>
      </c>
      <c r="B13" s="15"/>
      <c r="D13" s="15"/>
    </row>
    <row r="14" spans="1:5">
      <c r="A14" s="16" t="s">
        <v>19</v>
      </c>
      <c r="B14" s="32">
        <v>83.9</v>
      </c>
      <c r="D14" s="32">
        <v>10.1</v>
      </c>
    </row>
    <row r="15" spans="1:5">
      <c r="A15" s="16" t="s">
        <v>20</v>
      </c>
      <c r="B15" s="32">
        <v>84.7</v>
      </c>
      <c r="D15" s="32">
        <v>11.1</v>
      </c>
    </row>
    <row r="16" spans="1:5">
      <c r="B16" s="15"/>
      <c r="D16" s="15"/>
    </row>
    <row r="17" spans="1:4">
      <c r="A17" s="4" t="s">
        <v>22</v>
      </c>
      <c r="B17" s="15"/>
      <c r="D17" s="15"/>
    </row>
    <row r="18" spans="1:4">
      <c r="A18" s="4" t="s">
        <v>306</v>
      </c>
      <c r="B18" s="14" t="s">
        <v>23</v>
      </c>
      <c r="D18" s="14" t="s">
        <v>23</v>
      </c>
    </row>
    <row r="19" spans="1:4">
      <c r="A19" s="4" t="s">
        <v>39</v>
      </c>
      <c r="B19" s="14" t="s">
        <v>23</v>
      </c>
      <c r="D19" s="14" t="s">
        <v>23</v>
      </c>
    </row>
    <row r="20" spans="1:4">
      <c r="A20" s="4" t="s">
        <v>40</v>
      </c>
      <c r="B20" s="14" t="s">
        <v>23</v>
      </c>
      <c r="D20" s="14" t="s">
        <v>23</v>
      </c>
    </row>
    <row r="21" spans="1:4">
      <c r="A21" s="4" t="s">
        <v>41</v>
      </c>
      <c r="B21" s="14" t="s">
        <v>23</v>
      </c>
      <c r="D21" s="14" t="s">
        <v>23</v>
      </c>
    </row>
    <row r="22" spans="1:4">
      <c r="A22" s="4" t="s">
        <v>42</v>
      </c>
      <c r="B22" s="14" t="s">
        <v>23</v>
      </c>
      <c r="D22" s="14" t="s">
        <v>23</v>
      </c>
    </row>
    <row r="23" spans="1:4">
      <c r="A23" s="4" t="s">
        <v>117</v>
      </c>
      <c r="B23" s="14" t="s">
        <v>23</v>
      </c>
      <c r="D23" s="14" t="s">
        <v>23</v>
      </c>
    </row>
    <row r="24" spans="1:4">
      <c r="A24" s="4" t="s">
        <v>121</v>
      </c>
      <c r="B24" s="14" t="s">
        <v>23</v>
      </c>
      <c r="D24" s="14" t="s">
        <v>23</v>
      </c>
    </row>
    <row r="25" spans="1:4">
      <c r="A25" s="7" t="s">
        <v>24</v>
      </c>
      <c r="B25" s="14"/>
      <c r="D25" s="14"/>
    </row>
    <row r="26" spans="1:4">
      <c r="B26" s="15"/>
      <c r="D26" s="15"/>
    </row>
    <row r="27" spans="1:4">
      <c r="A27" s="4" t="s">
        <v>25</v>
      </c>
      <c r="B27" s="51" t="s">
        <v>523</v>
      </c>
      <c r="D27" s="51" t="s">
        <v>523</v>
      </c>
    </row>
    <row r="28" spans="1:4">
      <c r="A28" s="4" t="s">
        <v>122</v>
      </c>
      <c r="B28" s="32">
        <v>69.7</v>
      </c>
      <c r="D28" s="32">
        <v>19.2</v>
      </c>
    </row>
    <row r="29" spans="1:4">
      <c r="A29" s="4" t="s">
        <v>164</v>
      </c>
      <c r="B29" s="32">
        <v>77.7</v>
      </c>
      <c r="D29" s="32">
        <v>13.1</v>
      </c>
    </row>
    <row r="30" spans="1:4">
      <c r="A30" s="4" t="s">
        <v>165</v>
      </c>
      <c r="B30" s="32">
        <v>84.6</v>
      </c>
      <c r="D30" s="32">
        <v>10.6</v>
      </c>
    </row>
    <row r="31" spans="1:4">
      <c r="A31" s="4" t="s">
        <v>166</v>
      </c>
      <c r="B31" s="32">
        <v>86.4</v>
      </c>
      <c r="D31" s="32">
        <v>9.6</v>
      </c>
    </row>
    <row r="32" spans="1:4">
      <c r="A32" s="4" t="s">
        <v>167</v>
      </c>
      <c r="B32" s="32">
        <v>90.4</v>
      </c>
      <c r="D32" s="32">
        <v>8.1</v>
      </c>
    </row>
    <row r="33" spans="1:8">
      <c r="A33" s="7" t="s">
        <v>24</v>
      </c>
      <c r="B33" s="14"/>
      <c r="D33" s="14"/>
      <c r="F33" s="20"/>
      <c r="G33" s="20"/>
      <c r="H33" s="20"/>
    </row>
    <row r="34" spans="1:8">
      <c r="B34" s="15"/>
      <c r="D34" s="15"/>
      <c r="F34" s="20"/>
      <c r="G34" s="20"/>
      <c r="H34" s="20"/>
    </row>
    <row r="35" spans="1:8">
      <c r="A35" s="4" t="s">
        <v>26</v>
      </c>
      <c r="B35" s="15"/>
      <c r="D35" s="15"/>
      <c r="F35" s="20"/>
      <c r="G35" s="20"/>
      <c r="H35" s="20"/>
    </row>
    <row r="36" spans="1:8" ht="15.75">
      <c r="A36" s="4" t="s">
        <v>307</v>
      </c>
      <c r="B36" s="21">
        <v>83</v>
      </c>
      <c r="D36" s="21"/>
      <c r="F36" s="20"/>
      <c r="G36" s="20"/>
      <c r="H36" s="20"/>
    </row>
    <row r="37" spans="1:8" ht="15.75">
      <c r="A37" s="4" t="s">
        <v>47</v>
      </c>
      <c r="B37" s="21">
        <v>84</v>
      </c>
      <c r="D37" s="21"/>
      <c r="F37" s="20"/>
      <c r="G37" s="20"/>
      <c r="H37" s="20"/>
    </row>
    <row r="38" spans="1:8" ht="15.75">
      <c r="A38" s="4" t="s">
        <v>48</v>
      </c>
      <c r="B38" s="21" t="s">
        <v>344</v>
      </c>
      <c r="D38" s="21"/>
      <c r="F38" s="20"/>
      <c r="G38" s="20"/>
      <c r="H38" s="20"/>
    </row>
    <row r="39" spans="1:8" ht="15.75">
      <c r="A39" s="4" t="s">
        <v>49</v>
      </c>
      <c r="B39" s="21" t="s">
        <v>328</v>
      </c>
      <c r="D39" s="21"/>
      <c r="F39" s="20"/>
      <c r="G39" s="20"/>
      <c r="H39" s="20"/>
    </row>
    <row r="40" spans="1:8" ht="15.75">
      <c r="A40" s="4" t="s">
        <v>50</v>
      </c>
      <c r="B40" s="21" t="s">
        <v>345</v>
      </c>
      <c r="D40" s="21"/>
      <c r="F40" s="20"/>
      <c r="G40" s="20"/>
      <c r="H40" s="20"/>
    </row>
    <row r="41" spans="1:8" ht="15.75">
      <c r="A41" s="4" t="s">
        <v>51</v>
      </c>
      <c r="B41" s="21" t="s">
        <v>338</v>
      </c>
      <c r="D41" s="21"/>
      <c r="F41" s="20"/>
      <c r="G41" s="20"/>
      <c r="H41" s="20"/>
    </row>
    <row r="42" spans="1:8" ht="15.75">
      <c r="A42" s="4" t="s">
        <v>31</v>
      </c>
      <c r="B42" s="21" t="s">
        <v>346</v>
      </c>
      <c r="D42" s="21">
        <v>9</v>
      </c>
      <c r="F42" s="20"/>
      <c r="G42" s="20"/>
      <c r="H42" s="20"/>
    </row>
    <row r="43" spans="1:8" ht="15.75">
      <c r="A43" s="4" t="s">
        <v>52</v>
      </c>
      <c r="B43" s="21" t="s">
        <v>337</v>
      </c>
      <c r="D43" s="21"/>
      <c r="F43" s="20"/>
      <c r="G43" s="20"/>
      <c r="H43" s="20"/>
    </row>
    <row r="44" spans="1:8" ht="15.75">
      <c r="A44" s="4" t="s">
        <v>53</v>
      </c>
      <c r="B44" s="21" t="s">
        <v>347</v>
      </c>
      <c r="D44" s="21">
        <v>11.8</v>
      </c>
    </row>
    <row r="45" spans="1:8" ht="15.75">
      <c r="A45" s="4" t="s">
        <v>54</v>
      </c>
      <c r="B45" s="21">
        <v>82</v>
      </c>
      <c r="D45" s="21">
        <v>11.5</v>
      </c>
    </row>
    <row r="46" spans="1:8">
      <c r="A46" s="4" t="s">
        <v>55</v>
      </c>
      <c r="B46" s="32">
        <v>82.7</v>
      </c>
      <c r="D46" s="32">
        <v>11.5</v>
      </c>
    </row>
    <row r="47" spans="1:8">
      <c r="A47" s="4" t="s">
        <v>56</v>
      </c>
      <c r="B47" s="32">
        <v>84.3</v>
      </c>
      <c r="D47" s="32">
        <v>10.6</v>
      </c>
    </row>
    <row r="48" spans="1:8">
      <c r="A48" s="7" t="s">
        <v>24</v>
      </c>
      <c r="B48" s="14"/>
      <c r="D48" s="14"/>
    </row>
    <row r="49" spans="1:4">
      <c r="B49" s="15"/>
      <c r="D49" s="15"/>
    </row>
    <row r="50" spans="1:4">
      <c r="A50" s="4" t="s">
        <v>27</v>
      </c>
      <c r="B50" s="15"/>
      <c r="D50" s="15"/>
    </row>
    <row r="51" spans="1:4">
      <c r="A51" s="4" t="s">
        <v>308</v>
      </c>
      <c r="B51" s="14">
        <v>81.5</v>
      </c>
      <c r="D51" s="14"/>
    </row>
    <row r="52" spans="1:4">
      <c r="A52" s="4" t="s">
        <v>57</v>
      </c>
      <c r="B52" s="14">
        <v>83.2</v>
      </c>
      <c r="D52" s="14"/>
    </row>
    <row r="53" spans="1:4">
      <c r="A53" s="4" t="s">
        <v>58</v>
      </c>
      <c r="B53" s="14">
        <v>82.4</v>
      </c>
      <c r="D53" s="14"/>
    </row>
    <row r="54" spans="1:4">
      <c r="A54" s="4" t="s">
        <v>59</v>
      </c>
      <c r="B54" s="14">
        <v>85.1</v>
      </c>
      <c r="D54" s="14"/>
    </row>
    <row r="55" spans="1:4">
      <c r="A55" s="4" t="s">
        <v>60</v>
      </c>
      <c r="B55" s="14">
        <v>85.9</v>
      </c>
      <c r="D55" s="14"/>
    </row>
    <row r="56" spans="1:4">
      <c r="A56" s="4" t="s">
        <v>61</v>
      </c>
      <c r="B56" s="14">
        <v>84.6</v>
      </c>
      <c r="D56" s="14"/>
    </row>
    <row r="57" spans="1:4">
      <c r="A57" s="4" t="s">
        <v>32</v>
      </c>
      <c r="B57" s="14">
        <v>86.5</v>
      </c>
      <c r="D57" s="14">
        <v>8.5</v>
      </c>
    </row>
    <row r="58" spans="1:4">
      <c r="A58" s="4" t="s">
        <v>62</v>
      </c>
      <c r="B58" s="14">
        <v>83.6</v>
      </c>
      <c r="D58" s="14"/>
    </row>
    <row r="59" spans="1:4">
      <c r="A59" s="4" t="s">
        <v>63</v>
      </c>
      <c r="B59" s="14">
        <v>82.3</v>
      </c>
      <c r="D59" s="14">
        <v>11.1</v>
      </c>
    </row>
    <row r="60" spans="1:4">
      <c r="A60" s="4" t="s">
        <v>64</v>
      </c>
      <c r="B60" s="14">
        <v>81.5</v>
      </c>
      <c r="D60" s="14">
        <v>11.3</v>
      </c>
    </row>
    <row r="61" spans="1:4">
      <c r="A61" s="4" t="s">
        <v>65</v>
      </c>
      <c r="B61" s="32">
        <v>82.1</v>
      </c>
      <c r="D61" s="32">
        <v>11.8</v>
      </c>
    </row>
    <row r="62" spans="1:4">
      <c r="A62" s="4" t="s">
        <v>66</v>
      </c>
      <c r="B62" s="32">
        <v>83.9</v>
      </c>
      <c r="D62" s="32">
        <v>10.1</v>
      </c>
    </row>
    <row r="63" spans="1:4">
      <c r="A63" s="7" t="s">
        <v>24</v>
      </c>
      <c r="B63" s="14"/>
      <c r="D63" s="14"/>
    </row>
    <row r="64" spans="1:4">
      <c r="B64" s="15"/>
      <c r="D64" s="15"/>
    </row>
    <row r="65" spans="1:4">
      <c r="A65" s="4" t="s">
        <v>28</v>
      </c>
      <c r="B65" s="15"/>
      <c r="D65" s="15"/>
    </row>
    <row r="66" spans="1:4">
      <c r="A66" s="4" t="s">
        <v>309</v>
      </c>
      <c r="B66" s="14">
        <v>84.5</v>
      </c>
      <c r="D66" s="14"/>
    </row>
    <row r="67" spans="1:4">
      <c r="A67" s="4" t="s">
        <v>67</v>
      </c>
      <c r="B67" s="14">
        <v>84.9</v>
      </c>
      <c r="D67" s="14"/>
    </row>
    <row r="68" spans="1:4">
      <c r="A68" s="4" t="s">
        <v>68</v>
      </c>
      <c r="B68" s="14">
        <v>84</v>
      </c>
      <c r="D68" s="14"/>
    </row>
    <row r="69" spans="1:4">
      <c r="A69" s="4" t="s">
        <v>69</v>
      </c>
      <c r="B69" s="14">
        <v>84.6</v>
      </c>
      <c r="D69" s="14"/>
    </row>
    <row r="70" spans="1:4">
      <c r="A70" s="4" t="s">
        <v>70</v>
      </c>
      <c r="B70" s="14">
        <v>84.4</v>
      </c>
      <c r="D70" s="14"/>
    </row>
    <row r="71" spans="1:4">
      <c r="A71" s="4" t="s">
        <v>71</v>
      </c>
      <c r="B71" s="14">
        <v>86.2</v>
      </c>
      <c r="D71" s="14"/>
    </row>
    <row r="72" spans="1:4">
      <c r="A72" s="4" t="s">
        <v>33</v>
      </c>
      <c r="B72" s="14">
        <v>87.3</v>
      </c>
      <c r="D72" s="14">
        <v>9.5</v>
      </c>
    </row>
    <row r="73" spans="1:4">
      <c r="A73" s="4" t="s">
        <v>72</v>
      </c>
      <c r="B73" s="14">
        <v>84.9</v>
      </c>
      <c r="D73" s="14"/>
    </row>
    <row r="74" spans="1:4">
      <c r="A74" s="4" t="s">
        <v>73</v>
      </c>
      <c r="B74" s="14">
        <v>83.5</v>
      </c>
      <c r="D74" s="14">
        <v>12.5</v>
      </c>
    </row>
    <row r="75" spans="1:4">
      <c r="A75" s="4" t="s">
        <v>74</v>
      </c>
      <c r="B75" s="14">
        <v>82.4</v>
      </c>
      <c r="D75" s="14">
        <v>11.8</v>
      </c>
    </row>
    <row r="76" spans="1:4">
      <c r="A76" s="4" t="s">
        <v>75</v>
      </c>
      <c r="B76" s="32">
        <v>83.4</v>
      </c>
      <c r="D76" s="32">
        <v>11.2</v>
      </c>
    </row>
    <row r="77" spans="1:4">
      <c r="A77" s="4" t="s">
        <v>76</v>
      </c>
      <c r="B77" s="32">
        <v>84.7</v>
      </c>
      <c r="D77" s="32">
        <v>11.1</v>
      </c>
    </row>
    <row r="78" spans="1:4">
      <c r="A78" s="7" t="s">
        <v>24</v>
      </c>
      <c r="B78" s="14"/>
      <c r="D78" s="14"/>
    </row>
    <row r="80" spans="1:4">
      <c r="B80" s="45"/>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26C45-8B4A-4AC0-AE14-A8EDD52C8038}">
  <dimension ref="A1:L80"/>
  <sheetViews>
    <sheetView topLeftCell="A10" workbookViewId="0">
      <selection activeCell="J65" sqref="J65"/>
    </sheetView>
  </sheetViews>
  <sheetFormatPr defaultColWidth="8.85546875" defaultRowHeight="15"/>
  <cols>
    <col min="1" max="1" width="42.140625" style="4" bestFit="1" customWidth="1"/>
    <col min="2" max="2" width="41.7109375" style="5" bestFit="1" customWidth="1"/>
    <col min="3" max="3" width="14.7109375" style="5" customWidth="1"/>
    <col min="4" max="4" width="38.5703125" style="5" customWidth="1"/>
    <col min="5" max="16384" width="8.85546875" style="5"/>
  </cols>
  <sheetData>
    <row r="1" spans="1:5" s="6" customFormat="1">
      <c r="A1" s="10" t="s">
        <v>0</v>
      </c>
      <c r="B1" s="10" t="s">
        <v>303</v>
      </c>
      <c r="D1" s="10" t="s">
        <v>303</v>
      </c>
    </row>
    <row r="2" spans="1:5" s="6" customFormat="1" ht="30">
      <c r="A2" s="10" t="s">
        <v>1</v>
      </c>
      <c r="B2" s="10" t="s">
        <v>301</v>
      </c>
      <c r="D2" s="10" t="s">
        <v>301</v>
      </c>
    </row>
    <row r="3" spans="1:5" s="6" customFormat="1">
      <c r="A3" s="10" t="s">
        <v>2</v>
      </c>
      <c r="B3" s="19" t="s">
        <v>255</v>
      </c>
      <c r="D3" s="19" t="s">
        <v>255</v>
      </c>
    </row>
    <row r="4" spans="1:5" s="12" customFormat="1">
      <c r="A4" s="13" t="s">
        <v>3</v>
      </c>
      <c r="B4" s="13">
        <v>2024</v>
      </c>
      <c r="D4" s="13">
        <v>2024</v>
      </c>
    </row>
    <row r="5" spans="1:5" s="6" customFormat="1">
      <c r="A5" s="10" t="s">
        <v>4</v>
      </c>
      <c r="B5" s="6" t="s">
        <v>305</v>
      </c>
      <c r="D5" s="6" t="s">
        <v>88</v>
      </c>
    </row>
    <row r="6" spans="1:5" s="6" customFormat="1" ht="30">
      <c r="A6" s="10" t="s">
        <v>9</v>
      </c>
      <c r="B6" s="6" t="str">
        <f>VLOOKUP(B5,[1]Indicatorbeschrijvingen!$A:$E,2,FALSE)</f>
        <v>Percentage mensen dat tevreden is over zijn/haar leven</v>
      </c>
      <c r="D6" s="6" t="str">
        <f>VLOOKUP(D5,[1]Indicatorbeschrijvingen!$A:$E,2,FALSE)</f>
        <v>Percentage mensen dat sterk eenzaam is</v>
      </c>
    </row>
    <row r="7" spans="1:5" s="6" customFormat="1">
      <c r="A7" s="10" t="s">
        <v>10</v>
      </c>
      <c r="B7" s="6" t="str">
        <f>VLOOKUP(B5,[1]Indicatorbeschrijvingen!$A:$E,3,FALSE)</f>
        <v>Rapportcijfer</v>
      </c>
      <c r="D7" s="6" t="str">
        <f>VLOOKUP(D5,[1]Indicatorbeschrijvingen!$A:$E,3,FALSE)</f>
        <v>De Jong Gierveld</v>
      </c>
    </row>
    <row r="8" spans="1:5" s="6" customFormat="1" ht="75">
      <c r="A8" s="10" t="s">
        <v>11</v>
      </c>
      <c r="B8" s="6" t="str">
        <f>VLOOKUP(B5,[1]Indicatorbeschrijvingen!$A:$E,4,FALSE)</f>
        <v>Het percentage dat een score van 7 of hoger toekent op een schaal van 1 (volledig ontevreden) t/m 10 (volledig tevreden) voor de mate van tevredenheid over het huidige leven.</v>
      </c>
      <c r="D8" s="6" t="str">
        <f>VLOOKUP(D5,[1]Indicatorbeschrijvingen!$A:$E,4,FALSE)</f>
        <v>Het percentage met somscore 5 of 6 aan de hand van zes stellingen over sociale en emotionele eenzaamheid volgens de verkorte eenzaamheidsschaal van De Jong Gierveld.</v>
      </c>
    </row>
    <row r="9" spans="1:5" s="18" customFormat="1">
      <c r="A9" s="17" t="s">
        <v>12</v>
      </c>
      <c r="B9" s="17" t="s">
        <v>13</v>
      </c>
      <c r="C9" s="17" t="s">
        <v>14</v>
      </c>
      <c r="D9" s="17" t="s">
        <v>13</v>
      </c>
      <c r="E9" s="17" t="s">
        <v>14</v>
      </c>
    </row>
    <row r="10" spans="1:5" s="12" customFormat="1" ht="150">
      <c r="A10" s="13"/>
      <c r="B10" s="8" t="s">
        <v>15</v>
      </c>
      <c r="C10" s="8" t="s">
        <v>16</v>
      </c>
      <c r="D10" s="8" t="s">
        <v>15</v>
      </c>
      <c r="E10" s="8" t="s">
        <v>16</v>
      </c>
    </row>
    <row r="11" spans="1:5">
      <c r="A11" s="4" t="s">
        <v>17</v>
      </c>
      <c r="B11" s="32">
        <v>88.3</v>
      </c>
      <c r="D11" s="32">
        <v>7.5</v>
      </c>
    </row>
    <row r="12" spans="1:5">
      <c r="B12" s="15"/>
      <c r="D12" s="15"/>
    </row>
    <row r="13" spans="1:5">
      <c r="A13" s="16" t="s">
        <v>90</v>
      </c>
      <c r="B13" s="15"/>
      <c r="D13" s="15"/>
    </row>
    <row r="14" spans="1:5">
      <c r="A14" s="16" t="s">
        <v>19</v>
      </c>
      <c r="B14" s="32">
        <v>88.6</v>
      </c>
      <c r="D14" s="32">
        <v>6.8</v>
      </c>
    </row>
    <row r="15" spans="1:5">
      <c r="A15" s="16" t="s">
        <v>20</v>
      </c>
      <c r="B15" s="32">
        <v>88</v>
      </c>
      <c r="D15" s="32">
        <v>8.1</v>
      </c>
    </row>
    <row r="16" spans="1:5">
      <c r="B16" s="15"/>
      <c r="D16" s="15"/>
    </row>
    <row r="17" spans="1:4">
      <c r="A17" s="4" t="s">
        <v>22</v>
      </c>
      <c r="B17" s="15"/>
      <c r="D17" s="15"/>
    </row>
    <row r="18" spans="1:4">
      <c r="A18" s="4" t="s">
        <v>306</v>
      </c>
      <c r="B18" s="14" t="s">
        <v>23</v>
      </c>
      <c r="D18" s="14" t="s">
        <v>23</v>
      </c>
    </row>
    <row r="19" spans="1:4">
      <c r="A19" s="4" t="s">
        <v>39</v>
      </c>
      <c r="B19" s="14" t="s">
        <v>23</v>
      </c>
      <c r="D19" s="14" t="s">
        <v>23</v>
      </c>
    </row>
    <row r="20" spans="1:4">
      <c r="A20" s="4" t="s">
        <v>40</v>
      </c>
      <c r="B20" s="14" t="s">
        <v>23</v>
      </c>
      <c r="D20" s="14" t="s">
        <v>23</v>
      </c>
    </row>
    <row r="21" spans="1:4">
      <c r="A21" s="4" t="s">
        <v>41</v>
      </c>
      <c r="B21" s="14" t="s">
        <v>23</v>
      </c>
      <c r="D21" s="14" t="s">
        <v>23</v>
      </c>
    </row>
    <row r="22" spans="1:4">
      <c r="A22" s="4" t="s">
        <v>42</v>
      </c>
      <c r="B22" s="14" t="s">
        <v>23</v>
      </c>
      <c r="D22" s="14" t="s">
        <v>23</v>
      </c>
    </row>
    <row r="23" spans="1:4">
      <c r="A23" s="4" t="s">
        <v>117</v>
      </c>
      <c r="B23" s="14" t="s">
        <v>23</v>
      </c>
      <c r="D23" s="14" t="s">
        <v>23</v>
      </c>
    </row>
    <row r="24" spans="1:4">
      <c r="A24" s="4" t="s">
        <v>121</v>
      </c>
      <c r="B24" s="14" t="s">
        <v>23</v>
      </c>
      <c r="D24" s="14" t="s">
        <v>23</v>
      </c>
    </row>
    <row r="25" spans="1:4">
      <c r="A25" s="7" t="s">
        <v>24</v>
      </c>
      <c r="B25" s="14"/>
      <c r="D25" s="14"/>
    </row>
    <row r="26" spans="1:4">
      <c r="B26" s="15"/>
      <c r="D26" s="15"/>
    </row>
    <row r="27" spans="1:4">
      <c r="A27" s="4" t="s">
        <v>25</v>
      </c>
      <c r="B27" s="51" t="s">
        <v>523</v>
      </c>
      <c r="D27" s="51" t="s">
        <v>523</v>
      </c>
    </row>
    <row r="28" spans="1:4">
      <c r="A28" s="4" t="s">
        <v>122</v>
      </c>
      <c r="B28" s="32">
        <v>87.8</v>
      </c>
      <c r="D28" s="32">
        <v>6</v>
      </c>
    </row>
    <row r="29" spans="1:4">
      <c r="A29" s="4" t="s">
        <v>164</v>
      </c>
      <c r="B29" s="32">
        <v>87.6</v>
      </c>
      <c r="D29" s="32">
        <v>7.8</v>
      </c>
    </row>
    <row r="30" spans="1:4">
      <c r="A30" s="4" t="s">
        <v>165</v>
      </c>
      <c r="B30" s="32">
        <v>87.8</v>
      </c>
      <c r="D30" s="32">
        <v>7.4</v>
      </c>
    </row>
    <row r="31" spans="1:4">
      <c r="A31" s="4" t="s">
        <v>166</v>
      </c>
      <c r="B31" s="32">
        <v>90.7</v>
      </c>
      <c r="D31" s="32">
        <v>8</v>
      </c>
    </row>
    <row r="32" spans="1:4">
      <c r="A32" s="4" t="s">
        <v>167</v>
      </c>
      <c r="B32" s="32">
        <v>88.6</v>
      </c>
      <c r="D32" s="32">
        <v>9.1</v>
      </c>
    </row>
    <row r="33" spans="1:12">
      <c r="A33" s="7" t="s">
        <v>24</v>
      </c>
      <c r="B33" s="14"/>
      <c r="D33" s="14"/>
      <c r="G33" s="20"/>
      <c r="H33" s="20"/>
      <c r="I33" s="20"/>
    </row>
    <row r="34" spans="1:12">
      <c r="B34" s="15"/>
      <c r="D34" s="15"/>
      <c r="G34" s="20"/>
      <c r="H34" s="20"/>
      <c r="I34" s="20"/>
    </row>
    <row r="35" spans="1:12">
      <c r="A35" s="4" t="s">
        <v>26</v>
      </c>
      <c r="B35" s="15"/>
      <c r="D35" s="15"/>
      <c r="G35" s="20"/>
      <c r="H35" s="20"/>
      <c r="I35" s="20"/>
    </row>
    <row r="36" spans="1:12" ht="15.75">
      <c r="A36" s="4" t="s">
        <v>307</v>
      </c>
      <c r="B36" s="21" t="s">
        <v>350</v>
      </c>
      <c r="D36" s="21"/>
      <c r="G36" s="20"/>
      <c r="H36" s="20"/>
      <c r="I36" s="20"/>
    </row>
    <row r="37" spans="1:12" ht="15.75">
      <c r="A37" s="4" t="s">
        <v>47</v>
      </c>
      <c r="B37" s="21" t="s">
        <v>351</v>
      </c>
      <c r="D37" s="21"/>
      <c r="G37" s="20"/>
      <c r="H37" s="20"/>
      <c r="I37" s="20"/>
    </row>
    <row r="38" spans="1:12" ht="15.75">
      <c r="A38" s="4" t="s">
        <v>48</v>
      </c>
      <c r="B38" s="21" t="s">
        <v>351</v>
      </c>
      <c r="D38" s="21"/>
      <c r="G38" s="20"/>
      <c r="H38" s="20"/>
      <c r="I38" s="20"/>
    </row>
    <row r="39" spans="1:12" ht="15.75">
      <c r="A39" s="4" t="s">
        <v>49</v>
      </c>
      <c r="B39" s="21" t="s">
        <v>352</v>
      </c>
      <c r="D39" s="21"/>
      <c r="G39" s="20"/>
      <c r="H39" s="20"/>
      <c r="I39" s="20"/>
    </row>
    <row r="40" spans="1:12" ht="15.75">
      <c r="A40" s="4" t="s">
        <v>50</v>
      </c>
      <c r="B40" s="21" t="s">
        <v>351</v>
      </c>
      <c r="D40" s="21"/>
      <c r="G40" s="20"/>
      <c r="H40" s="20"/>
      <c r="I40" s="20"/>
    </row>
    <row r="41" spans="1:12" ht="15.75">
      <c r="A41" s="4" t="s">
        <v>51</v>
      </c>
      <c r="B41" s="21">
        <v>87</v>
      </c>
      <c r="D41" s="21"/>
      <c r="G41" s="20"/>
      <c r="H41" s="20"/>
      <c r="I41" s="20"/>
    </row>
    <row r="42" spans="1:12" ht="15.75">
      <c r="A42" s="4" t="s">
        <v>31</v>
      </c>
      <c r="B42" s="21" t="s">
        <v>353</v>
      </c>
      <c r="D42" s="21" t="s">
        <v>354</v>
      </c>
      <c r="G42" s="20"/>
      <c r="H42" s="20"/>
      <c r="I42" s="20"/>
    </row>
    <row r="43" spans="1:12" ht="15.75">
      <c r="A43" s="4" t="s">
        <v>52</v>
      </c>
      <c r="B43" s="21" t="s">
        <v>321</v>
      </c>
      <c r="D43" s="21"/>
      <c r="G43" s="20"/>
      <c r="H43" s="20"/>
      <c r="I43" s="20"/>
    </row>
    <row r="44" spans="1:12" ht="15.75">
      <c r="A44" s="4" t="s">
        <v>53</v>
      </c>
      <c r="B44" s="21">
        <v>86</v>
      </c>
      <c r="D44" s="21" t="s">
        <v>139</v>
      </c>
    </row>
    <row r="45" spans="1:12" ht="15.75">
      <c r="A45" s="4" t="s">
        <v>54</v>
      </c>
      <c r="B45" s="21" t="s">
        <v>348</v>
      </c>
      <c r="D45" s="21" t="s">
        <v>349</v>
      </c>
    </row>
    <row r="46" spans="1:12">
      <c r="A46" s="4" t="s">
        <v>55</v>
      </c>
      <c r="B46" s="32">
        <v>88.7</v>
      </c>
      <c r="D46" s="32">
        <v>8.6999999999999993</v>
      </c>
      <c r="K46" s="15"/>
    </row>
    <row r="47" spans="1:12">
      <c r="A47" s="4" t="s">
        <v>56</v>
      </c>
      <c r="B47" s="32">
        <v>88.3</v>
      </c>
      <c r="D47" s="32">
        <v>7.5</v>
      </c>
    </row>
    <row r="48" spans="1:12">
      <c r="A48" s="7" t="s">
        <v>24</v>
      </c>
      <c r="B48" s="14"/>
      <c r="D48" s="14"/>
      <c r="J48" s="15"/>
      <c r="L48" s="15"/>
    </row>
    <row r="49" spans="1:12">
      <c r="B49" s="15"/>
      <c r="D49" s="15"/>
      <c r="J49" s="15"/>
      <c r="L49" s="15"/>
    </row>
    <row r="50" spans="1:12">
      <c r="A50" s="4" t="s">
        <v>27</v>
      </c>
      <c r="B50" s="15"/>
      <c r="D50" s="15"/>
      <c r="J50" s="15"/>
      <c r="L50" s="15"/>
    </row>
    <row r="51" spans="1:12">
      <c r="A51" s="4" t="s">
        <v>308</v>
      </c>
      <c r="B51" s="14">
        <v>84.5</v>
      </c>
      <c r="D51" s="14"/>
      <c r="J51" s="15"/>
      <c r="L51" s="15"/>
    </row>
    <row r="52" spans="1:12">
      <c r="A52" s="4" t="s">
        <v>57</v>
      </c>
      <c r="B52" s="14">
        <v>88.1</v>
      </c>
      <c r="D52" s="14"/>
      <c r="J52" s="15"/>
      <c r="L52" s="15"/>
    </row>
    <row r="53" spans="1:12">
      <c r="A53" s="4" t="s">
        <v>58</v>
      </c>
      <c r="B53" s="14">
        <v>87.2</v>
      </c>
      <c r="D53" s="14"/>
      <c r="J53" s="15"/>
      <c r="L53" s="15"/>
    </row>
    <row r="54" spans="1:12">
      <c r="A54" s="4" t="s">
        <v>59</v>
      </c>
      <c r="B54" s="14">
        <v>87.5</v>
      </c>
      <c r="D54" s="14"/>
      <c r="J54" s="15"/>
      <c r="L54" s="15"/>
    </row>
    <row r="55" spans="1:12">
      <c r="A55" s="4" t="s">
        <v>60</v>
      </c>
      <c r="B55" s="14">
        <v>88.8</v>
      </c>
      <c r="D55" s="14"/>
      <c r="J55" s="15"/>
      <c r="L55" s="15"/>
    </row>
    <row r="56" spans="1:12">
      <c r="A56" s="4" t="s">
        <v>61</v>
      </c>
      <c r="B56" s="14">
        <v>87.2</v>
      </c>
      <c r="D56" s="14"/>
    </row>
    <row r="57" spans="1:12">
      <c r="A57" s="4" t="s">
        <v>32</v>
      </c>
      <c r="B57" s="14">
        <v>89.3</v>
      </c>
      <c r="D57" s="14">
        <v>5.7</v>
      </c>
    </row>
    <row r="58" spans="1:12">
      <c r="A58" s="4" t="s">
        <v>62</v>
      </c>
      <c r="B58" s="14">
        <v>87.3</v>
      </c>
      <c r="D58" s="14"/>
    </row>
    <row r="59" spans="1:12">
      <c r="A59" s="4" t="s">
        <v>63</v>
      </c>
      <c r="B59" s="14">
        <v>86.6</v>
      </c>
      <c r="D59" s="14">
        <v>8.6</v>
      </c>
    </row>
    <row r="60" spans="1:12">
      <c r="A60" s="4" t="s">
        <v>64</v>
      </c>
      <c r="B60" s="14">
        <v>87.7</v>
      </c>
      <c r="D60" s="14">
        <v>8.1</v>
      </c>
    </row>
    <row r="61" spans="1:12">
      <c r="A61" s="4" t="s">
        <v>65</v>
      </c>
      <c r="B61" s="32">
        <v>90.5</v>
      </c>
      <c r="D61" s="32">
        <v>9</v>
      </c>
    </row>
    <row r="62" spans="1:12">
      <c r="A62" s="4" t="s">
        <v>66</v>
      </c>
      <c r="B62" s="32">
        <v>88.6</v>
      </c>
      <c r="D62" s="32">
        <v>6.8</v>
      </c>
    </row>
    <row r="63" spans="1:12">
      <c r="A63" s="7" t="s">
        <v>24</v>
      </c>
      <c r="B63" s="14"/>
      <c r="D63" s="14"/>
    </row>
    <row r="64" spans="1:12">
      <c r="B64" s="15"/>
      <c r="D64" s="15"/>
    </row>
    <row r="65" spans="1:4">
      <c r="A65" s="4" t="s">
        <v>28</v>
      </c>
      <c r="B65" s="15"/>
      <c r="D65" s="15"/>
    </row>
    <row r="66" spans="1:4">
      <c r="A66" s="4" t="s">
        <v>309</v>
      </c>
      <c r="B66" s="14">
        <v>86.8</v>
      </c>
      <c r="D66" s="14"/>
    </row>
    <row r="67" spans="1:4">
      <c r="A67" s="4" t="s">
        <v>67</v>
      </c>
      <c r="B67" s="14">
        <v>85.2</v>
      </c>
      <c r="D67" s="14"/>
    </row>
    <row r="68" spans="1:4">
      <c r="A68" s="4" t="s">
        <v>68</v>
      </c>
      <c r="B68" s="14">
        <v>85.9</v>
      </c>
      <c r="D68" s="14"/>
    </row>
    <row r="69" spans="1:4">
      <c r="A69" s="4" t="s">
        <v>69</v>
      </c>
      <c r="B69" s="14">
        <v>85.2</v>
      </c>
      <c r="D69" s="14"/>
    </row>
    <row r="70" spans="1:4">
      <c r="A70" s="4" t="s">
        <v>70</v>
      </c>
      <c r="B70" s="14">
        <v>84.5</v>
      </c>
      <c r="D70" s="14"/>
    </row>
    <row r="71" spans="1:4">
      <c r="A71" s="4" t="s">
        <v>71</v>
      </c>
      <c r="B71" s="14">
        <v>86.8</v>
      </c>
      <c r="D71" s="14"/>
    </row>
    <row r="72" spans="1:4">
      <c r="A72" s="4" t="s">
        <v>33</v>
      </c>
      <c r="B72" s="14">
        <v>88.4</v>
      </c>
      <c r="D72" s="14">
        <v>10.5</v>
      </c>
    </row>
    <row r="73" spans="1:4">
      <c r="A73" s="4" t="s">
        <v>72</v>
      </c>
      <c r="B73" s="14">
        <v>86.4</v>
      </c>
      <c r="D73" s="14"/>
    </row>
    <row r="74" spans="1:4">
      <c r="A74" s="4" t="s">
        <v>73</v>
      </c>
      <c r="B74" s="14">
        <v>85.6</v>
      </c>
      <c r="D74" s="14">
        <v>8.6</v>
      </c>
    </row>
    <row r="75" spans="1:4">
      <c r="A75" s="4" t="s">
        <v>74</v>
      </c>
      <c r="B75" s="14">
        <v>88</v>
      </c>
      <c r="D75" s="14">
        <v>8.1999999999999993</v>
      </c>
    </row>
    <row r="76" spans="1:4">
      <c r="A76" s="4" t="s">
        <v>75</v>
      </c>
      <c r="B76" s="32">
        <v>87.1</v>
      </c>
      <c r="D76" s="32">
        <v>8.4</v>
      </c>
    </row>
    <row r="77" spans="1:4">
      <c r="A77" s="4" t="s">
        <v>76</v>
      </c>
      <c r="B77" s="32">
        <v>88</v>
      </c>
      <c r="D77" s="32">
        <v>8.1</v>
      </c>
    </row>
    <row r="78" spans="1:4">
      <c r="A78" s="7" t="s">
        <v>24</v>
      </c>
      <c r="B78" s="14"/>
      <c r="D78" s="14"/>
    </row>
    <row r="80" spans="1:4">
      <c r="B80" s="45"/>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FF187-8CD1-4B51-AA11-356EF65A771C}">
  <dimension ref="A1:J81"/>
  <sheetViews>
    <sheetView workbookViewId="0">
      <selection activeCell="M62" sqref="M62"/>
    </sheetView>
  </sheetViews>
  <sheetFormatPr defaultColWidth="8.85546875" defaultRowHeight="15"/>
  <cols>
    <col min="1" max="1" width="42.140625" style="4" bestFit="1" customWidth="1"/>
    <col min="2" max="2" width="41.7109375" style="5" bestFit="1" customWidth="1"/>
    <col min="3" max="3" width="14.7109375" style="5" customWidth="1"/>
    <col min="4" max="4" width="42.5703125" style="5" customWidth="1"/>
    <col min="5" max="5" width="14.42578125" style="5" customWidth="1"/>
    <col min="6" max="16384" width="8.85546875" style="5"/>
  </cols>
  <sheetData>
    <row r="1" spans="1:5" s="6" customFormat="1">
      <c r="A1" s="10" t="s">
        <v>0</v>
      </c>
      <c r="B1" s="10" t="s">
        <v>303</v>
      </c>
      <c r="D1" s="10" t="s">
        <v>303</v>
      </c>
    </row>
    <row r="2" spans="1:5" s="6" customFormat="1" ht="30">
      <c r="A2" s="10" t="s">
        <v>1</v>
      </c>
      <c r="B2" s="10" t="s">
        <v>35</v>
      </c>
      <c r="D2" s="10" t="s">
        <v>35</v>
      </c>
    </row>
    <row r="3" spans="1:5" s="6" customFormat="1">
      <c r="A3" s="10" t="s">
        <v>2</v>
      </c>
      <c r="B3" s="19" t="s">
        <v>562</v>
      </c>
      <c r="D3" s="19" t="s">
        <v>563</v>
      </c>
    </row>
    <row r="4" spans="1:5" s="12" customFormat="1">
      <c r="A4" s="13" t="s">
        <v>3</v>
      </c>
      <c r="B4" s="13">
        <v>2024</v>
      </c>
      <c r="D4" s="13">
        <v>2024</v>
      </c>
    </row>
    <row r="5" spans="1:5" s="6" customFormat="1">
      <c r="A5" s="10" t="s">
        <v>4</v>
      </c>
      <c r="B5" s="6" t="s">
        <v>305</v>
      </c>
      <c r="D5" s="6" t="s">
        <v>88</v>
      </c>
    </row>
    <row r="6" spans="1:5" s="6" customFormat="1" ht="30">
      <c r="A6" s="10" t="s">
        <v>9</v>
      </c>
      <c r="B6" s="6" t="str">
        <f>VLOOKUP(B5,[1]Indicatorbeschrijvingen!$A:$E,2,FALSE)</f>
        <v>Percentage mensen dat tevreden is over zijn/haar leven</v>
      </c>
      <c r="D6" s="6" t="str">
        <f>VLOOKUP(D5,[1]Indicatorbeschrijvingen!$A:$E,2,FALSE)</f>
        <v>Percentage mensen dat sterk eenzaam is</v>
      </c>
    </row>
    <row r="7" spans="1:5" s="6" customFormat="1">
      <c r="A7" s="10" t="s">
        <v>10</v>
      </c>
      <c r="B7" s="6" t="str">
        <f>VLOOKUP(B5,[1]Indicatorbeschrijvingen!$A:$E,3,FALSE)</f>
        <v>Rapportcijfer</v>
      </c>
      <c r="D7" s="6" t="str">
        <f>VLOOKUP(D5,[1]Indicatorbeschrijvingen!$A:$E,3,FALSE)</f>
        <v>De Jong Gierveld</v>
      </c>
    </row>
    <row r="8" spans="1:5" s="6" customFormat="1" ht="75">
      <c r="A8" s="10" t="s">
        <v>11</v>
      </c>
      <c r="B8" s="6" t="str">
        <f>VLOOKUP(B5,[1]Indicatorbeschrijvingen!$A:$E,4,FALSE)</f>
        <v>Het percentage dat een score van 7 of hoger toekent op een schaal van 1 (volledig ontevreden) t/m 10 (volledig tevreden) voor de mate van tevredenheid over het huidige leven.</v>
      </c>
      <c r="D8" s="6" t="str">
        <f>VLOOKUP(D5,[1]Indicatorbeschrijvingen!$A:$E,4,FALSE)</f>
        <v>Het percentage met somscore 5 of 6 aan de hand van zes stellingen over sociale en emotionele eenzaamheid volgens de verkorte eenzaamheidsschaal van De Jong Gierveld.</v>
      </c>
    </row>
    <row r="9" spans="1:5" s="18" customFormat="1">
      <c r="A9" s="17" t="s">
        <v>12</v>
      </c>
      <c r="B9" s="17" t="s">
        <v>13</v>
      </c>
      <c r="C9" s="17" t="s">
        <v>14</v>
      </c>
      <c r="D9" s="17" t="s">
        <v>13</v>
      </c>
      <c r="E9" s="17" t="s">
        <v>14</v>
      </c>
    </row>
    <row r="10" spans="1:5" s="12" customFormat="1" ht="75">
      <c r="A10" s="13"/>
      <c r="B10" s="8" t="s">
        <v>15</v>
      </c>
      <c r="C10" s="8" t="s">
        <v>16</v>
      </c>
      <c r="D10" s="8" t="s">
        <v>15</v>
      </c>
      <c r="E10" s="8" t="s">
        <v>16</v>
      </c>
    </row>
    <row r="11" spans="1:5" ht="15.75">
      <c r="A11" s="4" t="s">
        <v>17</v>
      </c>
      <c r="B11" s="62">
        <v>87.9</v>
      </c>
      <c r="D11" s="62">
        <v>8.6</v>
      </c>
    </row>
    <row r="12" spans="1:5">
      <c r="B12" s="15"/>
      <c r="D12" s="15"/>
    </row>
    <row r="13" spans="1:5">
      <c r="A13" s="16" t="s">
        <v>90</v>
      </c>
      <c r="B13" s="15"/>
      <c r="D13" s="15"/>
    </row>
    <row r="14" spans="1:5">
      <c r="A14" s="16" t="s">
        <v>19</v>
      </c>
      <c r="B14" s="32">
        <v>87.5</v>
      </c>
      <c r="D14" s="32">
        <v>8.3000000000000007</v>
      </c>
    </row>
    <row r="15" spans="1:5">
      <c r="A15" s="16" t="s">
        <v>20</v>
      </c>
      <c r="B15" s="32">
        <v>88.4</v>
      </c>
      <c r="D15" s="32">
        <v>9</v>
      </c>
    </row>
    <row r="16" spans="1:5">
      <c r="B16" s="15"/>
      <c r="D16" s="15"/>
    </row>
    <row r="17" spans="1:10">
      <c r="A17" s="4" t="s">
        <v>22</v>
      </c>
      <c r="B17" s="15"/>
      <c r="D17" s="15"/>
    </row>
    <row r="18" spans="1:10">
      <c r="A18" s="4" t="s">
        <v>306</v>
      </c>
      <c r="B18" s="14" t="s">
        <v>23</v>
      </c>
      <c r="D18" s="14" t="s">
        <v>23</v>
      </c>
    </row>
    <row r="19" spans="1:10">
      <c r="A19" s="4" t="s">
        <v>39</v>
      </c>
      <c r="B19" s="14" t="s">
        <v>23</v>
      </c>
      <c r="D19" s="14" t="s">
        <v>23</v>
      </c>
    </row>
    <row r="20" spans="1:10">
      <c r="A20" s="4" t="s">
        <v>40</v>
      </c>
      <c r="B20" s="14" t="s">
        <v>23</v>
      </c>
      <c r="D20" s="14" t="s">
        <v>23</v>
      </c>
      <c r="J20" s="15"/>
    </row>
    <row r="21" spans="1:10">
      <c r="A21" s="4" t="s">
        <v>41</v>
      </c>
      <c r="B21" s="14" t="s">
        <v>23</v>
      </c>
      <c r="D21" s="14" t="s">
        <v>23</v>
      </c>
    </row>
    <row r="22" spans="1:10">
      <c r="A22" s="4" t="s">
        <v>42</v>
      </c>
      <c r="B22" s="14" t="s">
        <v>23</v>
      </c>
      <c r="D22" s="14" t="s">
        <v>23</v>
      </c>
    </row>
    <row r="23" spans="1:10">
      <c r="A23" s="4" t="s">
        <v>117</v>
      </c>
      <c r="B23" s="14" t="s">
        <v>23</v>
      </c>
      <c r="D23" s="14" t="s">
        <v>23</v>
      </c>
    </row>
    <row r="24" spans="1:10">
      <c r="A24" s="4" t="s">
        <v>121</v>
      </c>
      <c r="B24" s="14" t="s">
        <v>23</v>
      </c>
      <c r="D24" s="14" t="s">
        <v>23</v>
      </c>
    </row>
    <row r="25" spans="1:10">
      <c r="A25" s="7" t="s">
        <v>24</v>
      </c>
      <c r="B25" s="14"/>
      <c r="D25" s="14"/>
    </row>
    <row r="26" spans="1:10">
      <c r="B26" s="15"/>
      <c r="D26" s="15"/>
    </row>
    <row r="27" spans="1:10">
      <c r="A27" s="4" t="s">
        <v>25</v>
      </c>
      <c r="B27" s="51" t="s">
        <v>523</v>
      </c>
      <c r="D27" s="51" t="s">
        <v>523</v>
      </c>
    </row>
    <row r="28" spans="1:10">
      <c r="A28" s="4" t="s">
        <v>122</v>
      </c>
      <c r="B28" s="32">
        <v>83.4</v>
      </c>
      <c r="D28" s="32">
        <v>11.1</v>
      </c>
    </row>
    <row r="29" spans="1:10">
      <c r="A29" s="4" t="s">
        <v>164</v>
      </c>
      <c r="B29" s="32">
        <v>84.6</v>
      </c>
      <c r="D29" s="32">
        <v>9.6999999999999993</v>
      </c>
    </row>
    <row r="30" spans="1:10">
      <c r="A30" s="4" t="s">
        <v>165</v>
      </c>
      <c r="B30" s="32">
        <v>87.3</v>
      </c>
      <c r="D30" s="32">
        <v>8.6999999999999993</v>
      </c>
    </row>
    <row r="31" spans="1:10">
      <c r="A31" s="4" t="s">
        <v>166</v>
      </c>
      <c r="B31" s="32">
        <v>88.6</v>
      </c>
      <c r="D31" s="32">
        <v>8.4</v>
      </c>
    </row>
    <row r="32" spans="1:10">
      <c r="A32" s="4" t="s">
        <v>167</v>
      </c>
      <c r="B32" s="32">
        <v>92.3</v>
      </c>
      <c r="D32" s="32">
        <v>7.3</v>
      </c>
    </row>
    <row r="33" spans="1:8">
      <c r="A33" s="7" t="s">
        <v>24</v>
      </c>
      <c r="B33" s="32"/>
      <c r="D33" s="32"/>
      <c r="F33" s="20"/>
      <c r="G33" s="20"/>
      <c r="H33" s="20"/>
    </row>
    <row r="34" spans="1:8">
      <c r="B34" s="15"/>
      <c r="D34" s="15"/>
      <c r="F34" s="20"/>
      <c r="G34" s="20"/>
      <c r="H34" s="20"/>
    </row>
    <row r="35" spans="1:8">
      <c r="A35" s="4" t="s">
        <v>26</v>
      </c>
      <c r="B35" s="15"/>
      <c r="D35" s="15"/>
      <c r="F35" s="20"/>
      <c r="G35" s="20"/>
      <c r="H35" s="20"/>
    </row>
    <row r="36" spans="1:8" ht="15.75">
      <c r="A36" s="4" t="s">
        <v>307</v>
      </c>
      <c r="B36" s="21" t="s">
        <v>358</v>
      </c>
      <c r="D36" s="21"/>
      <c r="F36" s="20"/>
      <c r="G36" s="20"/>
      <c r="H36" s="20"/>
    </row>
    <row r="37" spans="1:8" ht="15.75">
      <c r="A37" s="4" t="s">
        <v>47</v>
      </c>
      <c r="B37" s="21" t="s">
        <v>515</v>
      </c>
      <c r="D37" s="21"/>
      <c r="F37" s="20"/>
      <c r="G37" s="20"/>
      <c r="H37" s="20"/>
    </row>
    <row r="38" spans="1:8" ht="15.75">
      <c r="A38" s="4" t="s">
        <v>48</v>
      </c>
      <c r="B38" s="21" t="s">
        <v>334</v>
      </c>
      <c r="D38" s="21"/>
      <c r="F38" s="20"/>
      <c r="G38" s="20"/>
      <c r="H38" s="20"/>
    </row>
    <row r="39" spans="1:8" ht="15.75">
      <c r="A39" s="4" t="s">
        <v>49</v>
      </c>
      <c r="B39" s="21" t="s">
        <v>515</v>
      </c>
      <c r="D39" s="21"/>
      <c r="F39" s="20"/>
      <c r="G39" s="20"/>
      <c r="H39" s="20"/>
    </row>
    <row r="40" spans="1:8" ht="15.75">
      <c r="A40" s="4" t="s">
        <v>50</v>
      </c>
      <c r="B40" s="21" t="s">
        <v>357</v>
      </c>
      <c r="D40" s="21"/>
      <c r="F40" s="20"/>
      <c r="G40" s="20"/>
      <c r="H40" s="20"/>
    </row>
    <row r="41" spans="1:8" ht="15.75">
      <c r="A41" s="4" t="s">
        <v>51</v>
      </c>
      <c r="B41" s="21" t="s">
        <v>367</v>
      </c>
      <c r="D41" s="21"/>
      <c r="F41" s="20"/>
      <c r="G41" s="20"/>
      <c r="H41" s="20"/>
    </row>
    <row r="42" spans="1:8" ht="15.75">
      <c r="A42" s="4" t="s">
        <v>31</v>
      </c>
      <c r="B42" s="21" t="s">
        <v>362</v>
      </c>
      <c r="D42" s="21">
        <v>7</v>
      </c>
      <c r="F42" s="20"/>
      <c r="G42" s="20"/>
      <c r="H42" s="20"/>
    </row>
    <row r="43" spans="1:8" ht="15.75">
      <c r="A43" s="4" t="s">
        <v>52</v>
      </c>
      <c r="B43" s="21" t="s">
        <v>367</v>
      </c>
      <c r="D43" s="21"/>
      <c r="F43" s="20"/>
      <c r="G43" s="20"/>
      <c r="H43" s="20"/>
    </row>
    <row r="44" spans="1:8" ht="15.75">
      <c r="A44" s="4" t="s">
        <v>53</v>
      </c>
      <c r="B44" s="21" t="s">
        <v>516</v>
      </c>
      <c r="D44" s="21" t="s">
        <v>120</v>
      </c>
    </row>
    <row r="45" spans="1:8" ht="15.75">
      <c r="A45" s="4" t="s">
        <v>54</v>
      </c>
      <c r="B45" s="21">
        <v>85</v>
      </c>
      <c r="D45" s="21" t="s">
        <v>356</v>
      </c>
    </row>
    <row r="46" spans="1:8">
      <c r="A46" s="4" t="s">
        <v>55</v>
      </c>
      <c r="B46" s="32">
        <v>86.4</v>
      </c>
      <c r="D46" s="32">
        <v>9.9</v>
      </c>
    </row>
    <row r="47" spans="1:8">
      <c r="A47" s="4" t="s">
        <v>56</v>
      </c>
      <c r="B47" s="32">
        <v>87.9</v>
      </c>
      <c r="D47" s="32">
        <v>8.6</v>
      </c>
    </row>
    <row r="48" spans="1:8">
      <c r="A48" s="7" t="s">
        <v>24</v>
      </c>
      <c r="B48" s="14"/>
      <c r="D48" s="14"/>
    </row>
    <row r="49" spans="1:4">
      <c r="B49" s="15"/>
      <c r="D49" s="15"/>
    </row>
    <row r="50" spans="1:4">
      <c r="A50" s="4" t="s">
        <v>27</v>
      </c>
      <c r="B50" s="15"/>
      <c r="D50" s="15"/>
    </row>
    <row r="51" spans="1:4">
      <c r="A51" s="4" t="s">
        <v>308</v>
      </c>
      <c r="B51" s="14" t="s">
        <v>359</v>
      </c>
      <c r="D51" s="14"/>
    </row>
    <row r="52" spans="1:4">
      <c r="A52" s="4" t="s">
        <v>57</v>
      </c>
      <c r="B52" s="14">
        <v>88</v>
      </c>
      <c r="D52" s="14"/>
    </row>
    <row r="53" spans="1:4">
      <c r="A53" s="4" t="s">
        <v>58</v>
      </c>
      <c r="B53" s="14" t="s">
        <v>332</v>
      </c>
      <c r="D53" s="14"/>
    </row>
    <row r="54" spans="1:4">
      <c r="A54" s="4" t="s">
        <v>59</v>
      </c>
      <c r="B54" s="14" t="s">
        <v>361</v>
      </c>
      <c r="D54" s="14"/>
    </row>
    <row r="55" spans="1:4">
      <c r="A55" s="4" t="s">
        <v>60</v>
      </c>
      <c r="B55" s="14" t="s">
        <v>362</v>
      </c>
      <c r="D55" s="14"/>
    </row>
    <row r="56" spans="1:4">
      <c r="A56" s="4" t="s">
        <v>61</v>
      </c>
      <c r="B56" s="14" t="s">
        <v>348</v>
      </c>
      <c r="D56" s="14"/>
    </row>
    <row r="57" spans="1:4">
      <c r="A57" s="4" t="s">
        <v>32</v>
      </c>
      <c r="B57" s="14" t="s">
        <v>363</v>
      </c>
      <c r="D57" s="14" t="s">
        <v>364</v>
      </c>
    </row>
    <row r="58" spans="1:4">
      <c r="A58" s="4" t="s">
        <v>62</v>
      </c>
      <c r="B58" s="14" t="s">
        <v>348</v>
      </c>
      <c r="D58" s="14"/>
    </row>
    <row r="59" spans="1:4">
      <c r="A59" s="4" t="s">
        <v>63</v>
      </c>
      <c r="B59" s="14" t="s">
        <v>365</v>
      </c>
      <c r="D59" s="14" t="s">
        <v>366</v>
      </c>
    </row>
    <row r="60" spans="1:4">
      <c r="A60" s="4" t="s">
        <v>64</v>
      </c>
      <c r="B60" s="14" t="s">
        <v>328</v>
      </c>
      <c r="D60" s="14" t="s">
        <v>179</v>
      </c>
    </row>
    <row r="61" spans="1:4">
      <c r="A61" s="4" t="s">
        <v>65</v>
      </c>
      <c r="B61" s="32">
        <v>86.1</v>
      </c>
      <c r="D61" s="32">
        <v>10.1</v>
      </c>
    </row>
    <row r="62" spans="1:4">
      <c r="A62" s="4" t="s">
        <v>66</v>
      </c>
      <c r="B62" s="32">
        <v>87.5</v>
      </c>
      <c r="D62" s="32">
        <v>8.3000000000000007</v>
      </c>
    </row>
    <row r="63" spans="1:4">
      <c r="A63" s="7" t="s">
        <v>24</v>
      </c>
      <c r="B63" s="14"/>
      <c r="D63" s="14"/>
    </row>
    <row r="64" spans="1:4">
      <c r="B64" s="15"/>
      <c r="D64" s="15"/>
    </row>
    <row r="65" spans="1:4">
      <c r="A65" s="4" t="s">
        <v>28</v>
      </c>
      <c r="B65" s="15"/>
      <c r="D65" s="15"/>
    </row>
    <row r="66" spans="1:4">
      <c r="A66" s="4" t="s">
        <v>309</v>
      </c>
      <c r="B66" s="14" t="s">
        <v>367</v>
      </c>
      <c r="D66" s="14"/>
    </row>
    <row r="67" spans="1:4">
      <c r="A67" s="4" t="s">
        <v>67</v>
      </c>
      <c r="B67" s="14" t="s">
        <v>357</v>
      </c>
      <c r="D67" s="14"/>
    </row>
    <row r="68" spans="1:4">
      <c r="A68" s="4" t="s">
        <v>68</v>
      </c>
      <c r="B68" s="14" t="s">
        <v>330</v>
      </c>
      <c r="D68" s="14"/>
    </row>
    <row r="69" spans="1:4">
      <c r="A69" s="4" t="s">
        <v>69</v>
      </c>
      <c r="B69" s="14" t="s">
        <v>368</v>
      </c>
      <c r="D69" s="14"/>
    </row>
    <row r="70" spans="1:4">
      <c r="A70" s="4" t="s">
        <v>70</v>
      </c>
      <c r="B70" s="14" t="s">
        <v>360</v>
      </c>
      <c r="D70" s="14"/>
    </row>
    <row r="71" spans="1:4">
      <c r="A71" s="4" t="s">
        <v>71</v>
      </c>
      <c r="B71" s="14" t="s">
        <v>361</v>
      </c>
      <c r="D71" s="14"/>
    </row>
    <row r="72" spans="1:4">
      <c r="A72" s="4" t="s">
        <v>33</v>
      </c>
      <c r="B72" s="14" t="s">
        <v>369</v>
      </c>
      <c r="D72" s="14" t="s">
        <v>370</v>
      </c>
    </row>
    <row r="73" spans="1:4">
      <c r="A73" s="4" t="s">
        <v>72</v>
      </c>
      <c r="B73" s="14" t="s">
        <v>353</v>
      </c>
      <c r="D73" s="14"/>
    </row>
    <row r="74" spans="1:4">
      <c r="A74" s="4" t="s">
        <v>73</v>
      </c>
      <c r="B74" s="14" t="s">
        <v>352</v>
      </c>
      <c r="D74" s="14" t="s">
        <v>261</v>
      </c>
    </row>
    <row r="75" spans="1:4">
      <c r="A75" s="4" t="s">
        <v>74</v>
      </c>
      <c r="B75" s="14" t="s">
        <v>355</v>
      </c>
      <c r="D75" s="14" t="s">
        <v>356</v>
      </c>
    </row>
    <row r="76" spans="1:4">
      <c r="A76" s="4" t="s">
        <v>75</v>
      </c>
      <c r="B76" s="32">
        <v>86.7</v>
      </c>
      <c r="D76" s="32">
        <v>9.6</v>
      </c>
    </row>
    <row r="77" spans="1:4">
      <c r="A77" s="4" t="s">
        <v>76</v>
      </c>
      <c r="B77" s="32">
        <v>88.4</v>
      </c>
      <c r="D77" s="32">
        <v>9</v>
      </c>
    </row>
    <row r="78" spans="1:4">
      <c r="A78" s="7" t="s">
        <v>24</v>
      </c>
      <c r="B78" s="14"/>
      <c r="D78" s="14"/>
    </row>
    <row r="81" spans="2:2">
      <c r="B81" s="45"/>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14"/>
  <sheetViews>
    <sheetView zoomScaleNormal="100" workbookViewId="0">
      <pane xSplit="1" ySplit="10" topLeftCell="B158" activePane="bottomRight" state="frozen"/>
      <selection pane="topRight" activeCell="A22" sqref="A22"/>
      <selection pane="bottomLeft" activeCell="A22" sqref="A22"/>
      <selection pane="bottomRight" activeCell="B5" sqref="B5:B8"/>
    </sheetView>
  </sheetViews>
  <sheetFormatPr defaultColWidth="8.85546875" defaultRowHeight="15"/>
  <cols>
    <col min="1" max="1" width="42.140625" style="4" bestFit="1" customWidth="1"/>
    <col min="2" max="2" width="41.7109375" style="5" bestFit="1" customWidth="1"/>
    <col min="3" max="3" width="14.7109375" style="5" customWidth="1"/>
    <col min="4" max="16384" width="8.85546875" style="5"/>
  </cols>
  <sheetData>
    <row r="1" spans="1:3" s="6" customFormat="1">
      <c r="A1" s="10" t="s">
        <v>0</v>
      </c>
      <c r="B1" s="10"/>
    </row>
    <row r="2" spans="1:3" s="6" customFormat="1" ht="30">
      <c r="A2" s="10" t="s">
        <v>1</v>
      </c>
      <c r="B2" s="10"/>
    </row>
    <row r="3" spans="1:3" s="6" customFormat="1">
      <c r="A3" s="10" t="s">
        <v>2</v>
      </c>
      <c r="B3" s="10"/>
    </row>
    <row r="4" spans="1:3" s="12" customFormat="1">
      <c r="A4" s="13" t="s">
        <v>3</v>
      </c>
      <c r="B4" s="13"/>
    </row>
    <row r="5" spans="1:3" s="6" customFormat="1">
      <c r="A5" s="10" t="s">
        <v>4</v>
      </c>
    </row>
    <row r="6" spans="1:3" s="6" customFormat="1">
      <c r="A6" s="10" t="s">
        <v>9</v>
      </c>
      <c r="B6" s="6" t="e">
        <f>VLOOKUP(B5,Indicatorbeschrijvingen!$A:$E,2,FALSE)</f>
        <v>#N/A</v>
      </c>
    </row>
    <row r="7" spans="1:3" s="6" customFormat="1">
      <c r="A7" s="10" t="s">
        <v>10</v>
      </c>
      <c r="B7" s="6" t="e">
        <f>VLOOKUP(B5,Indicatorbeschrijvingen!$A:$E,3,FALSE)</f>
        <v>#N/A</v>
      </c>
    </row>
    <row r="8" spans="1:3" s="6" customFormat="1">
      <c r="A8" s="10" t="s">
        <v>11</v>
      </c>
      <c r="B8" s="6" t="e">
        <f>VLOOKUP(B5,Indicatorbeschrijvingen!$A:$E,4,FALSE)</f>
        <v>#N/A</v>
      </c>
    </row>
    <row r="9" spans="1:3" s="18" customFormat="1">
      <c r="A9" s="17" t="s">
        <v>12</v>
      </c>
      <c r="B9" s="17" t="s">
        <v>13</v>
      </c>
      <c r="C9" s="17" t="s">
        <v>14</v>
      </c>
    </row>
    <row r="10" spans="1:3" s="12" customFormat="1" ht="75">
      <c r="A10" s="13"/>
      <c r="B10" s="8" t="s">
        <v>15</v>
      </c>
      <c r="C10" s="8" t="s">
        <v>16</v>
      </c>
    </row>
    <row r="11" spans="1:3">
      <c r="A11" s="4" t="s">
        <v>17</v>
      </c>
      <c r="B11" s="14"/>
    </row>
    <row r="12" spans="1:3">
      <c r="B12" s="15"/>
    </row>
    <row r="13" spans="1:3">
      <c r="A13" s="16" t="s">
        <v>18</v>
      </c>
      <c r="B13" s="15"/>
    </row>
    <row r="14" spans="1:3">
      <c r="A14" s="16" t="s">
        <v>19</v>
      </c>
      <c r="B14" s="14"/>
    </row>
    <row r="15" spans="1:3">
      <c r="A15" s="16" t="s">
        <v>20</v>
      </c>
      <c r="B15" s="14"/>
    </row>
    <row r="16" spans="1:3">
      <c r="A16" s="16" t="s">
        <v>21</v>
      </c>
      <c r="B16" s="14"/>
    </row>
    <row r="17" spans="1:2">
      <c r="B17" s="15"/>
    </row>
    <row r="18" spans="1:2">
      <c r="A18" s="4" t="s">
        <v>22</v>
      </c>
      <c r="B18" s="15"/>
    </row>
    <row r="19" spans="1:2">
      <c r="A19" s="4" t="s">
        <v>377</v>
      </c>
      <c r="B19" s="14"/>
    </row>
    <row r="20" spans="1:2">
      <c r="A20" s="4" t="s">
        <v>378</v>
      </c>
      <c r="B20" s="14"/>
    </row>
    <row r="21" spans="1:2">
      <c r="A21" s="4" t="s">
        <v>379</v>
      </c>
      <c r="B21" s="14"/>
    </row>
    <row r="22" spans="1:2">
      <c r="A22" s="4" t="s">
        <v>380</v>
      </c>
      <c r="B22" s="14"/>
    </row>
    <row r="23" spans="1:2">
      <c r="A23" s="7" t="s">
        <v>24</v>
      </c>
      <c r="B23" s="14"/>
    </row>
    <row r="24" spans="1:2">
      <c r="B24" s="15"/>
    </row>
    <row r="25" spans="1:2">
      <c r="A25" s="4" t="s">
        <v>25</v>
      </c>
      <c r="B25" s="15"/>
    </row>
    <row r="26" spans="1:2">
      <c r="A26" s="4" t="s">
        <v>381</v>
      </c>
      <c r="B26" s="14"/>
    </row>
    <row r="27" spans="1:2">
      <c r="A27" s="4" t="s">
        <v>382</v>
      </c>
      <c r="B27" s="14"/>
    </row>
    <row r="28" spans="1:2">
      <c r="A28" s="4" t="s">
        <v>383</v>
      </c>
      <c r="B28" s="14"/>
    </row>
    <row r="29" spans="1:2">
      <c r="A29" s="4" t="s">
        <v>302</v>
      </c>
      <c r="B29" s="14"/>
    </row>
    <row r="30" spans="1:2">
      <c r="A30" s="7" t="s">
        <v>24</v>
      </c>
      <c r="B30" s="14"/>
    </row>
    <row r="31" spans="1:2">
      <c r="B31" s="15"/>
    </row>
    <row r="32" spans="1:2">
      <c r="A32" s="4" t="s">
        <v>26</v>
      </c>
      <c r="B32" s="15"/>
    </row>
    <row r="33" spans="1:2">
      <c r="A33" s="4" t="s">
        <v>384</v>
      </c>
      <c r="B33" s="14"/>
    </row>
    <row r="34" spans="1:2">
      <c r="A34" s="4" t="s">
        <v>385</v>
      </c>
      <c r="B34" s="14"/>
    </row>
    <row r="35" spans="1:2">
      <c r="A35" s="4" t="s">
        <v>386</v>
      </c>
      <c r="B35" s="14"/>
    </row>
    <row r="36" spans="1:2">
      <c r="A36" s="4" t="s">
        <v>387</v>
      </c>
      <c r="B36" s="14"/>
    </row>
    <row r="37" spans="1:2">
      <c r="A37" s="4" t="s">
        <v>388</v>
      </c>
      <c r="B37" s="14"/>
    </row>
    <row r="38" spans="1:2">
      <c r="A38" s="4" t="s">
        <v>389</v>
      </c>
      <c r="B38" s="14"/>
    </row>
    <row r="39" spans="1:2">
      <c r="A39" s="4" t="s">
        <v>390</v>
      </c>
      <c r="B39" s="14"/>
    </row>
    <row r="40" spans="1:2">
      <c r="A40" s="4" t="s">
        <v>391</v>
      </c>
      <c r="B40" s="14"/>
    </row>
    <row r="41" spans="1:2">
      <c r="A41" s="4" t="s">
        <v>392</v>
      </c>
      <c r="B41" s="14"/>
    </row>
    <row r="42" spans="1:2">
      <c r="A42" s="4" t="s">
        <v>393</v>
      </c>
      <c r="B42" s="14"/>
    </row>
    <row r="43" spans="1:2">
      <c r="A43" s="4" t="s">
        <v>394</v>
      </c>
      <c r="B43" s="14"/>
    </row>
    <row r="44" spans="1:2">
      <c r="A44" s="4" t="s">
        <v>395</v>
      </c>
      <c r="B44" s="14"/>
    </row>
    <row r="45" spans="1:2">
      <c r="A45" s="4" t="s">
        <v>298</v>
      </c>
      <c r="B45" s="14"/>
    </row>
    <row r="46" spans="1:2">
      <c r="A46" s="4" t="s">
        <v>307</v>
      </c>
      <c r="B46" s="14"/>
    </row>
    <row r="47" spans="1:2">
      <c r="A47" s="4" t="s">
        <v>47</v>
      </c>
      <c r="B47" s="14"/>
    </row>
    <row r="48" spans="1:2">
      <c r="A48" s="4" t="s">
        <v>48</v>
      </c>
      <c r="B48" s="14"/>
    </row>
    <row r="49" spans="1:2">
      <c r="A49" s="4" t="s">
        <v>49</v>
      </c>
      <c r="B49" s="14"/>
    </row>
    <row r="50" spans="1:2">
      <c r="A50" s="4" t="s">
        <v>50</v>
      </c>
      <c r="B50" s="14"/>
    </row>
    <row r="51" spans="1:2">
      <c r="A51" s="4" t="s">
        <v>51</v>
      </c>
      <c r="B51" s="14"/>
    </row>
    <row r="52" spans="1:2">
      <c r="A52" s="4" t="s">
        <v>31</v>
      </c>
      <c r="B52" s="14"/>
    </row>
    <row r="53" spans="1:2">
      <c r="A53" s="4" t="s">
        <v>52</v>
      </c>
      <c r="B53" s="14"/>
    </row>
    <row r="54" spans="1:2">
      <c r="A54" s="4" t="s">
        <v>53</v>
      </c>
      <c r="B54" s="14"/>
    </row>
    <row r="55" spans="1:2">
      <c r="A55" s="4" t="s">
        <v>54</v>
      </c>
      <c r="B55" s="14"/>
    </row>
    <row r="56" spans="1:2">
      <c r="A56" s="4" t="s">
        <v>55</v>
      </c>
      <c r="B56" s="14"/>
    </row>
    <row r="57" spans="1:2">
      <c r="A57" s="4" t="s">
        <v>56</v>
      </c>
      <c r="B57" s="14"/>
    </row>
    <row r="58" spans="1:2">
      <c r="A58" s="7" t="s">
        <v>24</v>
      </c>
      <c r="B58" s="14"/>
    </row>
    <row r="59" spans="1:2">
      <c r="B59" s="15"/>
    </row>
    <row r="60" spans="1:2">
      <c r="A60" s="4" t="s">
        <v>27</v>
      </c>
      <c r="B60" s="15"/>
    </row>
    <row r="61" spans="1:2">
      <c r="A61" s="4" t="s">
        <v>396</v>
      </c>
      <c r="B61" s="14"/>
    </row>
    <row r="62" spans="1:2">
      <c r="A62" s="4" t="s">
        <v>397</v>
      </c>
      <c r="B62" s="14"/>
    </row>
    <row r="63" spans="1:2">
      <c r="A63" s="4" t="s">
        <v>398</v>
      </c>
      <c r="B63" s="14"/>
    </row>
    <row r="64" spans="1:2">
      <c r="A64" s="4" t="s">
        <v>399</v>
      </c>
      <c r="B64" s="14"/>
    </row>
    <row r="65" spans="1:2">
      <c r="A65" s="4" t="s">
        <v>400</v>
      </c>
      <c r="B65" s="14"/>
    </row>
    <row r="66" spans="1:2">
      <c r="A66" s="4" t="s">
        <v>401</v>
      </c>
      <c r="B66" s="14"/>
    </row>
    <row r="67" spans="1:2">
      <c r="A67" s="4" t="s">
        <v>402</v>
      </c>
      <c r="B67" s="14"/>
    </row>
    <row r="68" spans="1:2">
      <c r="A68" s="4" t="s">
        <v>403</v>
      </c>
      <c r="B68" s="14"/>
    </row>
    <row r="69" spans="1:2">
      <c r="A69" s="4" t="s">
        <v>404</v>
      </c>
      <c r="B69" s="14"/>
    </row>
    <row r="70" spans="1:2">
      <c r="A70" s="4" t="s">
        <v>405</v>
      </c>
      <c r="B70" s="14"/>
    </row>
    <row r="71" spans="1:2">
      <c r="A71" s="4" t="s">
        <v>406</v>
      </c>
      <c r="B71" s="14"/>
    </row>
    <row r="72" spans="1:2">
      <c r="A72" s="4" t="s">
        <v>407</v>
      </c>
      <c r="B72" s="14"/>
    </row>
    <row r="73" spans="1:2">
      <c r="A73" s="4" t="s">
        <v>299</v>
      </c>
      <c r="B73" s="14"/>
    </row>
    <row r="74" spans="1:2">
      <c r="A74" s="4" t="s">
        <v>308</v>
      </c>
      <c r="B74" s="14"/>
    </row>
    <row r="75" spans="1:2">
      <c r="A75" s="4" t="s">
        <v>57</v>
      </c>
      <c r="B75" s="14"/>
    </row>
    <row r="76" spans="1:2">
      <c r="A76" s="4" t="s">
        <v>58</v>
      </c>
      <c r="B76" s="14"/>
    </row>
    <row r="77" spans="1:2">
      <c r="A77" s="4" t="s">
        <v>59</v>
      </c>
      <c r="B77" s="14"/>
    </row>
    <row r="78" spans="1:2">
      <c r="A78" s="4" t="s">
        <v>60</v>
      </c>
      <c r="B78" s="14"/>
    </row>
    <row r="79" spans="1:2">
      <c r="A79" s="4" t="s">
        <v>61</v>
      </c>
      <c r="B79" s="14"/>
    </row>
    <row r="80" spans="1:2">
      <c r="A80" s="4" t="s">
        <v>32</v>
      </c>
      <c r="B80" s="14"/>
    </row>
    <row r="81" spans="1:2">
      <c r="A81" s="4" t="s">
        <v>62</v>
      </c>
      <c r="B81" s="14"/>
    </row>
    <row r="82" spans="1:2">
      <c r="A82" s="4" t="s">
        <v>63</v>
      </c>
      <c r="B82" s="14"/>
    </row>
    <row r="83" spans="1:2">
      <c r="A83" s="4" t="s">
        <v>64</v>
      </c>
      <c r="B83" s="14"/>
    </row>
    <row r="84" spans="1:2">
      <c r="A84" s="4" t="s">
        <v>65</v>
      </c>
      <c r="B84" s="14"/>
    </row>
    <row r="85" spans="1:2">
      <c r="A85" s="4" t="s">
        <v>66</v>
      </c>
      <c r="B85" s="14"/>
    </row>
    <row r="86" spans="1:2">
      <c r="A86" s="7" t="s">
        <v>24</v>
      </c>
      <c r="B86" s="14"/>
    </row>
    <row r="87" spans="1:2">
      <c r="B87" s="15"/>
    </row>
    <row r="88" spans="1:2">
      <c r="A88" s="4" t="s">
        <v>28</v>
      </c>
      <c r="B88" s="15"/>
    </row>
    <row r="89" spans="1:2">
      <c r="A89" s="4" t="s">
        <v>408</v>
      </c>
      <c r="B89" s="14"/>
    </row>
    <row r="90" spans="1:2">
      <c r="A90" s="4" t="s">
        <v>409</v>
      </c>
      <c r="B90" s="14"/>
    </row>
    <row r="91" spans="1:2">
      <c r="A91" s="4" t="s">
        <v>410</v>
      </c>
      <c r="B91" s="14"/>
    </row>
    <row r="92" spans="1:2">
      <c r="A92" s="4" t="s">
        <v>411</v>
      </c>
      <c r="B92" s="14"/>
    </row>
    <row r="93" spans="1:2">
      <c r="A93" s="4" t="s">
        <v>412</v>
      </c>
      <c r="B93" s="14"/>
    </row>
    <row r="94" spans="1:2">
      <c r="A94" s="4" t="s">
        <v>413</v>
      </c>
      <c r="B94" s="14"/>
    </row>
    <row r="95" spans="1:2">
      <c r="A95" s="4" t="s">
        <v>414</v>
      </c>
      <c r="B95" s="14"/>
    </row>
    <row r="96" spans="1:2">
      <c r="A96" s="4" t="s">
        <v>415</v>
      </c>
      <c r="B96" s="14"/>
    </row>
    <row r="97" spans="1:2">
      <c r="A97" s="4" t="s">
        <v>416</v>
      </c>
      <c r="B97" s="14"/>
    </row>
    <row r="98" spans="1:2">
      <c r="A98" s="4" t="s">
        <v>417</v>
      </c>
      <c r="B98" s="14"/>
    </row>
    <row r="99" spans="1:2">
      <c r="A99" s="4" t="s">
        <v>418</v>
      </c>
      <c r="B99" s="14"/>
    </row>
    <row r="100" spans="1:2">
      <c r="A100" s="4" t="s">
        <v>419</v>
      </c>
      <c r="B100" s="14"/>
    </row>
    <row r="101" spans="1:2">
      <c r="A101" s="4" t="s">
        <v>300</v>
      </c>
      <c r="B101" s="14"/>
    </row>
    <row r="102" spans="1:2">
      <c r="A102" s="4" t="s">
        <v>309</v>
      </c>
      <c r="B102" s="14"/>
    </row>
    <row r="103" spans="1:2">
      <c r="A103" s="4" t="s">
        <v>67</v>
      </c>
      <c r="B103" s="14"/>
    </row>
    <row r="104" spans="1:2">
      <c r="A104" s="4" t="s">
        <v>68</v>
      </c>
      <c r="B104" s="14"/>
    </row>
    <row r="105" spans="1:2">
      <c r="A105" s="4" t="s">
        <v>69</v>
      </c>
      <c r="B105" s="14"/>
    </row>
    <row r="106" spans="1:2">
      <c r="A106" s="4" t="s">
        <v>70</v>
      </c>
      <c r="B106" s="14"/>
    </row>
    <row r="107" spans="1:2">
      <c r="A107" s="4" t="s">
        <v>71</v>
      </c>
      <c r="B107" s="14"/>
    </row>
    <row r="108" spans="1:2">
      <c r="A108" s="4" t="s">
        <v>33</v>
      </c>
      <c r="B108" s="14"/>
    </row>
    <row r="109" spans="1:2">
      <c r="A109" s="4" t="s">
        <v>72</v>
      </c>
      <c r="B109" s="14"/>
    </row>
    <row r="110" spans="1:2">
      <c r="A110" s="4" t="s">
        <v>73</v>
      </c>
      <c r="B110" s="14"/>
    </row>
    <row r="111" spans="1:2">
      <c r="A111" s="4" t="s">
        <v>74</v>
      </c>
      <c r="B111" s="14"/>
    </row>
    <row r="112" spans="1:2">
      <c r="A112" s="4" t="s">
        <v>75</v>
      </c>
      <c r="B112" s="14"/>
    </row>
    <row r="113" spans="1:2">
      <c r="A113" s="4" t="s">
        <v>76</v>
      </c>
      <c r="B113" s="14"/>
    </row>
    <row r="114" spans="1:2">
      <c r="A114" s="7" t="s">
        <v>24</v>
      </c>
      <c r="B114" s="14"/>
    </row>
  </sheetData>
  <phoneticPr fontId="2"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1733A-3ABA-476F-BC9B-A3388527D4E2}">
  <dimension ref="A1:G23"/>
  <sheetViews>
    <sheetView topLeftCell="A3" zoomScaleNormal="100" workbookViewId="0">
      <selection activeCell="D4" sqref="D4"/>
    </sheetView>
  </sheetViews>
  <sheetFormatPr defaultColWidth="8.85546875" defaultRowHeight="15"/>
  <cols>
    <col min="1" max="1" width="5.42578125" style="3" customWidth="1"/>
    <col min="2" max="2" width="44.140625" style="3" customWidth="1"/>
    <col min="3" max="3" width="26.28515625" style="3" customWidth="1"/>
    <col min="4" max="4" width="41.85546875" style="3" customWidth="1"/>
    <col min="5" max="5" width="64" style="3" customWidth="1"/>
    <col min="6" max="6" width="58.85546875" style="3" customWidth="1"/>
    <col min="7" max="7" width="57.28515625" style="1" customWidth="1"/>
    <col min="8" max="8" width="49.5703125" style="1" customWidth="1"/>
    <col min="9" max="16384" width="8.85546875" style="1"/>
  </cols>
  <sheetData>
    <row r="1" spans="1:6">
      <c r="A1" s="9" t="s">
        <v>420</v>
      </c>
      <c r="B1" s="9" t="s">
        <v>421</v>
      </c>
      <c r="C1" s="9" t="s">
        <v>10</v>
      </c>
      <c r="D1" s="9" t="s">
        <v>11</v>
      </c>
      <c r="E1" s="9" t="s">
        <v>422</v>
      </c>
      <c r="F1" s="9" t="s">
        <v>423</v>
      </c>
    </row>
    <row r="2" spans="1:6" ht="120">
      <c r="A2" s="3" t="s">
        <v>5</v>
      </c>
      <c r="B2" s="34" t="s">
        <v>424</v>
      </c>
      <c r="C2" s="34" t="s">
        <v>425</v>
      </c>
      <c r="D2" s="11" t="s">
        <v>426</v>
      </c>
      <c r="E2" s="34" t="s">
        <v>427</v>
      </c>
    </row>
    <row r="3" spans="1:6" ht="165">
      <c r="A3" s="3" t="s">
        <v>83</v>
      </c>
      <c r="B3" s="11" t="s">
        <v>428</v>
      </c>
      <c r="C3" s="3" t="s">
        <v>429</v>
      </c>
      <c r="D3" s="11" t="s">
        <v>430</v>
      </c>
      <c r="E3" s="37" t="s">
        <v>431</v>
      </c>
      <c r="F3" s="35"/>
    </row>
    <row r="4" spans="1:6" s="36" customFormat="1" ht="90">
      <c r="A4" s="34" t="s">
        <v>6</v>
      </c>
      <c r="B4" s="34" t="s">
        <v>432</v>
      </c>
      <c r="C4" s="34" t="s">
        <v>433</v>
      </c>
      <c r="D4" s="35" t="s">
        <v>434</v>
      </c>
      <c r="E4" s="34" t="s">
        <v>435</v>
      </c>
      <c r="F4" s="34"/>
    </row>
    <row r="5" spans="1:6" s="36" customFormat="1" ht="75">
      <c r="A5" s="34" t="s">
        <v>305</v>
      </c>
      <c r="B5" s="34" t="s">
        <v>432</v>
      </c>
      <c r="C5" s="34" t="s">
        <v>436</v>
      </c>
      <c r="D5" s="34" t="s">
        <v>437</v>
      </c>
      <c r="E5" s="34" t="e" cm="1">
        <f t="array" ref="E5">-ladder</f>
        <v>#NAME?</v>
      </c>
      <c r="F5" s="11"/>
    </row>
    <row r="6" spans="1:6" s="33" customFormat="1" ht="75">
      <c r="A6" s="11" t="s">
        <v>84</v>
      </c>
      <c r="B6" s="11" t="s">
        <v>438</v>
      </c>
      <c r="C6" s="11" t="s">
        <v>433</v>
      </c>
      <c r="D6" s="37" t="s">
        <v>439</v>
      </c>
      <c r="E6" s="11" t="s">
        <v>440</v>
      </c>
      <c r="F6" s="11"/>
    </row>
    <row r="7" spans="1:6" ht="105">
      <c r="A7" s="3" t="s">
        <v>30</v>
      </c>
      <c r="B7" s="3" t="s">
        <v>441</v>
      </c>
      <c r="C7" s="3" t="s">
        <v>442</v>
      </c>
      <c r="D7" s="3" t="s">
        <v>443</v>
      </c>
      <c r="E7" s="3" t="s">
        <v>444</v>
      </c>
    </row>
    <row r="8" spans="1:6" ht="90">
      <c r="A8" s="3" t="s">
        <v>7</v>
      </c>
      <c r="B8" s="3" t="s">
        <v>445</v>
      </c>
      <c r="C8" s="3" t="s">
        <v>446</v>
      </c>
      <c r="D8" s="11" t="s">
        <v>447</v>
      </c>
      <c r="E8" s="11" t="s">
        <v>448</v>
      </c>
      <c r="F8" s="3" t="s">
        <v>449</v>
      </c>
    </row>
    <row r="9" spans="1:6" ht="45">
      <c r="A9" s="3" t="s">
        <v>372</v>
      </c>
      <c r="B9" s="11" t="s">
        <v>450</v>
      </c>
      <c r="C9" s="3" t="s">
        <v>451</v>
      </c>
      <c r="D9" s="11" t="s">
        <v>452</v>
      </c>
      <c r="E9" s="11" t="s">
        <v>453</v>
      </c>
    </row>
    <row r="10" spans="1:6" ht="105">
      <c r="A10" s="3" t="s">
        <v>454</v>
      </c>
      <c r="B10" s="11" t="s">
        <v>455</v>
      </c>
      <c r="C10" s="3" t="s">
        <v>456</v>
      </c>
      <c r="D10" s="11" t="s">
        <v>457</v>
      </c>
      <c r="E10" s="11" t="s">
        <v>458</v>
      </c>
    </row>
    <row r="11" spans="1:6" ht="135">
      <c r="A11" s="3" t="s">
        <v>85</v>
      </c>
      <c r="B11" s="11" t="s">
        <v>459</v>
      </c>
      <c r="C11" s="3" t="s">
        <v>460</v>
      </c>
      <c r="D11" s="11" t="s">
        <v>461</v>
      </c>
      <c r="E11" s="11" t="s">
        <v>462</v>
      </c>
    </row>
    <row r="12" spans="1:6" ht="150">
      <c r="A12" s="3" t="s">
        <v>371</v>
      </c>
      <c r="B12" s="11" t="s">
        <v>463</v>
      </c>
      <c r="C12" s="3" t="s">
        <v>464</v>
      </c>
      <c r="D12" s="11" t="s">
        <v>465</v>
      </c>
      <c r="E12" s="11" t="s">
        <v>466</v>
      </c>
      <c r="F12" s="6" t="s">
        <v>467</v>
      </c>
    </row>
    <row r="13" spans="1:6" ht="120">
      <c r="A13" s="3" t="s">
        <v>8</v>
      </c>
      <c r="B13" s="3" t="s">
        <v>468</v>
      </c>
      <c r="C13" s="3" t="s">
        <v>469</v>
      </c>
      <c r="D13" s="3" t="s">
        <v>470</v>
      </c>
      <c r="E13" s="3" t="s">
        <v>471</v>
      </c>
    </row>
    <row r="14" spans="1:6" ht="195">
      <c r="A14" s="3" t="s">
        <v>86</v>
      </c>
      <c r="B14" s="3" t="s">
        <v>472</v>
      </c>
      <c r="C14" s="3" t="s">
        <v>89</v>
      </c>
      <c r="D14" s="3" t="s">
        <v>473</v>
      </c>
      <c r="E14" s="11" t="s">
        <v>474</v>
      </c>
      <c r="F14" s="3" t="s">
        <v>475</v>
      </c>
    </row>
    <row r="15" spans="1:6" ht="120">
      <c r="A15" s="3" t="s">
        <v>297</v>
      </c>
      <c r="B15" s="3" t="s">
        <v>476</v>
      </c>
      <c r="C15" s="3" t="s">
        <v>477</v>
      </c>
      <c r="D15" s="3" t="s">
        <v>478</v>
      </c>
      <c r="E15" s="3" t="s">
        <v>479</v>
      </c>
      <c r="F15" s="3" t="s">
        <v>480</v>
      </c>
    </row>
    <row r="16" spans="1:6" ht="75">
      <c r="A16" s="3" t="s">
        <v>95</v>
      </c>
      <c r="B16" s="3" t="s">
        <v>481</v>
      </c>
      <c r="C16" s="3" t="s">
        <v>451</v>
      </c>
      <c r="D16" s="3" t="s">
        <v>482</v>
      </c>
      <c r="E16" s="3" t="s">
        <v>483</v>
      </c>
    </row>
    <row r="17" spans="1:7" ht="210">
      <c r="A17" s="11" t="s">
        <v>37</v>
      </c>
      <c r="B17" s="11" t="s">
        <v>484</v>
      </c>
      <c r="C17" s="11" t="s">
        <v>485</v>
      </c>
      <c r="D17" s="11" t="s">
        <v>486</v>
      </c>
      <c r="E17" s="11" t="s">
        <v>487</v>
      </c>
    </row>
    <row r="18" spans="1:7" ht="240">
      <c r="A18" s="11" t="s">
        <v>87</v>
      </c>
      <c r="B18" s="11" t="s">
        <v>484</v>
      </c>
      <c r="C18" s="11" t="s">
        <v>488</v>
      </c>
      <c r="D18" s="11" t="s">
        <v>489</v>
      </c>
      <c r="E18" s="11" t="s">
        <v>490</v>
      </c>
      <c r="F18" s="3" t="s">
        <v>491</v>
      </c>
      <c r="G18" s="31" t="s">
        <v>492</v>
      </c>
    </row>
    <row r="19" spans="1:7" ht="150">
      <c r="A19" s="3" t="s">
        <v>88</v>
      </c>
      <c r="B19" s="3" t="s">
        <v>493</v>
      </c>
      <c r="C19" s="3" t="s">
        <v>494</v>
      </c>
      <c r="D19" s="3" t="s">
        <v>495</v>
      </c>
      <c r="E19" s="3" t="s">
        <v>496</v>
      </c>
    </row>
    <row r="20" spans="1:7" ht="165">
      <c r="A20" s="3" t="s">
        <v>373</v>
      </c>
      <c r="B20" s="3" t="s">
        <v>497</v>
      </c>
      <c r="C20" s="3" t="s">
        <v>498</v>
      </c>
      <c r="D20" s="3" t="s">
        <v>499</v>
      </c>
      <c r="E20" s="3" t="s">
        <v>500</v>
      </c>
    </row>
    <row r="21" spans="1:7" ht="150">
      <c r="A21" s="3" t="s">
        <v>374</v>
      </c>
      <c r="B21" s="2" t="s">
        <v>501</v>
      </c>
      <c r="C21" s="3" t="s">
        <v>498</v>
      </c>
      <c r="D21" s="3" t="s">
        <v>502</v>
      </c>
      <c r="E21" s="3" t="s">
        <v>503</v>
      </c>
    </row>
    <row r="22" spans="1:7" ht="165">
      <c r="A22" s="3" t="s">
        <v>375</v>
      </c>
      <c r="B22" s="2" t="s">
        <v>504</v>
      </c>
      <c r="C22" s="3" t="s">
        <v>498</v>
      </c>
      <c r="D22" s="3" t="s">
        <v>505</v>
      </c>
      <c r="E22" s="3" t="s">
        <v>506</v>
      </c>
    </row>
    <row r="23" spans="1:7" ht="165">
      <c r="A23" s="3" t="s">
        <v>376</v>
      </c>
      <c r="B23" s="38" t="s">
        <v>507</v>
      </c>
      <c r="C23" s="34" t="s">
        <v>498</v>
      </c>
      <c r="D23" s="34" t="s">
        <v>508</v>
      </c>
      <c r="E23" s="34" t="s">
        <v>509</v>
      </c>
    </row>
  </sheetData>
  <pageMargins left="0.7" right="0.7" top="0.75" bottom="0.75" header="0.3" footer="0.3"/>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0CB6C-CEC0-4C94-9694-FB1868819C26}">
  <dimension ref="A1:K73"/>
  <sheetViews>
    <sheetView topLeftCell="A11" workbookViewId="0">
      <selection activeCell="B34" sqref="B34:B42"/>
    </sheetView>
  </sheetViews>
  <sheetFormatPr defaultColWidth="8.85546875" defaultRowHeight="15"/>
  <cols>
    <col min="1" max="1" width="42.140625" style="4" bestFit="1" customWidth="1"/>
    <col min="2" max="2" width="41.7109375" style="5" bestFit="1" customWidth="1"/>
    <col min="3" max="3" width="14.7109375" style="5" customWidth="1"/>
    <col min="4" max="16384" width="8.85546875" style="5"/>
  </cols>
  <sheetData>
    <row r="1" spans="1:3" s="6" customFormat="1">
      <c r="A1" s="10" t="s">
        <v>0</v>
      </c>
      <c r="B1" s="10" t="s">
        <v>34</v>
      </c>
    </row>
    <row r="2" spans="1:3" s="6" customFormat="1" ht="30">
      <c r="A2" s="10" t="s">
        <v>1</v>
      </c>
      <c r="B2" s="10" t="s">
        <v>35</v>
      </c>
    </row>
    <row r="3" spans="1:3" s="6" customFormat="1">
      <c r="A3" s="10" t="s">
        <v>2</v>
      </c>
      <c r="B3" s="63" t="s">
        <v>36</v>
      </c>
    </row>
    <row r="4" spans="1:3" s="12" customFormat="1">
      <c r="A4" s="13" t="s">
        <v>3</v>
      </c>
      <c r="B4" s="13">
        <v>2024</v>
      </c>
    </row>
    <row r="5" spans="1:3" s="6" customFormat="1">
      <c r="A5" s="10" t="s">
        <v>4</v>
      </c>
      <c r="B5" s="6" t="s">
        <v>37</v>
      </c>
    </row>
    <row r="6" spans="1:3" s="6" customFormat="1">
      <c r="A6" s="10" t="s">
        <v>9</v>
      </c>
      <c r="B6" s="6" t="str">
        <f>VLOOKUP(B5,Indicatorbeschrijvingen!$A:$E,2,FALSE)</f>
        <v>Percentage mensen met burn-outklachten</v>
      </c>
    </row>
    <row r="7" spans="1:3" s="6" customFormat="1" ht="30">
      <c r="A7" s="10" t="s">
        <v>10</v>
      </c>
      <c r="B7" s="6" t="str">
        <f>VLOOKUP(B5,Indicatorbeschrijvingen!$A:$E,3,FALSE)</f>
        <v>Subschaal emotionele uitputting door werk van de Utrechtse Burn-Out Schaal (UBOS).</v>
      </c>
    </row>
    <row r="8" spans="1:3" s="6" customFormat="1" ht="90">
      <c r="A8" s="10" t="s">
        <v>11</v>
      </c>
      <c r="B8" s="6" t="str">
        <f>VLOOKUP(B5,Indicatorbeschrijvingen!$A:$E,4,FALSE)</f>
        <v>Het percentage dat gemiddeld enkele keren per maand of vaker werkgerelateerde burn-outklachten heeft aan de hand van vijf uitspraken over psychische vermoeidheid door werk volgens een subschaal van de UBOS.</v>
      </c>
    </row>
    <row r="9" spans="1:3" s="18" customFormat="1">
      <c r="A9" s="17" t="s">
        <v>12</v>
      </c>
      <c r="B9" s="17" t="s">
        <v>13</v>
      </c>
      <c r="C9" s="17" t="s">
        <v>14</v>
      </c>
    </row>
    <row r="10" spans="1:3" s="12" customFormat="1" ht="75">
      <c r="A10" s="13"/>
      <c r="B10" s="8" t="s">
        <v>15</v>
      </c>
      <c r="C10" s="8" t="s">
        <v>16</v>
      </c>
    </row>
    <row r="11" spans="1:3">
      <c r="A11" s="4" t="s">
        <v>17</v>
      </c>
      <c r="B11" s="32"/>
    </row>
    <row r="12" spans="1:3">
      <c r="B12" s="15"/>
    </row>
    <row r="13" spans="1:3">
      <c r="A13" s="16" t="s">
        <v>18</v>
      </c>
      <c r="B13" s="15"/>
    </row>
    <row r="14" spans="1:3">
      <c r="A14" s="16" t="s">
        <v>19</v>
      </c>
      <c r="B14" s="32"/>
    </row>
    <row r="15" spans="1:3">
      <c r="A15" s="16" t="s">
        <v>20</v>
      </c>
      <c r="B15" s="32"/>
    </row>
    <row r="16" spans="1:3">
      <c r="A16" s="16" t="s">
        <v>21</v>
      </c>
      <c r="B16" s="14" t="s">
        <v>23</v>
      </c>
    </row>
    <row r="17" spans="1:2">
      <c r="B17" s="15"/>
    </row>
    <row r="18" spans="1:2">
      <c r="A18" s="4" t="s">
        <v>22</v>
      </c>
      <c r="B18" s="15"/>
    </row>
    <row r="19" spans="1:2">
      <c r="A19" s="4" t="s">
        <v>38</v>
      </c>
      <c r="B19" s="32"/>
    </row>
    <row r="20" spans="1:2">
      <c r="A20" s="4" t="s">
        <v>39</v>
      </c>
      <c r="B20" s="32"/>
    </row>
    <row r="21" spans="1:2">
      <c r="A21" s="4" t="s">
        <v>40</v>
      </c>
      <c r="B21" s="32"/>
    </row>
    <row r="22" spans="1:2">
      <c r="A22" s="4" t="s">
        <v>41</v>
      </c>
      <c r="B22" s="32"/>
    </row>
    <row r="23" spans="1:2">
      <c r="A23" s="4" t="s">
        <v>42</v>
      </c>
      <c r="B23" s="32"/>
    </row>
    <row r="24" spans="1:2">
      <c r="A24" s="4" t="s">
        <v>43</v>
      </c>
      <c r="B24" s="32"/>
    </row>
    <row r="25" spans="1:2">
      <c r="A25" s="7" t="s">
        <v>24</v>
      </c>
      <c r="B25" s="53"/>
    </row>
    <row r="26" spans="1:2">
      <c r="B26" s="15"/>
    </row>
    <row r="27" spans="1:2">
      <c r="A27" s="4" t="s">
        <v>25</v>
      </c>
      <c r="B27" s="15"/>
    </row>
    <row r="28" spans="1:2">
      <c r="A28" s="4" t="s">
        <v>44</v>
      </c>
      <c r="B28" s="32"/>
    </row>
    <row r="29" spans="1:2">
      <c r="A29" s="4" t="s">
        <v>45</v>
      </c>
      <c r="B29" s="32"/>
    </row>
    <row r="30" spans="1:2">
      <c r="A30" s="4" t="s">
        <v>46</v>
      </c>
      <c r="B30" s="32"/>
    </row>
    <row r="31" spans="1:2">
      <c r="A31" s="7" t="s">
        <v>24</v>
      </c>
      <c r="B31" s="14"/>
    </row>
    <row r="32" spans="1:2">
      <c r="B32" s="15"/>
    </row>
    <row r="33" spans="1:11">
      <c r="A33" s="4" t="s">
        <v>26</v>
      </c>
      <c r="B33" s="15"/>
    </row>
    <row r="34" spans="1:11">
      <c r="A34" s="4" t="s">
        <v>47</v>
      </c>
      <c r="B34" s="66">
        <v>14.4</v>
      </c>
      <c r="C34" s="23"/>
      <c r="D34" s="23"/>
      <c r="E34" s="23"/>
      <c r="F34" s="23"/>
      <c r="G34" s="23"/>
      <c r="H34" s="23"/>
      <c r="I34" s="23"/>
      <c r="J34" s="23"/>
      <c r="K34" s="30"/>
    </row>
    <row r="35" spans="1:11">
      <c r="A35" s="4" t="s">
        <v>48</v>
      </c>
      <c r="B35" s="66">
        <v>13.4</v>
      </c>
    </row>
    <row r="36" spans="1:11">
      <c r="A36" s="4" t="s">
        <v>49</v>
      </c>
      <c r="B36" s="66">
        <v>14.6</v>
      </c>
    </row>
    <row r="37" spans="1:11">
      <c r="A37" s="4" t="s">
        <v>50</v>
      </c>
      <c r="B37" s="66">
        <v>15.9</v>
      </c>
    </row>
    <row r="38" spans="1:11">
      <c r="A38" s="4" t="s">
        <v>51</v>
      </c>
      <c r="B38" s="66">
        <v>17.3</v>
      </c>
    </row>
    <row r="39" spans="1:11">
      <c r="A39" s="4" t="s">
        <v>31</v>
      </c>
      <c r="B39" s="66">
        <v>17</v>
      </c>
    </row>
    <row r="40" spans="1:11">
      <c r="A40" s="4" t="s">
        <v>52</v>
      </c>
      <c r="B40" s="66">
        <v>15.7</v>
      </c>
    </row>
    <row r="41" spans="1:11">
      <c r="A41" s="4" t="s">
        <v>53</v>
      </c>
      <c r="B41" s="66">
        <v>17.3</v>
      </c>
    </row>
    <row r="42" spans="1:11">
      <c r="A42" s="4" t="s">
        <v>54</v>
      </c>
      <c r="B42" s="66">
        <v>20</v>
      </c>
    </row>
    <row r="43" spans="1:11">
      <c r="A43" s="4" t="s">
        <v>55</v>
      </c>
      <c r="B43" s="32"/>
    </row>
    <row r="44" spans="1:11">
      <c r="A44" s="4" t="s">
        <v>56</v>
      </c>
      <c r="B44" s="32"/>
    </row>
    <row r="45" spans="1:11">
      <c r="A45" s="7" t="s">
        <v>24</v>
      </c>
      <c r="B45" s="14"/>
    </row>
    <row r="46" spans="1:11">
      <c r="B46" s="15"/>
    </row>
    <row r="47" spans="1:11">
      <c r="A47" s="4" t="s">
        <v>27</v>
      </c>
      <c r="B47" s="15"/>
    </row>
    <row r="48" spans="1:11">
      <c r="A48" s="4" t="s">
        <v>57</v>
      </c>
      <c r="B48" s="14"/>
    </row>
    <row r="49" spans="1:2">
      <c r="A49" s="4" t="s">
        <v>58</v>
      </c>
      <c r="B49" s="14"/>
    </row>
    <row r="50" spans="1:2">
      <c r="A50" s="4" t="s">
        <v>59</v>
      </c>
      <c r="B50" s="14"/>
    </row>
    <row r="51" spans="1:2">
      <c r="A51" s="4" t="s">
        <v>60</v>
      </c>
      <c r="B51" s="14"/>
    </row>
    <row r="52" spans="1:2">
      <c r="A52" s="4" t="s">
        <v>61</v>
      </c>
      <c r="B52" s="14"/>
    </row>
    <row r="53" spans="1:2">
      <c r="A53" s="4" t="s">
        <v>32</v>
      </c>
      <c r="B53" s="14"/>
    </row>
    <row r="54" spans="1:2">
      <c r="A54" s="4" t="s">
        <v>62</v>
      </c>
      <c r="B54" s="14"/>
    </row>
    <row r="55" spans="1:2">
      <c r="A55" s="4" t="s">
        <v>63</v>
      </c>
      <c r="B55" s="14"/>
    </row>
    <row r="56" spans="1:2">
      <c r="A56" s="4" t="s">
        <v>64</v>
      </c>
      <c r="B56" s="14"/>
    </row>
    <row r="57" spans="1:2">
      <c r="A57" s="4" t="s">
        <v>65</v>
      </c>
      <c r="B57" s="14"/>
    </row>
    <row r="58" spans="1:2">
      <c r="A58" s="4" t="s">
        <v>66</v>
      </c>
      <c r="B58" s="14"/>
    </row>
    <row r="59" spans="1:2">
      <c r="A59" s="7" t="s">
        <v>24</v>
      </c>
      <c r="B59" s="14"/>
    </row>
    <row r="60" spans="1:2">
      <c r="B60" s="15"/>
    </row>
    <row r="61" spans="1:2">
      <c r="A61" s="4" t="s">
        <v>28</v>
      </c>
      <c r="B61" s="15"/>
    </row>
    <row r="62" spans="1:2">
      <c r="A62" s="4" t="s">
        <v>67</v>
      </c>
      <c r="B62" s="14"/>
    </row>
    <row r="63" spans="1:2">
      <c r="A63" s="4" t="s">
        <v>68</v>
      </c>
      <c r="B63" s="14"/>
    </row>
    <row r="64" spans="1:2">
      <c r="A64" s="4" t="s">
        <v>69</v>
      </c>
      <c r="B64" s="14"/>
    </row>
    <row r="65" spans="1:2">
      <c r="A65" s="4" t="s">
        <v>70</v>
      </c>
      <c r="B65" s="14"/>
    </row>
    <row r="66" spans="1:2">
      <c r="A66" s="4" t="s">
        <v>71</v>
      </c>
      <c r="B66" s="14"/>
    </row>
    <row r="67" spans="1:2">
      <c r="A67" s="4" t="s">
        <v>33</v>
      </c>
      <c r="B67" s="14"/>
    </row>
    <row r="68" spans="1:2">
      <c r="A68" s="4" t="s">
        <v>72</v>
      </c>
      <c r="B68" s="14"/>
    </row>
    <row r="69" spans="1:2">
      <c r="A69" s="4" t="s">
        <v>73</v>
      </c>
      <c r="B69" s="14"/>
    </row>
    <row r="70" spans="1:2">
      <c r="A70" s="4" t="s">
        <v>74</v>
      </c>
      <c r="B70" s="14"/>
    </row>
    <row r="71" spans="1:2">
      <c r="A71" s="4" t="s">
        <v>75</v>
      </c>
      <c r="B71" s="14"/>
    </row>
    <row r="72" spans="1:2">
      <c r="A72" s="4" t="s">
        <v>76</v>
      </c>
      <c r="B72" s="14"/>
    </row>
    <row r="73" spans="1:2">
      <c r="A73" s="7" t="s">
        <v>24</v>
      </c>
      <c r="B73" s="1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A8AC2-A765-4EF6-8F8C-7EDE4075173A}">
  <dimension ref="A1:C73"/>
  <sheetViews>
    <sheetView topLeftCell="A15" workbookViewId="0">
      <selection activeCell="A24" sqref="A24:B24"/>
    </sheetView>
  </sheetViews>
  <sheetFormatPr defaultColWidth="8.85546875" defaultRowHeight="15"/>
  <cols>
    <col min="1" max="1" width="42.140625" style="4" bestFit="1" customWidth="1"/>
    <col min="2" max="2" width="41.7109375" style="5" bestFit="1" customWidth="1"/>
    <col min="3" max="3" width="14.7109375" style="5" customWidth="1"/>
    <col min="4" max="16384" width="8.85546875" style="5"/>
  </cols>
  <sheetData>
    <row r="1" spans="1:3" s="6" customFormat="1">
      <c r="A1" s="10" t="s">
        <v>0</v>
      </c>
      <c r="B1" s="10" t="s">
        <v>77</v>
      </c>
    </row>
    <row r="2" spans="1:3" s="6" customFormat="1" ht="30">
      <c r="A2" s="10" t="s">
        <v>1</v>
      </c>
      <c r="B2" s="10" t="s">
        <v>35</v>
      </c>
    </row>
    <row r="3" spans="1:3" s="6" customFormat="1">
      <c r="A3" s="10" t="s">
        <v>2</v>
      </c>
      <c r="B3" s="63" t="s">
        <v>78</v>
      </c>
    </row>
    <row r="4" spans="1:3" s="12" customFormat="1" ht="45">
      <c r="A4" s="13" t="s">
        <v>3</v>
      </c>
      <c r="B4" s="70">
        <v>2025</v>
      </c>
      <c r="C4" s="71" t="s">
        <v>551</v>
      </c>
    </row>
    <row r="5" spans="1:3" s="6" customFormat="1">
      <c r="A5" s="10" t="s">
        <v>4</v>
      </c>
      <c r="B5" s="6" t="s">
        <v>37</v>
      </c>
    </row>
    <row r="6" spans="1:3" s="6" customFormat="1">
      <c r="A6" s="10" t="s">
        <v>9</v>
      </c>
      <c r="B6" s="6" t="str">
        <f>VLOOKUP(B5,Indicatorbeschrijvingen!$A:$E,2,FALSE)</f>
        <v>Percentage mensen met burn-outklachten</v>
      </c>
    </row>
    <row r="7" spans="1:3" s="6" customFormat="1" ht="30">
      <c r="A7" s="10" t="s">
        <v>10</v>
      </c>
      <c r="B7" s="6" t="str">
        <f>VLOOKUP(B5,Indicatorbeschrijvingen!$A:$E,3,FALSE)</f>
        <v>Subschaal emotionele uitputting door werk van de Utrechtse Burn-Out Schaal (UBOS).</v>
      </c>
    </row>
    <row r="8" spans="1:3" s="6" customFormat="1" ht="90">
      <c r="A8" s="10" t="s">
        <v>11</v>
      </c>
      <c r="B8" s="6" t="str">
        <f>VLOOKUP(B5,Indicatorbeschrijvingen!$A:$E,4,FALSE)</f>
        <v>Het percentage dat gemiddeld enkele keren per maand of vaker werkgerelateerde burn-outklachten heeft aan de hand van vijf uitspraken over psychische vermoeidheid door werk volgens een subschaal van de UBOS.</v>
      </c>
    </row>
    <row r="9" spans="1:3" s="18" customFormat="1">
      <c r="A9" s="17" t="s">
        <v>12</v>
      </c>
      <c r="B9" s="17" t="s">
        <v>13</v>
      </c>
      <c r="C9" s="17" t="s">
        <v>14</v>
      </c>
    </row>
    <row r="10" spans="1:3" s="12" customFormat="1" ht="75">
      <c r="A10" s="13"/>
      <c r="B10" s="8" t="s">
        <v>15</v>
      </c>
      <c r="C10" s="8" t="s">
        <v>16</v>
      </c>
    </row>
    <row r="11" spans="1:3">
      <c r="A11" s="4" t="s">
        <v>17</v>
      </c>
      <c r="B11" s="32"/>
    </row>
    <row r="12" spans="1:3">
      <c r="B12" s="15"/>
    </row>
    <row r="13" spans="1:3">
      <c r="A13" s="16" t="s">
        <v>79</v>
      </c>
      <c r="B13" s="15"/>
    </row>
    <row r="14" spans="1:3">
      <c r="A14" s="16" t="s">
        <v>19</v>
      </c>
      <c r="B14" s="32"/>
    </row>
    <row r="15" spans="1:3">
      <c r="A15" s="16" t="s">
        <v>20</v>
      </c>
      <c r="B15" s="32"/>
    </row>
    <row r="16" spans="1:3">
      <c r="A16" s="16" t="s">
        <v>21</v>
      </c>
      <c r="B16" s="32"/>
    </row>
    <row r="17" spans="1:3">
      <c r="B17" s="15"/>
    </row>
    <row r="18" spans="1:3">
      <c r="A18" s="4" t="s">
        <v>22</v>
      </c>
      <c r="B18" s="15"/>
    </row>
    <row r="19" spans="1:3">
      <c r="A19" s="4" t="s">
        <v>38</v>
      </c>
      <c r="B19" s="32"/>
      <c r="C19" s="4"/>
    </row>
    <row r="20" spans="1:3">
      <c r="A20" s="4" t="s">
        <v>39</v>
      </c>
      <c r="B20" s="32"/>
      <c r="C20" s="4"/>
    </row>
    <row r="21" spans="1:3">
      <c r="A21" s="4" t="s">
        <v>40</v>
      </c>
      <c r="B21" s="32"/>
      <c r="C21" s="4"/>
    </row>
    <row r="22" spans="1:3">
      <c r="A22" s="4" t="s">
        <v>41</v>
      </c>
      <c r="B22" s="32"/>
      <c r="C22" s="4"/>
    </row>
    <row r="23" spans="1:3">
      <c r="A23" s="4" t="s">
        <v>42</v>
      </c>
      <c r="B23" s="32"/>
      <c r="C23" s="4"/>
    </row>
    <row r="24" spans="1:3">
      <c r="A24" s="4" t="s">
        <v>80</v>
      </c>
      <c r="B24" s="32"/>
      <c r="C24" s="4"/>
    </row>
    <row r="25" spans="1:3">
      <c r="A25" s="7" t="s">
        <v>24</v>
      </c>
      <c r="B25" s="53"/>
    </row>
    <row r="26" spans="1:3">
      <c r="B26" s="15"/>
    </row>
    <row r="27" spans="1:3">
      <c r="A27" s="4" t="s">
        <v>25</v>
      </c>
      <c r="B27" s="15"/>
    </row>
    <row r="28" spans="1:3">
      <c r="A28" s="4" t="s">
        <v>81</v>
      </c>
      <c r="B28" s="32"/>
    </row>
    <row r="29" spans="1:3">
      <c r="A29" s="4" t="s">
        <v>82</v>
      </c>
      <c r="B29" s="32"/>
    </row>
    <row r="30" spans="1:3">
      <c r="A30" s="4" t="s">
        <v>46</v>
      </c>
      <c r="B30" s="32"/>
    </row>
    <row r="31" spans="1:3">
      <c r="A31" s="7" t="s">
        <v>24</v>
      </c>
      <c r="B31" s="53"/>
    </row>
    <row r="32" spans="1:3">
      <c r="B32" s="15"/>
    </row>
    <row r="33" spans="1:2">
      <c r="A33" s="4" t="s">
        <v>26</v>
      </c>
      <c r="B33" s="15"/>
    </row>
    <row r="34" spans="1:2">
      <c r="A34" s="4" t="s">
        <v>48</v>
      </c>
      <c r="B34" s="66">
        <v>7.5</v>
      </c>
    </row>
    <row r="35" spans="1:2">
      <c r="A35" s="4" t="s">
        <v>49</v>
      </c>
      <c r="B35" s="65"/>
    </row>
    <row r="36" spans="1:2">
      <c r="A36" s="4" t="s">
        <v>50</v>
      </c>
      <c r="B36" s="66">
        <v>8.8000000000000007</v>
      </c>
    </row>
    <row r="37" spans="1:2">
      <c r="A37" s="4" t="s">
        <v>51</v>
      </c>
      <c r="B37" s="65"/>
    </row>
    <row r="38" spans="1:2">
      <c r="A38" s="4" t="s">
        <v>31</v>
      </c>
      <c r="B38" s="66">
        <v>9.1999999999999993</v>
      </c>
    </row>
    <row r="39" spans="1:2">
      <c r="A39" s="4" t="s">
        <v>52</v>
      </c>
      <c r="B39" s="65"/>
    </row>
    <row r="40" spans="1:2">
      <c r="A40" s="4" t="s">
        <v>53</v>
      </c>
      <c r="B40" s="66">
        <v>9.5</v>
      </c>
    </row>
    <row r="41" spans="1:2">
      <c r="A41" s="4" t="s">
        <v>54</v>
      </c>
      <c r="B41" s="65"/>
    </row>
    <row r="42" spans="1:2">
      <c r="A42" s="4" t="s">
        <v>55</v>
      </c>
      <c r="B42" s="66">
        <v>11.7</v>
      </c>
    </row>
    <row r="43" spans="1:2">
      <c r="A43" s="4" t="s">
        <v>56</v>
      </c>
      <c r="B43" s="65"/>
    </row>
    <row r="44" spans="1:2">
      <c r="A44" s="4" t="s">
        <v>517</v>
      </c>
      <c r="B44" s="32"/>
    </row>
    <row r="45" spans="1:2">
      <c r="A45" s="7" t="s">
        <v>24</v>
      </c>
      <c r="B45" s="14"/>
    </row>
    <row r="46" spans="1:2">
      <c r="B46" s="15"/>
    </row>
    <row r="47" spans="1:2">
      <c r="A47" s="4" t="s">
        <v>27</v>
      </c>
      <c r="B47" s="15"/>
    </row>
    <row r="48" spans="1:2">
      <c r="A48" s="4" t="s">
        <v>58</v>
      </c>
      <c r="B48" s="14"/>
    </row>
    <row r="49" spans="1:2">
      <c r="A49" s="4" t="s">
        <v>59</v>
      </c>
      <c r="B49" s="14"/>
    </row>
    <row r="50" spans="1:2">
      <c r="A50" s="4" t="s">
        <v>60</v>
      </c>
      <c r="B50" s="14"/>
    </row>
    <row r="51" spans="1:2">
      <c r="A51" s="4" t="s">
        <v>61</v>
      </c>
      <c r="B51" s="14"/>
    </row>
    <row r="52" spans="1:2">
      <c r="A52" s="4" t="s">
        <v>32</v>
      </c>
      <c r="B52" s="14"/>
    </row>
    <row r="53" spans="1:2">
      <c r="A53" s="4" t="s">
        <v>62</v>
      </c>
      <c r="B53" s="14"/>
    </row>
    <row r="54" spans="1:2">
      <c r="A54" s="4" t="s">
        <v>63</v>
      </c>
      <c r="B54" s="14"/>
    </row>
    <row r="55" spans="1:2">
      <c r="A55" s="4" t="s">
        <v>64</v>
      </c>
      <c r="B55" s="14"/>
    </row>
    <row r="56" spans="1:2">
      <c r="A56" s="4" t="s">
        <v>65</v>
      </c>
      <c r="B56" s="14"/>
    </row>
    <row r="57" spans="1:2">
      <c r="A57" s="4" t="s">
        <v>66</v>
      </c>
      <c r="B57" s="14"/>
    </row>
    <row r="58" spans="1:2">
      <c r="A58" s="4" t="s">
        <v>518</v>
      </c>
      <c r="B58" s="14"/>
    </row>
    <row r="59" spans="1:2">
      <c r="A59" s="7" t="s">
        <v>24</v>
      </c>
      <c r="B59" s="14"/>
    </row>
    <row r="60" spans="1:2">
      <c r="B60" s="15"/>
    </row>
    <row r="61" spans="1:2">
      <c r="A61" s="4" t="s">
        <v>28</v>
      </c>
      <c r="B61" s="15"/>
    </row>
    <row r="62" spans="1:2">
      <c r="A62" s="4" t="s">
        <v>68</v>
      </c>
      <c r="B62" s="14"/>
    </row>
    <row r="63" spans="1:2">
      <c r="A63" s="4" t="s">
        <v>69</v>
      </c>
      <c r="B63" s="14"/>
    </row>
    <row r="64" spans="1:2">
      <c r="A64" s="4" t="s">
        <v>70</v>
      </c>
      <c r="B64" s="14"/>
    </row>
    <row r="65" spans="1:2">
      <c r="A65" s="4" t="s">
        <v>71</v>
      </c>
      <c r="B65" s="14"/>
    </row>
    <row r="66" spans="1:2">
      <c r="A66" s="4" t="s">
        <v>33</v>
      </c>
      <c r="B66" s="14"/>
    </row>
    <row r="67" spans="1:2">
      <c r="A67" s="4" t="s">
        <v>72</v>
      </c>
      <c r="B67" s="14"/>
    </row>
    <row r="68" spans="1:2">
      <c r="A68" s="4" t="s">
        <v>73</v>
      </c>
      <c r="B68" s="14"/>
    </row>
    <row r="69" spans="1:2">
      <c r="A69" s="4" t="s">
        <v>74</v>
      </c>
      <c r="B69" s="14"/>
    </row>
    <row r="70" spans="1:2">
      <c r="A70" s="4" t="s">
        <v>75</v>
      </c>
      <c r="B70" s="14"/>
    </row>
    <row r="71" spans="1:2">
      <c r="A71" s="4" t="s">
        <v>76</v>
      </c>
      <c r="B71" s="14"/>
    </row>
    <row r="72" spans="1:2">
      <c r="A72" s="4" t="s">
        <v>519</v>
      </c>
      <c r="B72" s="14"/>
    </row>
    <row r="73" spans="1:2">
      <c r="A73" s="7" t="s">
        <v>24</v>
      </c>
      <c r="B73" s="14"/>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F5B8A-881D-4C1C-A92B-270C99A7361D}">
  <dimension ref="A1:Q106"/>
  <sheetViews>
    <sheetView topLeftCell="A11" workbookViewId="0">
      <selection activeCell="J44" sqref="J44"/>
    </sheetView>
  </sheetViews>
  <sheetFormatPr defaultColWidth="8.85546875" defaultRowHeight="15"/>
  <cols>
    <col min="1" max="1" width="42.140625" style="4" bestFit="1" customWidth="1"/>
    <col min="2" max="2" width="41.7109375" style="5" bestFit="1" customWidth="1"/>
    <col min="3" max="3" width="13.85546875" style="5" bestFit="1" customWidth="1"/>
    <col min="4" max="4" width="14.140625" style="5" bestFit="1" customWidth="1"/>
    <col min="5" max="5" width="14.7109375" style="5" customWidth="1"/>
    <col min="6" max="6" width="40.28515625" style="5" customWidth="1"/>
    <col min="7" max="7" width="13.85546875" style="5" bestFit="1" customWidth="1"/>
    <col min="8" max="8" width="14.140625" style="5" bestFit="1" customWidth="1"/>
    <col min="9" max="9" width="14.7109375" style="5" customWidth="1"/>
    <col min="10" max="10" width="41.7109375" style="5" bestFit="1" customWidth="1"/>
    <col min="11" max="11" width="14.7109375" style="5" customWidth="1"/>
    <col min="12" max="16384" width="8.85546875" style="5"/>
  </cols>
  <sheetData>
    <row r="1" spans="1:10" s="6" customFormat="1">
      <c r="A1" s="10" t="s">
        <v>0</v>
      </c>
      <c r="B1" s="10" t="s">
        <v>91</v>
      </c>
      <c r="C1" s="10"/>
      <c r="D1" s="10"/>
      <c r="F1" s="10" t="s">
        <v>91</v>
      </c>
      <c r="G1" s="10"/>
      <c r="H1" s="10"/>
      <c r="J1" s="10"/>
    </row>
    <row r="2" spans="1:10" s="6" customFormat="1" ht="30">
      <c r="A2" s="10" t="s">
        <v>1</v>
      </c>
      <c r="B2" s="10" t="s">
        <v>92</v>
      </c>
      <c r="C2" s="10"/>
      <c r="D2" s="10"/>
      <c r="F2" s="10" t="s">
        <v>92</v>
      </c>
      <c r="G2" s="10"/>
      <c r="H2" s="10"/>
    </row>
    <row r="3" spans="1:10" s="6" customFormat="1">
      <c r="A3" s="10" t="s">
        <v>2</v>
      </c>
      <c r="B3" s="10" t="s">
        <v>93</v>
      </c>
      <c r="C3" s="10"/>
      <c r="D3" s="10"/>
      <c r="F3" s="10" t="s">
        <v>93</v>
      </c>
      <c r="G3" s="10"/>
      <c r="H3" s="10"/>
    </row>
    <row r="4" spans="1:10" s="12" customFormat="1">
      <c r="A4" s="13" t="s">
        <v>3</v>
      </c>
      <c r="B4" s="13">
        <v>2024</v>
      </c>
      <c r="C4" s="13"/>
      <c r="D4" s="13"/>
      <c r="F4" s="13">
        <v>2024</v>
      </c>
      <c r="G4" s="13"/>
      <c r="H4" s="13"/>
    </row>
    <row r="5" spans="1:10" s="6" customFormat="1">
      <c r="A5" s="10" t="s">
        <v>4</v>
      </c>
      <c r="B5" s="6" t="s">
        <v>94</v>
      </c>
      <c r="F5" s="6" t="s">
        <v>95</v>
      </c>
    </row>
    <row r="6" spans="1:10" s="6" customFormat="1" ht="45">
      <c r="A6" s="10" t="s">
        <v>9</v>
      </c>
      <c r="B6" s="6" t="str">
        <f>VLOOKUP(B5,[1]Indicatorbeschrijvingen!$A:$E,2,FALSE)</f>
        <v>percentage mensen met angst- of depressiegevoelens</v>
      </c>
      <c r="F6" s="6" t="str">
        <f>VLOOKUP(F5,Indicatorbeschrijvingen!$A:$E,2,FALSE)</f>
        <v>Percentage mensen dat zich door emotionele problemen beperkt voelt bij werk of andere dagelijkse bezigheden</v>
      </c>
    </row>
    <row r="7" spans="1:10" s="6" customFormat="1">
      <c r="A7" s="10" t="s">
        <v>10</v>
      </c>
      <c r="B7" s="6" t="str">
        <f>VLOOKUP(B5,[1]Indicatorbeschrijvingen!$A:$E,3,FALSE)</f>
        <v>Mental Health Inventory-5 (MHI-5)</v>
      </c>
      <c r="F7" s="6" t="str">
        <f>VLOOKUP(F5,Indicatorbeschrijvingen!$A:$E,3,FALSE)</f>
        <v>Enkele vraag</v>
      </c>
    </row>
    <row r="8" spans="1:10" s="6" customFormat="1" ht="75">
      <c r="A8" s="10" t="s">
        <v>11</v>
      </c>
      <c r="B8" s="6" t="str">
        <f>VLOOKUP(B5,[1]Indicatorbeschrijvingen!$A:$E,4,FALSE)</f>
        <v>Het percentage met een somscore van 76 of lager aan de hand van vijf stellingen over angst- of depressiegevoelens in de afgelopen vier weken volgens de Mental Health Inventory-5 (MHI-5).</v>
      </c>
      <c r="F8" s="6" t="str">
        <f>VLOOKUP(F5,Indicatorbeschrijvingen!$A:$E,4,FALSE)</f>
        <v>Het percentage dat door een emotioneel probleem in de afgelopen vier weken minder bereikt heeft bij werk of andere dagelijkse bezigheden dan ze zouden willen.</v>
      </c>
    </row>
    <row r="9" spans="1:10" s="18" customFormat="1">
      <c r="A9" s="17" t="s">
        <v>12</v>
      </c>
      <c r="B9" s="17" t="s">
        <v>13</v>
      </c>
      <c r="C9" s="17"/>
      <c r="D9" s="17"/>
      <c r="E9" s="17"/>
      <c r="F9" s="17" t="s">
        <v>13</v>
      </c>
      <c r="G9" s="17"/>
      <c r="H9" s="17"/>
      <c r="I9" s="17" t="s">
        <v>14</v>
      </c>
    </row>
    <row r="10" spans="1:10" s="12" customFormat="1" ht="75">
      <c r="A10" s="13"/>
      <c r="B10" s="8" t="s">
        <v>15</v>
      </c>
      <c r="C10" s="8" t="s">
        <v>555</v>
      </c>
      <c r="D10" s="8" t="s">
        <v>556</v>
      </c>
      <c r="E10" s="8" t="s">
        <v>16</v>
      </c>
      <c r="F10" s="8" t="s">
        <v>15</v>
      </c>
      <c r="G10" s="8" t="s">
        <v>555</v>
      </c>
      <c r="H10" s="8" t="s">
        <v>556</v>
      </c>
      <c r="I10" s="8" t="s">
        <v>16</v>
      </c>
    </row>
    <row r="11" spans="1:10">
      <c r="A11" s="4" t="s">
        <v>17</v>
      </c>
      <c r="B11" s="74">
        <v>43.7</v>
      </c>
      <c r="C11" s="74">
        <v>42.6</v>
      </c>
      <c r="D11" s="74">
        <v>44.8</v>
      </c>
      <c r="E11" s="74"/>
      <c r="F11" s="74">
        <v>15.9</v>
      </c>
      <c r="G11" s="74">
        <v>14.9</v>
      </c>
      <c r="H11" s="74">
        <v>17</v>
      </c>
    </row>
    <row r="12" spans="1:10">
      <c r="B12" s="15"/>
      <c r="C12" s="15"/>
      <c r="D12" s="15"/>
      <c r="F12" s="15"/>
      <c r="G12" s="15"/>
      <c r="H12" s="15"/>
    </row>
    <row r="13" spans="1:10">
      <c r="A13" s="16" t="s">
        <v>98</v>
      </c>
      <c r="B13" s="15"/>
      <c r="C13" s="15"/>
      <c r="D13" s="15"/>
      <c r="F13" s="15"/>
      <c r="G13" s="15"/>
      <c r="H13" s="15"/>
    </row>
    <row r="14" spans="1:10">
      <c r="A14" s="16" t="s">
        <v>19</v>
      </c>
      <c r="B14" s="74">
        <v>38.299999999999997</v>
      </c>
      <c r="C14" s="74">
        <v>36.799999999999997</v>
      </c>
      <c r="D14" s="74">
        <v>39.9</v>
      </c>
      <c r="E14" s="74"/>
      <c r="F14" s="74">
        <v>13.4</v>
      </c>
      <c r="G14" s="74">
        <v>12</v>
      </c>
      <c r="H14" s="74">
        <v>14.9</v>
      </c>
    </row>
    <row r="15" spans="1:10">
      <c r="A15" s="16" t="s">
        <v>20</v>
      </c>
      <c r="B15" s="74">
        <v>49</v>
      </c>
      <c r="C15" s="74">
        <v>47.4</v>
      </c>
      <c r="D15" s="74">
        <v>50.5</v>
      </c>
      <c r="E15" s="74"/>
      <c r="F15" s="74">
        <v>18.3</v>
      </c>
      <c r="G15" s="74">
        <v>16.8</v>
      </c>
      <c r="H15" s="74">
        <v>20</v>
      </c>
    </row>
    <row r="16" spans="1:10">
      <c r="A16" s="16" t="s">
        <v>21</v>
      </c>
      <c r="B16" s="55"/>
      <c r="C16" s="55"/>
      <c r="D16" s="55"/>
      <c r="F16" s="32"/>
      <c r="G16" s="32"/>
      <c r="H16" s="32"/>
    </row>
    <row r="17" spans="1:17">
      <c r="B17" s="15"/>
      <c r="C17" s="15"/>
      <c r="D17" s="15"/>
      <c r="F17" s="15"/>
      <c r="G17" s="15"/>
      <c r="H17" s="15"/>
    </row>
    <row r="18" spans="1:17">
      <c r="A18" s="4" t="s">
        <v>22</v>
      </c>
      <c r="B18" s="15"/>
      <c r="C18" s="15"/>
      <c r="D18" s="15"/>
      <c r="F18" s="15"/>
      <c r="G18" s="15"/>
      <c r="H18" s="15"/>
    </row>
    <row r="19" spans="1:17">
      <c r="A19" s="4" t="s">
        <v>103</v>
      </c>
      <c r="B19" s="74">
        <v>31.6</v>
      </c>
      <c r="C19" s="74">
        <v>27.6</v>
      </c>
      <c r="D19" s="74">
        <v>35.9</v>
      </c>
      <c r="E19" s="74"/>
      <c r="F19" s="74">
        <v>7.3</v>
      </c>
      <c r="G19" s="74">
        <v>4.9000000000000004</v>
      </c>
      <c r="H19" s="74">
        <v>10.8</v>
      </c>
      <c r="J19" s="15"/>
      <c r="O19" s="22"/>
      <c r="P19" s="22"/>
      <c r="Q19" s="22"/>
    </row>
    <row r="20" spans="1:17">
      <c r="A20" s="4" t="s">
        <v>106</v>
      </c>
      <c r="B20" s="74">
        <v>51.6</v>
      </c>
      <c r="C20" s="74">
        <v>46.6</v>
      </c>
      <c r="D20" s="74">
        <v>56.5</v>
      </c>
      <c r="E20" s="74"/>
      <c r="F20" s="74">
        <v>17.2</v>
      </c>
      <c r="G20" s="74">
        <v>13</v>
      </c>
      <c r="H20" s="74">
        <v>22.3</v>
      </c>
      <c r="J20" s="15"/>
      <c r="O20" s="23"/>
      <c r="P20" s="23"/>
      <c r="Q20" s="23"/>
    </row>
    <row r="21" spans="1:17">
      <c r="A21" s="4" t="s">
        <v>109</v>
      </c>
      <c r="B21" s="74">
        <v>51.9</v>
      </c>
      <c r="C21" s="74">
        <v>48.8</v>
      </c>
      <c r="D21" s="74">
        <v>55.1</v>
      </c>
      <c r="E21" s="74"/>
      <c r="F21" s="74">
        <v>23.3</v>
      </c>
      <c r="G21" s="74">
        <v>20.100000000000001</v>
      </c>
      <c r="H21" s="74">
        <v>26.7</v>
      </c>
      <c r="J21" s="15"/>
      <c r="O21" s="23"/>
      <c r="P21" s="23"/>
      <c r="Q21" s="23"/>
    </row>
    <row r="22" spans="1:17">
      <c r="A22" s="4" t="s">
        <v>112</v>
      </c>
      <c r="B22" s="74">
        <v>47.5</v>
      </c>
      <c r="C22" s="74">
        <v>44.6</v>
      </c>
      <c r="D22" s="74">
        <v>50.5</v>
      </c>
      <c r="E22" s="74"/>
      <c r="F22" s="74">
        <v>19.399999999999999</v>
      </c>
      <c r="G22" s="74">
        <v>16.600000000000001</v>
      </c>
      <c r="H22" s="74">
        <v>22.7</v>
      </c>
      <c r="J22" s="15"/>
      <c r="O22" s="23"/>
      <c r="P22" s="23"/>
      <c r="Q22" s="23"/>
    </row>
    <row r="23" spans="1:17">
      <c r="A23" s="4" t="s">
        <v>113</v>
      </c>
      <c r="B23" s="74">
        <v>44.5</v>
      </c>
      <c r="C23" s="74">
        <v>41.3</v>
      </c>
      <c r="D23" s="74">
        <v>47.6</v>
      </c>
      <c r="E23" s="74"/>
      <c r="F23" s="74">
        <v>16.899999999999999</v>
      </c>
      <c r="G23" s="74">
        <v>14</v>
      </c>
      <c r="H23" s="74">
        <v>20.100000000000001</v>
      </c>
      <c r="J23" s="15"/>
      <c r="O23" s="23"/>
      <c r="P23" s="23"/>
      <c r="Q23" s="23"/>
    </row>
    <row r="24" spans="1:17">
      <c r="A24" s="4" t="s">
        <v>116</v>
      </c>
      <c r="B24" s="74">
        <v>43.7</v>
      </c>
      <c r="C24" s="74">
        <v>39.700000000000003</v>
      </c>
      <c r="D24" s="74">
        <v>47.9</v>
      </c>
      <c r="E24" s="74"/>
      <c r="F24" s="74">
        <v>15.9</v>
      </c>
      <c r="G24" s="74">
        <v>12.2</v>
      </c>
      <c r="H24" s="74">
        <v>20.5</v>
      </c>
      <c r="J24" s="15"/>
      <c r="O24" s="23"/>
      <c r="P24" s="23"/>
      <c r="Q24" s="23"/>
    </row>
    <row r="25" spans="1:17">
      <c r="A25" s="4" t="s">
        <v>42</v>
      </c>
      <c r="B25" s="74">
        <v>39.4</v>
      </c>
      <c r="C25" s="74">
        <v>36.799999999999997</v>
      </c>
      <c r="D25" s="74">
        <v>42</v>
      </c>
      <c r="E25" s="74"/>
      <c r="F25" s="74">
        <v>13.7</v>
      </c>
      <c r="G25" s="74">
        <v>11.4</v>
      </c>
      <c r="H25" s="74">
        <v>16.399999999999999</v>
      </c>
      <c r="J25" s="15"/>
      <c r="O25" s="23"/>
      <c r="P25" s="23"/>
      <c r="Q25" s="23"/>
    </row>
    <row r="26" spans="1:17">
      <c r="A26" s="4" t="s">
        <v>117</v>
      </c>
      <c r="B26" s="74">
        <v>36.1</v>
      </c>
      <c r="C26" s="74">
        <v>33.5</v>
      </c>
      <c r="D26" s="74">
        <v>38.799999999999997</v>
      </c>
      <c r="E26" s="74"/>
      <c r="F26" s="74">
        <v>11.1</v>
      </c>
      <c r="G26" s="74">
        <v>9.1</v>
      </c>
      <c r="H26" s="74">
        <v>13.7</v>
      </c>
      <c r="J26" s="15"/>
      <c r="O26" s="23"/>
      <c r="P26" s="23"/>
      <c r="Q26" s="23"/>
    </row>
    <row r="27" spans="1:17">
      <c r="A27" s="4" t="s">
        <v>121</v>
      </c>
      <c r="B27" s="74">
        <v>43</v>
      </c>
      <c r="C27" s="74">
        <v>39.700000000000003</v>
      </c>
      <c r="D27" s="74">
        <v>46.3</v>
      </c>
      <c r="E27" s="74"/>
      <c r="F27" s="74">
        <v>10.5</v>
      </c>
      <c r="G27" s="74">
        <v>8.1</v>
      </c>
      <c r="H27" s="74">
        <v>13.5</v>
      </c>
      <c r="J27" s="15"/>
      <c r="O27" s="23"/>
      <c r="P27" s="23"/>
      <c r="Q27" s="23"/>
    </row>
    <row r="28" spans="1:17">
      <c r="A28" s="7" t="s">
        <v>24</v>
      </c>
      <c r="B28" s="57"/>
      <c r="C28" s="57"/>
      <c r="D28" s="57"/>
      <c r="F28" s="32"/>
      <c r="G28" s="32"/>
      <c r="H28" s="32"/>
      <c r="O28" s="23"/>
      <c r="P28" s="23"/>
      <c r="Q28" s="23"/>
    </row>
    <row r="29" spans="1:17">
      <c r="B29" s="15"/>
      <c r="C29" s="15"/>
      <c r="D29" s="15"/>
      <c r="F29" s="15"/>
      <c r="G29" s="15"/>
      <c r="H29" s="15"/>
    </row>
    <row r="30" spans="1:17">
      <c r="A30" s="4" t="s">
        <v>25</v>
      </c>
      <c r="B30" s="51"/>
      <c r="C30" s="51"/>
      <c r="D30" s="51"/>
      <c r="F30" s="51"/>
      <c r="G30" s="51"/>
      <c r="H30" s="51"/>
    </row>
    <row r="31" spans="1:17">
      <c r="A31" s="4" t="s">
        <v>122</v>
      </c>
      <c r="B31" s="74">
        <v>55.7</v>
      </c>
      <c r="C31" s="74">
        <v>51</v>
      </c>
      <c r="D31" s="74">
        <v>60.2</v>
      </c>
      <c r="E31" s="74" t="s">
        <v>559</v>
      </c>
      <c r="F31" s="74">
        <v>18.399999999999999</v>
      </c>
      <c r="G31" s="74">
        <v>14</v>
      </c>
      <c r="H31" s="74">
        <v>23.7</v>
      </c>
      <c r="I31" s="74" t="s">
        <v>559</v>
      </c>
    </row>
    <row r="32" spans="1:17">
      <c r="A32" s="4" t="s">
        <v>123</v>
      </c>
      <c r="B32" s="74">
        <v>45.3</v>
      </c>
      <c r="C32" s="74">
        <v>42.3</v>
      </c>
      <c r="D32" s="74">
        <v>48.3</v>
      </c>
      <c r="E32" s="74" t="s">
        <v>559</v>
      </c>
      <c r="F32" s="74">
        <v>14.8</v>
      </c>
      <c r="G32" s="74">
        <v>12.1</v>
      </c>
      <c r="H32" s="74">
        <v>17.899999999999999</v>
      </c>
      <c r="I32" s="74" t="s">
        <v>559</v>
      </c>
    </row>
    <row r="33" spans="1:9">
      <c r="A33" s="4" t="s">
        <v>124</v>
      </c>
      <c r="B33" s="74">
        <v>40.4</v>
      </c>
      <c r="C33" s="74">
        <v>38.4</v>
      </c>
      <c r="D33" s="74">
        <v>42.4</v>
      </c>
      <c r="E33" s="74" t="s">
        <v>559</v>
      </c>
      <c r="F33" s="74">
        <v>15.6</v>
      </c>
      <c r="G33" s="74">
        <v>13.7</v>
      </c>
      <c r="H33" s="74">
        <v>17.7</v>
      </c>
      <c r="I33" s="74" t="s">
        <v>559</v>
      </c>
    </row>
    <row r="34" spans="1:9">
      <c r="A34" s="4" t="s">
        <v>125</v>
      </c>
      <c r="B34" s="74">
        <v>41.6</v>
      </c>
      <c r="C34" s="74">
        <v>39.200000000000003</v>
      </c>
      <c r="D34" s="74">
        <v>44</v>
      </c>
      <c r="E34" s="74" t="s">
        <v>559</v>
      </c>
      <c r="F34" s="74">
        <v>14.6</v>
      </c>
      <c r="G34" s="74">
        <v>12.4</v>
      </c>
      <c r="H34" s="74">
        <v>17</v>
      </c>
      <c r="I34" s="74" t="s">
        <v>559</v>
      </c>
    </row>
    <row r="35" spans="1:9">
      <c r="A35" s="4" t="s">
        <v>126</v>
      </c>
      <c r="B35" s="74">
        <v>42.1</v>
      </c>
      <c r="C35" s="74">
        <v>39.1</v>
      </c>
      <c r="D35" s="74">
        <v>45.2</v>
      </c>
      <c r="E35" s="74" t="s">
        <v>559</v>
      </c>
      <c r="F35" s="74">
        <v>16.5</v>
      </c>
      <c r="G35" s="74">
        <v>13.7</v>
      </c>
      <c r="H35" s="74">
        <v>19.7</v>
      </c>
      <c r="I35" s="74" t="s">
        <v>559</v>
      </c>
    </row>
    <row r="36" spans="1:9">
      <c r="A36" s="7" t="s">
        <v>24</v>
      </c>
      <c r="B36" s="54"/>
      <c r="C36" s="54"/>
      <c r="D36" s="54"/>
      <c r="F36" s="32"/>
      <c r="G36" s="32"/>
      <c r="H36" s="32"/>
    </row>
    <row r="37" spans="1:9">
      <c r="B37" s="15"/>
      <c r="C37" s="15"/>
      <c r="D37" s="15"/>
      <c r="F37" s="15"/>
      <c r="G37" s="15"/>
      <c r="H37" s="15"/>
    </row>
    <row r="38" spans="1:9">
      <c r="A38" s="4" t="s">
        <v>26</v>
      </c>
      <c r="B38" s="15"/>
      <c r="C38" s="15"/>
      <c r="D38" s="15"/>
      <c r="F38" s="15"/>
      <c r="G38" s="15"/>
      <c r="H38" s="15"/>
    </row>
    <row r="39" spans="1:9">
      <c r="A39" s="4" t="s">
        <v>47</v>
      </c>
      <c r="B39" s="43">
        <v>36</v>
      </c>
      <c r="C39" s="43"/>
      <c r="D39" s="43"/>
      <c r="F39" s="14"/>
      <c r="G39" s="14"/>
      <c r="H39" s="14"/>
    </row>
    <row r="40" spans="1:9">
      <c r="A40" s="4" t="s">
        <v>48</v>
      </c>
      <c r="B40" s="43" t="s">
        <v>129</v>
      </c>
      <c r="C40" s="43"/>
      <c r="D40" s="43"/>
      <c r="F40" s="14"/>
      <c r="G40" s="14"/>
      <c r="H40" s="14"/>
    </row>
    <row r="41" spans="1:9">
      <c r="A41" s="4" t="s">
        <v>49</v>
      </c>
      <c r="B41" s="43">
        <v>38</v>
      </c>
      <c r="C41" s="43"/>
      <c r="D41" s="43"/>
      <c r="F41" s="14"/>
      <c r="G41" s="14"/>
      <c r="H41" s="14"/>
    </row>
    <row r="42" spans="1:9">
      <c r="A42" s="4" t="s">
        <v>50</v>
      </c>
      <c r="B42" s="43" t="s">
        <v>130</v>
      </c>
      <c r="C42" s="43"/>
      <c r="D42" s="43"/>
      <c r="F42" s="14"/>
      <c r="G42" s="14"/>
      <c r="H42" s="14"/>
    </row>
    <row r="43" spans="1:9">
      <c r="A43" s="4" t="s">
        <v>51</v>
      </c>
      <c r="B43" s="43" t="s">
        <v>131</v>
      </c>
      <c r="C43" s="43"/>
      <c r="D43" s="43"/>
      <c r="F43" s="14"/>
      <c r="G43" s="14"/>
      <c r="H43" s="14"/>
    </row>
    <row r="44" spans="1:9">
      <c r="A44" s="4" t="s">
        <v>31</v>
      </c>
      <c r="B44" s="43" t="s">
        <v>132</v>
      </c>
      <c r="C44" s="43"/>
      <c r="D44" s="43"/>
      <c r="F44" s="14"/>
      <c r="G44" s="14"/>
      <c r="H44" s="14"/>
    </row>
    <row r="45" spans="1:9">
      <c r="A45" s="4" t="s">
        <v>52</v>
      </c>
      <c r="B45" s="43" t="s">
        <v>133</v>
      </c>
      <c r="C45" s="43"/>
      <c r="D45" s="43"/>
      <c r="F45" s="67" t="s">
        <v>134</v>
      </c>
      <c r="G45" s="67"/>
      <c r="H45" s="67"/>
    </row>
    <row r="46" spans="1:9">
      <c r="A46" s="4" t="s">
        <v>53</v>
      </c>
      <c r="B46" s="43" t="s">
        <v>135</v>
      </c>
      <c r="C46" s="43"/>
      <c r="D46" s="43"/>
      <c r="F46" s="67" t="s">
        <v>136</v>
      </c>
      <c r="G46" s="67"/>
      <c r="H46" s="67"/>
    </row>
    <row r="47" spans="1:9">
      <c r="A47" s="4" t="s">
        <v>54</v>
      </c>
      <c r="B47" s="43">
        <v>44</v>
      </c>
      <c r="C47" s="43"/>
      <c r="D47" s="43"/>
      <c r="F47" s="67" t="s">
        <v>137</v>
      </c>
      <c r="G47" s="67"/>
      <c r="H47" s="67"/>
    </row>
    <row r="48" spans="1:9">
      <c r="A48" s="4" t="s">
        <v>55</v>
      </c>
      <c r="B48" s="43" t="s">
        <v>96</v>
      </c>
      <c r="C48" s="43"/>
      <c r="D48" s="43"/>
      <c r="F48" s="65" t="s">
        <v>97</v>
      </c>
      <c r="G48" s="65"/>
      <c r="H48" s="65"/>
    </row>
    <row r="49" spans="1:8">
      <c r="A49" s="4" t="s">
        <v>56</v>
      </c>
      <c r="B49" s="74">
        <v>43.7</v>
      </c>
      <c r="C49" s="74">
        <v>42.6</v>
      </c>
      <c r="D49" s="74">
        <v>44.8</v>
      </c>
      <c r="E49" s="74"/>
      <c r="F49" s="74">
        <v>15.9</v>
      </c>
      <c r="G49" s="74">
        <v>14.9</v>
      </c>
      <c r="H49" s="74">
        <v>17</v>
      </c>
    </row>
    <row r="50" spans="1:8">
      <c r="A50" s="7" t="s">
        <v>24</v>
      </c>
      <c r="B50" s="14"/>
      <c r="C50" s="14"/>
      <c r="D50" s="14"/>
      <c r="F50" s="14"/>
      <c r="G50" s="14"/>
      <c r="H50" s="14"/>
    </row>
    <row r="51" spans="1:8">
      <c r="B51" s="15"/>
      <c r="C51" s="15"/>
      <c r="D51" s="15"/>
      <c r="F51" s="15"/>
      <c r="G51" s="15"/>
      <c r="H51" s="15"/>
    </row>
    <row r="52" spans="1:8">
      <c r="A52" s="4" t="s">
        <v>27</v>
      </c>
      <c r="B52" s="15"/>
      <c r="C52" s="15"/>
      <c r="D52" s="15"/>
      <c r="F52" s="15"/>
      <c r="G52" s="15"/>
      <c r="H52" s="15"/>
    </row>
    <row r="53" spans="1:8">
      <c r="A53" s="4" t="s">
        <v>57</v>
      </c>
      <c r="B53" s="49" t="s">
        <v>138</v>
      </c>
      <c r="C53" s="49"/>
      <c r="D53" s="49"/>
      <c r="F53" s="14"/>
      <c r="G53" s="14"/>
      <c r="H53" s="14"/>
    </row>
    <row r="54" spans="1:8">
      <c r="A54" s="4" t="s">
        <v>58</v>
      </c>
      <c r="B54" s="49" t="s">
        <v>140</v>
      </c>
      <c r="C54" s="49"/>
      <c r="D54" s="49"/>
      <c r="F54" s="14"/>
      <c r="G54" s="14"/>
      <c r="H54" s="14"/>
    </row>
    <row r="55" spans="1:8">
      <c r="A55" s="4" t="s">
        <v>59</v>
      </c>
      <c r="B55" s="49" t="s">
        <v>141</v>
      </c>
      <c r="C55" s="49"/>
      <c r="D55" s="49"/>
      <c r="F55" s="14"/>
      <c r="G55" s="14"/>
      <c r="H55" s="14"/>
    </row>
    <row r="56" spans="1:8">
      <c r="A56" s="4" t="s">
        <v>60</v>
      </c>
      <c r="B56" s="49" t="s">
        <v>142</v>
      </c>
      <c r="C56" s="49"/>
      <c r="D56" s="49"/>
      <c r="F56" s="14"/>
      <c r="G56" s="14"/>
      <c r="H56" s="14"/>
    </row>
    <row r="57" spans="1:8">
      <c r="A57" s="4" t="s">
        <v>61</v>
      </c>
      <c r="B57" s="49" t="s">
        <v>143</v>
      </c>
      <c r="C57" s="49"/>
      <c r="D57" s="49"/>
      <c r="F57" s="14"/>
      <c r="G57" s="14"/>
      <c r="H57" s="14"/>
    </row>
    <row r="58" spans="1:8">
      <c r="A58" s="4" t="s">
        <v>32</v>
      </c>
      <c r="B58" s="49" t="s">
        <v>145</v>
      </c>
      <c r="C58" s="49"/>
      <c r="D58" s="49"/>
      <c r="F58" s="14"/>
      <c r="G58" s="14"/>
      <c r="H58" s="14"/>
    </row>
    <row r="59" spans="1:8">
      <c r="A59" s="4" t="s">
        <v>62</v>
      </c>
      <c r="B59" s="49" t="s">
        <v>119</v>
      </c>
      <c r="C59" s="49"/>
      <c r="D59" s="49"/>
      <c r="F59" s="14"/>
      <c r="G59" s="14"/>
      <c r="H59" s="14"/>
    </row>
    <row r="60" spans="1:8">
      <c r="A60" s="4" t="s">
        <v>63</v>
      </c>
      <c r="B60" s="49" t="s">
        <v>146</v>
      </c>
      <c r="C60" s="49"/>
      <c r="D60" s="49"/>
      <c r="F60" s="14"/>
      <c r="G60" s="14"/>
      <c r="H60" s="14"/>
    </row>
    <row r="61" spans="1:8">
      <c r="A61" s="4" t="s">
        <v>64</v>
      </c>
      <c r="B61" s="49" t="s">
        <v>147</v>
      </c>
      <c r="C61" s="49"/>
      <c r="D61" s="49"/>
      <c r="F61" s="14"/>
      <c r="G61" s="14"/>
      <c r="H61" s="14"/>
    </row>
    <row r="62" spans="1:8">
      <c r="A62" s="4" t="s">
        <v>65</v>
      </c>
      <c r="B62" s="49" t="s">
        <v>100</v>
      </c>
      <c r="C62" s="49"/>
      <c r="D62" s="49"/>
      <c r="F62" s="14"/>
      <c r="G62" s="14"/>
      <c r="H62" s="14"/>
    </row>
    <row r="63" spans="1:8">
      <c r="A63" s="4" t="s">
        <v>66</v>
      </c>
      <c r="B63" s="74">
        <v>38.299999999999997</v>
      </c>
      <c r="C63" s="74">
        <v>36.799999999999997</v>
      </c>
      <c r="D63" s="74">
        <v>39.9</v>
      </c>
      <c r="E63" s="74"/>
      <c r="F63" s="74">
        <v>13.4</v>
      </c>
      <c r="G63" s="74">
        <v>12</v>
      </c>
      <c r="H63" s="74">
        <v>14.9</v>
      </c>
    </row>
    <row r="64" spans="1:8">
      <c r="A64" s="7" t="s">
        <v>24</v>
      </c>
      <c r="B64" s="14"/>
      <c r="C64" s="14"/>
      <c r="D64" s="14"/>
      <c r="F64" s="14"/>
      <c r="G64" s="14"/>
      <c r="H64" s="14"/>
    </row>
    <row r="65" spans="1:8">
      <c r="F65" s="15"/>
      <c r="G65" s="15"/>
      <c r="H65" s="15"/>
    </row>
    <row r="66" spans="1:8">
      <c r="A66" s="4" t="s">
        <v>28</v>
      </c>
      <c r="F66" s="15"/>
      <c r="G66" s="15"/>
      <c r="H66" s="15"/>
    </row>
    <row r="67" spans="1:8">
      <c r="A67" s="4" t="s">
        <v>67</v>
      </c>
      <c r="B67" s="50" t="s">
        <v>148</v>
      </c>
      <c r="C67" s="50"/>
      <c r="D67" s="50"/>
      <c r="F67" s="14"/>
      <c r="G67" s="14"/>
      <c r="H67" s="14"/>
    </row>
    <row r="68" spans="1:8">
      <c r="A68" s="4" t="s">
        <v>68</v>
      </c>
      <c r="B68" s="50" t="s">
        <v>150</v>
      </c>
      <c r="C68" s="50"/>
      <c r="D68" s="50"/>
      <c r="F68" s="14"/>
      <c r="G68" s="14"/>
      <c r="H68" s="14"/>
    </row>
    <row r="69" spans="1:8">
      <c r="A69" s="4" t="s">
        <v>69</v>
      </c>
      <c r="B69" s="50" t="s">
        <v>151</v>
      </c>
      <c r="C69" s="50"/>
      <c r="D69" s="50"/>
      <c r="F69" s="14"/>
      <c r="G69" s="14"/>
      <c r="H69" s="14"/>
    </row>
    <row r="70" spans="1:8">
      <c r="A70" s="4" t="s">
        <v>70</v>
      </c>
      <c r="B70" s="50" t="s">
        <v>152</v>
      </c>
      <c r="C70" s="50"/>
      <c r="D70" s="50"/>
      <c r="F70" s="14"/>
      <c r="G70" s="14"/>
      <c r="H70" s="14"/>
    </row>
    <row r="71" spans="1:8">
      <c r="A71" s="4" t="s">
        <v>71</v>
      </c>
      <c r="B71" s="50" t="s">
        <v>153</v>
      </c>
      <c r="C71" s="50"/>
      <c r="D71" s="50"/>
      <c r="F71" s="14"/>
      <c r="G71" s="14"/>
      <c r="H71" s="14"/>
    </row>
    <row r="72" spans="1:8">
      <c r="A72" s="4" t="s">
        <v>33</v>
      </c>
      <c r="B72" s="50" t="s">
        <v>154</v>
      </c>
      <c r="C72" s="50"/>
      <c r="D72" s="50"/>
      <c r="F72" s="14"/>
      <c r="G72" s="14"/>
      <c r="H72" s="14"/>
    </row>
    <row r="73" spans="1:8">
      <c r="A73" s="4" t="s">
        <v>72</v>
      </c>
      <c r="B73" s="50" t="s">
        <v>155</v>
      </c>
      <c r="C73" s="50"/>
      <c r="D73" s="50"/>
      <c r="F73" s="14"/>
      <c r="G73" s="14"/>
      <c r="H73" s="14"/>
    </row>
    <row r="74" spans="1:8">
      <c r="A74" s="4" t="s">
        <v>73</v>
      </c>
      <c r="B74" s="50" t="s">
        <v>157</v>
      </c>
      <c r="C74" s="50"/>
      <c r="D74" s="50"/>
      <c r="F74" s="14"/>
      <c r="G74" s="14"/>
      <c r="H74" s="14"/>
    </row>
    <row r="75" spans="1:8">
      <c r="A75" s="4" t="s">
        <v>74</v>
      </c>
      <c r="B75" s="50" t="s">
        <v>158</v>
      </c>
      <c r="C75" s="50"/>
      <c r="D75" s="50"/>
      <c r="F75" s="14"/>
      <c r="G75" s="14"/>
      <c r="H75" s="14"/>
    </row>
    <row r="76" spans="1:8">
      <c r="A76" s="4" t="s">
        <v>75</v>
      </c>
      <c r="B76" s="50" t="s">
        <v>102</v>
      </c>
      <c r="C76" s="50"/>
      <c r="D76" s="50"/>
      <c r="F76" s="14"/>
      <c r="G76" s="14"/>
      <c r="H76" s="14"/>
    </row>
    <row r="77" spans="1:8">
      <c r="A77" s="4" t="s">
        <v>76</v>
      </c>
      <c r="B77" s="74">
        <v>49</v>
      </c>
      <c r="C77" s="74">
        <v>47.4</v>
      </c>
      <c r="D77" s="74">
        <v>50.5</v>
      </c>
      <c r="E77" s="74"/>
      <c r="F77" s="74">
        <v>18.3</v>
      </c>
      <c r="G77" s="74">
        <v>16.8</v>
      </c>
      <c r="H77" s="74">
        <v>20</v>
      </c>
    </row>
    <row r="78" spans="1:8">
      <c r="A78" s="7" t="s">
        <v>24</v>
      </c>
      <c r="B78" s="14"/>
      <c r="C78" s="14"/>
      <c r="D78" s="14"/>
      <c r="F78" s="14"/>
      <c r="G78" s="14"/>
      <c r="H78" s="14"/>
    </row>
    <row r="80" spans="1:8">
      <c r="F80" s="45"/>
      <c r="G80" s="45"/>
      <c r="H80" s="45"/>
    </row>
    <row r="82" spans="2:8">
      <c r="B82" s="15"/>
      <c r="C82" s="15"/>
      <c r="D82" s="15"/>
      <c r="E82" s="15"/>
      <c r="F82" s="15"/>
      <c r="G82" s="15"/>
      <c r="H82" s="15"/>
    </row>
    <row r="83" spans="2:8">
      <c r="B83" s="15"/>
      <c r="C83" s="15"/>
      <c r="D83" s="15"/>
      <c r="E83" s="15"/>
      <c r="F83" s="15"/>
      <c r="G83" s="15"/>
      <c r="H83" s="15"/>
    </row>
    <row r="84" spans="2:8">
      <c r="B84" s="15"/>
      <c r="C84" s="15"/>
      <c r="D84" s="15"/>
      <c r="E84" s="15"/>
      <c r="F84" s="15"/>
      <c r="G84" s="15"/>
      <c r="H84" s="15"/>
    </row>
    <row r="85" spans="2:8">
      <c r="B85" s="15"/>
      <c r="C85" s="15"/>
      <c r="D85" s="15"/>
      <c r="E85" s="15"/>
      <c r="F85" s="15"/>
      <c r="G85" s="15"/>
      <c r="H85" s="15"/>
    </row>
    <row r="86" spans="2:8">
      <c r="B86" s="15"/>
      <c r="C86" s="15"/>
      <c r="D86" s="15"/>
      <c r="E86" s="15"/>
      <c r="F86" s="15"/>
      <c r="G86" s="15"/>
      <c r="H86" s="15"/>
    </row>
    <row r="87" spans="2:8">
      <c r="B87" s="15"/>
      <c r="C87" s="15"/>
      <c r="D87" s="15"/>
      <c r="E87" s="15"/>
      <c r="F87" s="15"/>
      <c r="G87" s="15"/>
      <c r="H87" s="15"/>
    </row>
    <row r="88" spans="2:8">
      <c r="B88" s="15"/>
      <c r="C88" s="15"/>
      <c r="D88" s="15"/>
      <c r="E88" s="15"/>
      <c r="F88" s="15"/>
      <c r="G88" s="15"/>
      <c r="H88" s="15"/>
    </row>
    <row r="89" spans="2:8">
      <c r="B89" s="15"/>
      <c r="C89" s="15"/>
      <c r="D89" s="15"/>
      <c r="E89" s="15"/>
      <c r="F89" s="15"/>
      <c r="G89" s="15"/>
      <c r="H89" s="15"/>
    </row>
    <row r="90" spans="2:8">
      <c r="B90" s="15"/>
      <c r="C90" s="15"/>
      <c r="D90" s="15"/>
      <c r="E90" s="15"/>
      <c r="F90" s="15"/>
      <c r="G90" s="15"/>
      <c r="H90" s="15"/>
    </row>
    <row r="91" spans="2:8">
      <c r="B91" s="15"/>
      <c r="C91" s="15"/>
      <c r="D91" s="15"/>
      <c r="E91" s="15"/>
      <c r="F91" s="15"/>
      <c r="G91" s="15"/>
      <c r="H91" s="15"/>
    </row>
    <row r="92" spans="2:8">
      <c r="B92" s="15"/>
      <c r="C92" s="15"/>
      <c r="D92" s="15"/>
      <c r="E92" s="15"/>
      <c r="F92" s="15"/>
      <c r="G92" s="15"/>
      <c r="H92" s="15"/>
    </row>
    <row r="93" spans="2:8">
      <c r="B93" s="15"/>
      <c r="C93" s="15"/>
      <c r="D93" s="15"/>
      <c r="E93" s="15"/>
      <c r="F93" s="15"/>
      <c r="G93" s="15"/>
      <c r="H93" s="15"/>
    </row>
    <row r="94" spans="2:8">
      <c r="B94" s="15"/>
      <c r="C94" s="15"/>
      <c r="D94" s="15"/>
      <c r="E94" s="15"/>
      <c r="F94" s="15"/>
      <c r="G94" s="15"/>
      <c r="H94" s="15"/>
    </row>
    <row r="95" spans="2:8">
      <c r="B95" s="15"/>
      <c r="C95" s="15"/>
      <c r="D95" s="15"/>
      <c r="E95" s="15"/>
      <c r="F95" s="15"/>
      <c r="G95" s="15"/>
      <c r="H95" s="15"/>
    </row>
    <row r="96" spans="2:8">
      <c r="B96" s="15"/>
      <c r="C96" s="15"/>
      <c r="D96" s="15"/>
      <c r="E96" s="15"/>
      <c r="F96" s="15"/>
      <c r="G96" s="15"/>
      <c r="H96" s="15"/>
    </row>
    <row r="97" spans="2:8">
      <c r="B97" s="15"/>
      <c r="C97" s="15"/>
      <c r="D97" s="15"/>
      <c r="E97" s="15"/>
      <c r="F97" s="15"/>
      <c r="G97" s="15"/>
      <c r="H97" s="15"/>
    </row>
    <row r="98" spans="2:8">
      <c r="B98" s="15"/>
      <c r="C98" s="15"/>
      <c r="D98" s="15"/>
      <c r="E98" s="15"/>
      <c r="F98" s="15"/>
      <c r="G98" s="15"/>
      <c r="H98" s="15"/>
    </row>
    <row r="99" spans="2:8">
      <c r="B99" s="15"/>
      <c r="C99" s="15"/>
      <c r="D99" s="15"/>
      <c r="E99" s="15"/>
      <c r="F99" s="15"/>
      <c r="G99" s="15"/>
      <c r="H99" s="15"/>
    </row>
    <row r="100" spans="2:8">
      <c r="B100" s="15"/>
      <c r="C100" s="15"/>
      <c r="D100" s="15"/>
      <c r="E100" s="15"/>
      <c r="F100" s="15"/>
      <c r="G100" s="15"/>
      <c r="H100" s="15"/>
    </row>
    <row r="101" spans="2:8">
      <c r="B101" s="15"/>
      <c r="C101" s="15"/>
      <c r="D101" s="15"/>
      <c r="E101" s="15"/>
      <c r="F101" s="15"/>
      <c r="G101" s="15"/>
      <c r="H101" s="15"/>
    </row>
    <row r="102" spans="2:8">
      <c r="B102" s="15"/>
      <c r="C102" s="15"/>
      <c r="D102" s="15"/>
      <c r="E102" s="15"/>
      <c r="F102" s="15"/>
      <c r="G102" s="15"/>
      <c r="H102" s="15"/>
    </row>
    <row r="103" spans="2:8">
      <c r="B103" s="15"/>
      <c r="C103" s="15"/>
      <c r="D103" s="15"/>
      <c r="E103" s="15"/>
      <c r="F103" s="15"/>
      <c r="G103" s="15"/>
      <c r="H103" s="15"/>
    </row>
    <row r="104" spans="2:8">
      <c r="B104" s="15"/>
      <c r="C104" s="15"/>
      <c r="D104" s="15"/>
      <c r="E104" s="15"/>
      <c r="F104" s="15"/>
      <c r="G104" s="15"/>
      <c r="H104" s="15"/>
    </row>
    <row r="105" spans="2:8">
      <c r="B105" s="15"/>
      <c r="C105" s="15"/>
      <c r="D105" s="15"/>
      <c r="E105" s="15"/>
      <c r="F105" s="15"/>
      <c r="G105" s="15"/>
      <c r="H105" s="15"/>
    </row>
    <row r="106" spans="2:8">
      <c r="B106" s="15"/>
      <c r="C106" s="15"/>
      <c r="D106" s="15"/>
      <c r="E106" s="15"/>
      <c r="F106" s="15"/>
      <c r="G106" s="15"/>
      <c r="H106" s="15"/>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A0BB4-B161-4EB1-826D-16144FA7665F}">
  <dimension ref="A1:Q82"/>
  <sheetViews>
    <sheetView topLeftCell="A11" workbookViewId="0">
      <selection activeCell="C10" sqref="C10:D10"/>
    </sheetView>
  </sheetViews>
  <sheetFormatPr defaultColWidth="8.85546875" defaultRowHeight="15"/>
  <cols>
    <col min="1" max="1" width="42.140625" style="4" bestFit="1" customWidth="1"/>
    <col min="2" max="2" width="41.7109375" style="5" bestFit="1" customWidth="1"/>
    <col min="3" max="3" width="13.85546875" style="5" bestFit="1" customWidth="1"/>
    <col min="4" max="4" width="14.140625" style="5" bestFit="1" customWidth="1"/>
    <col min="5" max="5" width="14.7109375" style="5" customWidth="1"/>
    <col min="6" max="6" width="41.7109375" style="5" bestFit="1" customWidth="1"/>
    <col min="7" max="7" width="13.85546875" style="5" bestFit="1" customWidth="1"/>
    <col min="8" max="8" width="41.7109375" style="5" customWidth="1"/>
    <col min="9" max="9" width="14.7109375" style="5" customWidth="1"/>
    <col min="10" max="16384" width="8.85546875" style="5"/>
  </cols>
  <sheetData>
    <row r="1" spans="1:11" s="6" customFormat="1">
      <c r="A1" s="10" t="s">
        <v>0</v>
      </c>
      <c r="B1" s="10" t="s">
        <v>91</v>
      </c>
      <c r="C1" s="10"/>
      <c r="D1" s="10"/>
      <c r="F1" s="10" t="s">
        <v>91</v>
      </c>
      <c r="G1" s="10"/>
      <c r="H1" s="10"/>
    </row>
    <row r="2" spans="1:11" s="6" customFormat="1" ht="30">
      <c r="A2" s="10" t="s">
        <v>1</v>
      </c>
      <c r="B2" s="10" t="s">
        <v>29</v>
      </c>
      <c r="C2" s="10"/>
      <c r="D2" s="10"/>
      <c r="F2" s="10" t="s">
        <v>29</v>
      </c>
      <c r="G2" s="10"/>
      <c r="H2" s="10"/>
    </row>
    <row r="3" spans="1:11" s="6" customFormat="1">
      <c r="A3" s="10" t="s">
        <v>2</v>
      </c>
      <c r="B3" s="28" t="s">
        <v>159</v>
      </c>
      <c r="C3" s="28"/>
      <c r="D3" s="28"/>
      <c r="F3" s="28" t="s">
        <v>159</v>
      </c>
      <c r="G3" s="28"/>
      <c r="H3" s="28"/>
    </row>
    <row r="4" spans="1:11" s="12" customFormat="1">
      <c r="A4" s="13" t="s">
        <v>3</v>
      </c>
      <c r="B4" s="13">
        <v>2024</v>
      </c>
      <c r="C4" s="13"/>
      <c r="D4" s="13"/>
      <c r="F4" s="13">
        <v>2024</v>
      </c>
      <c r="G4" s="13"/>
      <c r="H4" s="13"/>
    </row>
    <row r="5" spans="1:11" s="6" customFormat="1">
      <c r="A5" s="10" t="s">
        <v>4</v>
      </c>
      <c r="B5" s="6" t="s">
        <v>94</v>
      </c>
      <c r="F5" s="6" t="s">
        <v>95</v>
      </c>
    </row>
    <row r="6" spans="1:11" s="6" customFormat="1" ht="45">
      <c r="A6" s="10" t="s">
        <v>9</v>
      </c>
      <c r="B6" s="6" t="str">
        <f>VLOOKUP(B5,[1]Indicatorbeschrijvingen!$A:$E,2,FALSE)</f>
        <v>percentage mensen met angst- of depressiegevoelens</v>
      </c>
      <c r="F6" s="6" t="str">
        <f>VLOOKUP(F5,[1]Indicatorbeschrijvingen!$A:$E,2,FALSE)</f>
        <v>Percentage mensen dat zich door emotionele problemen beperkt voelt bij werk of andere dagelijkse bezigheden</v>
      </c>
    </row>
    <row r="7" spans="1:11" s="6" customFormat="1">
      <c r="A7" s="10" t="s">
        <v>10</v>
      </c>
      <c r="B7" s="6" t="str">
        <f>VLOOKUP(B5,[1]Indicatorbeschrijvingen!$A:$E,3,FALSE)</f>
        <v>Mental Health Inventory-5 (MHI-5)</v>
      </c>
      <c r="F7" s="6" t="str">
        <f>VLOOKUP(F5,[1]Indicatorbeschrijvingen!$A:$E,3,FALSE)</f>
        <v>Enkele vraag</v>
      </c>
    </row>
    <row r="8" spans="1:11" s="6" customFormat="1" ht="75">
      <c r="A8" s="10" t="s">
        <v>11</v>
      </c>
      <c r="B8" s="6" t="str">
        <f>VLOOKUP(B5,[1]Indicatorbeschrijvingen!$A:$E,4,FALSE)</f>
        <v>Het percentage met een somscore van 76 of lager aan de hand van vijf stellingen over angst- of depressiegevoelens in de afgelopen vier weken volgens de Mental Health Inventory-5 (MHI-5).</v>
      </c>
      <c r="F8" s="6" t="str">
        <f>VLOOKUP(F5,[1]Indicatorbeschrijvingen!$A:$E,4,FALSE)</f>
        <v>Het percentage dat door een emotioneel probleem in de afgelopen vier weken minder bereikt heeft bij werk of andere dagelijkse bezigheden dan ze zouden willen.</v>
      </c>
    </row>
    <row r="9" spans="1:11" s="18" customFormat="1">
      <c r="A9" s="17" t="s">
        <v>12</v>
      </c>
      <c r="B9" s="17" t="s">
        <v>13</v>
      </c>
      <c r="C9" s="17"/>
      <c r="D9" s="17"/>
      <c r="E9" s="17" t="s">
        <v>14</v>
      </c>
      <c r="F9" s="17" t="s">
        <v>13</v>
      </c>
      <c r="G9" s="17"/>
      <c r="H9" s="17"/>
      <c r="I9" s="17" t="s">
        <v>14</v>
      </c>
    </row>
    <row r="10" spans="1:11" s="12" customFormat="1" ht="75">
      <c r="A10" s="13"/>
      <c r="B10" s="8" t="s">
        <v>15</v>
      </c>
      <c r="C10" s="8" t="s">
        <v>555</v>
      </c>
      <c r="D10" s="8" t="s">
        <v>556</v>
      </c>
      <c r="E10" s="8" t="s">
        <v>16</v>
      </c>
      <c r="F10" s="8" t="s">
        <v>15</v>
      </c>
      <c r="G10" s="8" t="s">
        <v>555</v>
      </c>
      <c r="H10" s="8" t="s">
        <v>556</v>
      </c>
      <c r="I10" s="8" t="s">
        <v>16</v>
      </c>
      <c r="J10" s="8"/>
      <c r="K10" s="8"/>
    </row>
    <row r="11" spans="1:11">
      <c r="A11" s="4" t="s">
        <v>17</v>
      </c>
      <c r="B11" s="74">
        <v>40.6</v>
      </c>
      <c r="C11" s="74">
        <v>37.200000000000003</v>
      </c>
      <c r="D11" s="74">
        <v>44.2</v>
      </c>
      <c r="E11" s="74"/>
      <c r="F11" s="74">
        <v>11.2</v>
      </c>
      <c r="G11" s="74">
        <v>8.6</v>
      </c>
      <c r="H11" s="74">
        <v>14.4</v>
      </c>
    </row>
    <row r="12" spans="1:11">
      <c r="B12" s="15"/>
      <c r="C12" s="15"/>
      <c r="D12" s="15"/>
      <c r="F12" s="15"/>
      <c r="G12" s="15"/>
      <c r="H12" s="15"/>
    </row>
    <row r="13" spans="1:11">
      <c r="A13" s="16" t="s">
        <v>98</v>
      </c>
      <c r="B13" s="15"/>
      <c r="C13" s="15"/>
      <c r="D13" s="15"/>
      <c r="F13" s="15"/>
      <c r="G13" s="15"/>
      <c r="H13" s="15"/>
    </row>
    <row r="14" spans="1:11">
      <c r="A14" s="16" t="s">
        <v>19</v>
      </c>
      <c r="B14" s="74">
        <v>32.4</v>
      </c>
      <c r="C14" s="74">
        <v>27.8</v>
      </c>
      <c r="D14" s="74">
        <v>37.4</v>
      </c>
      <c r="E14" s="74"/>
      <c r="F14" s="74">
        <v>7</v>
      </c>
      <c r="G14" s="74">
        <v>4.3</v>
      </c>
      <c r="H14" s="74">
        <v>11.2</v>
      </c>
    </row>
    <row r="15" spans="1:11">
      <c r="A15" s="16" t="s">
        <v>20</v>
      </c>
      <c r="B15" s="74">
        <v>49.2</v>
      </c>
      <c r="C15" s="74">
        <v>44.3</v>
      </c>
      <c r="D15" s="74">
        <v>54.1</v>
      </c>
      <c r="E15" s="74"/>
      <c r="F15" s="74">
        <v>15.8</v>
      </c>
      <c r="G15" s="74">
        <v>11.7</v>
      </c>
      <c r="H15" s="74">
        <v>21</v>
      </c>
    </row>
    <row r="16" spans="1:11">
      <c r="A16" s="16" t="s">
        <v>21</v>
      </c>
      <c r="B16" s="32"/>
      <c r="C16" s="32"/>
      <c r="D16" s="32"/>
      <c r="F16" s="32"/>
      <c r="G16" s="32"/>
      <c r="H16" s="32"/>
    </row>
    <row r="17" spans="1:17">
      <c r="B17" s="15"/>
      <c r="C17" s="15"/>
      <c r="D17" s="15"/>
      <c r="F17" s="15"/>
      <c r="G17" s="15"/>
      <c r="H17" s="15"/>
    </row>
    <row r="18" spans="1:17">
      <c r="A18" s="4" t="s">
        <v>22</v>
      </c>
      <c r="B18" s="15"/>
      <c r="C18" s="15"/>
      <c r="D18" s="15"/>
      <c r="F18" s="15"/>
      <c r="G18" s="15"/>
      <c r="H18" s="15"/>
    </row>
    <row r="19" spans="1:17">
      <c r="A19" s="4" t="s">
        <v>163</v>
      </c>
      <c r="B19" s="74">
        <v>40.6</v>
      </c>
      <c r="C19" s="74">
        <v>37.200000000000003</v>
      </c>
      <c r="D19" s="74">
        <v>44.2</v>
      </c>
      <c r="E19" s="74"/>
      <c r="F19" s="74">
        <v>11.2</v>
      </c>
      <c r="G19" s="74">
        <v>8.6</v>
      </c>
      <c r="H19" s="74">
        <v>14.4</v>
      </c>
      <c r="O19" s="22"/>
      <c r="P19" s="22"/>
      <c r="Q19" s="22"/>
    </row>
    <row r="20" spans="1:17">
      <c r="A20" s="7" t="s">
        <v>24</v>
      </c>
      <c r="B20" s="14"/>
      <c r="C20" s="14"/>
      <c r="D20" s="14"/>
      <c r="F20" s="14"/>
      <c r="G20" s="14"/>
      <c r="H20" s="14"/>
      <c r="O20" s="23"/>
      <c r="P20" s="23"/>
      <c r="Q20" s="23"/>
    </row>
    <row r="21" spans="1:17">
      <c r="B21" s="15"/>
      <c r="C21" s="15"/>
      <c r="D21" s="15"/>
      <c r="F21" s="15"/>
      <c r="G21" s="15"/>
      <c r="H21" s="15"/>
    </row>
    <row r="22" spans="1:17">
      <c r="A22" s="4" t="s">
        <v>25</v>
      </c>
      <c r="B22" s="51" t="s">
        <v>553</v>
      </c>
      <c r="C22" s="51"/>
      <c r="D22" s="51"/>
      <c r="F22" s="51" t="s">
        <v>554</v>
      </c>
      <c r="G22" s="51"/>
      <c r="H22" s="51"/>
    </row>
    <row r="23" spans="1:17">
      <c r="A23" s="4" t="s">
        <v>122</v>
      </c>
      <c r="B23" t="s">
        <v>557</v>
      </c>
      <c r="C23" t="s">
        <v>557</v>
      </c>
      <c r="D23" t="s">
        <v>557</v>
      </c>
      <c r="E23" t="s">
        <v>558</v>
      </c>
      <c r="F23" t="s">
        <v>557</v>
      </c>
      <c r="G23" t="s">
        <v>557</v>
      </c>
      <c r="H23" t="s">
        <v>557</v>
      </c>
      <c r="I23" t="s">
        <v>558</v>
      </c>
    </row>
    <row r="24" spans="1:17">
      <c r="A24" s="4" t="s">
        <v>164</v>
      </c>
      <c r="B24" s="74">
        <v>33.1</v>
      </c>
      <c r="C24" s="74">
        <v>28.7</v>
      </c>
      <c r="D24" s="74">
        <v>37.9</v>
      </c>
      <c r="E24" s="74"/>
      <c r="F24" s="74">
        <v>9</v>
      </c>
      <c r="G24" s="74">
        <v>5.9</v>
      </c>
      <c r="H24" s="74">
        <v>13.4</v>
      </c>
      <c r="I24" s="40"/>
    </row>
    <row r="25" spans="1:17">
      <c r="A25" s="4" t="s">
        <v>165</v>
      </c>
      <c r="B25" s="74">
        <v>50</v>
      </c>
      <c r="C25" s="74">
        <v>44.2</v>
      </c>
      <c r="D25" s="74">
        <v>55.8</v>
      </c>
      <c r="E25" s="74"/>
      <c r="F25" s="74">
        <v>14.6</v>
      </c>
      <c r="G25" s="74">
        <v>10.199999999999999</v>
      </c>
      <c r="H25" s="74">
        <v>20.399999999999999</v>
      </c>
      <c r="I25" s="40"/>
    </row>
    <row r="26" spans="1:17">
      <c r="A26" s="4" t="s">
        <v>166</v>
      </c>
      <c r="B26" t="s">
        <v>557</v>
      </c>
      <c r="C26" t="s">
        <v>557</v>
      </c>
      <c r="D26" t="s">
        <v>557</v>
      </c>
      <c r="E26" t="s">
        <v>558</v>
      </c>
      <c r="F26" t="s">
        <v>557</v>
      </c>
      <c r="G26" t="s">
        <v>557</v>
      </c>
      <c r="H26" t="s">
        <v>557</v>
      </c>
      <c r="I26" t="s">
        <v>558</v>
      </c>
    </row>
    <row r="27" spans="1:17">
      <c r="A27" s="4" t="s">
        <v>167</v>
      </c>
      <c r="B27" t="s">
        <v>557</v>
      </c>
      <c r="C27" t="s">
        <v>557</v>
      </c>
      <c r="D27" t="s">
        <v>557</v>
      </c>
      <c r="E27" t="s">
        <v>558</v>
      </c>
      <c r="F27" t="s">
        <v>557</v>
      </c>
      <c r="G27" t="s">
        <v>557</v>
      </c>
      <c r="H27" t="s">
        <v>557</v>
      </c>
      <c r="I27" t="s">
        <v>558</v>
      </c>
    </row>
    <row r="28" spans="1:17">
      <c r="A28" s="7" t="s">
        <v>24</v>
      </c>
      <c r="B28" s="39"/>
      <c r="C28" s="39"/>
      <c r="D28" s="39"/>
      <c r="E28" s="40"/>
      <c r="F28" s="73"/>
      <c r="G28" s="73"/>
      <c r="H28" s="73"/>
      <c r="I28" s="40"/>
    </row>
    <row r="29" spans="1:17">
      <c r="B29" s="15"/>
      <c r="C29" s="15"/>
      <c r="D29" s="15"/>
      <c r="F29" s="15"/>
      <c r="G29" s="15"/>
      <c r="H29" s="15"/>
    </row>
    <row r="30" spans="1:17">
      <c r="A30" s="4" t="s">
        <v>26</v>
      </c>
      <c r="B30" s="15"/>
      <c r="C30" s="15"/>
      <c r="D30" s="15"/>
      <c r="F30" s="15"/>
      <c r="G30" s="15"/>
      <c r="H30" s="15"/>
    </row>
    <row r="31" spans="1:17">
      <c r="A31" s="4" t="s">
        <v>47</v>
      </c>
      <c r="B31" s="43" t="s">
        <v>168</v>
      </c>
      <c r="C31" s="43"/>
      <c r="D31" s="43"/>
      <c r="F31" s="14"/>
      <c r="G31" s="14"/>
      <c r="H31" s="14"/>
    </row>
    <row r="32" spans="1:17">
      <c r="A32" s="4" t="s">
        <v>48</v>
      </c>
      <c r="B32" s="43" t="s">
        <v>169</v>
      </c>
      <c r="C32" s="43"/>
      <c r="D32" s="43"/>
      <c r="F32" s="14"/>
      <c r="G32" s="14"/>
      <c r="H32" s="14"/>
    </row>
    <row r="33" spans="1:8">
      <c r="A33" s="4" t="s">
        <v>49</v>
      </c>
      <c r="B33" s="43">
        <v>32</v>
      </c>
      <c r="C33" s="43"/>
      <c r="D33" s="43"/>
      <c r="F33" s="14"/>
      <c r="G33" s="14"/>
      <c r="H33" s="14"/>
    </row>
    <row r="34" spans="1:8">
      <c r="A34" s="4" t="s">
        <v>50</v>
      </c>
      <c r="B34" s="43" t="s">
        <v>170</v>
      </c>
      <c r="C34" s="43"/>
      <c r="D34" s="43"/>
      <c r="F34" s="14"/>
      <c r="G34" s="14"/>
      <c r="H34" s="14"/>
    </row>
    <row r="35" spans="1:8">
      <c r="A35" s="4" t="s">
        <v>51</v>
      </c>
      <c r="B35" s="43" t="s">
        <v>171</v>
      </c>
      <c r="C35" s="43"/>
      <c r="D35" s="43"/>
      <c r="F35" s="14"/>
      <c r="G35" s="14"/>
      <c r="H35" s="14"/>
    </row>
    <row r="36" spans="1:8">
      <c r="A36" s="4" t="s">
        <v>31</v>
      </c>
      <c r="B36" s="43" t="s">
        <v>172</v>
      </c>
      <c r="C36" s="43"/>
      <c r="D36" s="43"/>
      <c r="F36" s="14"/>
      <c r="G36" s="14"/>
      <c r="H36" s="14"/>
    </row>
    <row r="37" spans="1:8">
      <c r="A37" s="4" t="s">
        <v>52</v>
      </c>
      <c r="B37" s="43" t="s">
        <v>131</v>
      </c>
      <c r="C37" s="43"/>
      <c r="D37" s="43"/>
      <c r="F37" s="42" t="s">
        <v>127</v>
      </c>
      <c r="G37" s="42"/>
      <c r="H37" s="42"/>
    </row>
    <row r="38" spans="1:8">
      <c r="A38" s="4" t="s">
        <v>53</v>
      </c>
      <c r="B38" s="43" t="s">
        <v>152</v>
      </c>
      <c r="C38" s="43"/>
      <c r="D38" s="43"/>
      <c r="F38" s="42" t="s">
        <v>173</v>
      </c>
      <c r="G38" s="42"/>
      <c r="H38" s="42"/>
    </row>
    <row r="39" spans="1:8">
      <c r="A39" s="4" t="s">
        <v>54</v>
      </c>
      <c r="B39" s="43" t="s">
        <v>115</v>
      </c>
      <c r="C39" s="43"/>
      <c r="D39" s="43"/>
      <c r="F39" s="42" t="s">
        <v>101</v>
      </c>
      <c r="G39" s="42"/>
      <c r="H39" s="42"/>
    </row>
    <row r="40" spans="1:8">
      <c r="A40" s="4" t="s">
        <v>55</v>
      </c>
      <c r="B40" s="43" t="s">
        <v>160</v>
      </c>
      <c r="C40" s="43"/>
      <c r="D40" s="43"/>
      <c r="F40" s="42" t="s">
        <v>174</v>
      </c>
      <c r="G40" s="42"/>
      <c r="H40" s="42"/>
    </row>
    <row r="41" spans="1:8">
      <c r="A41" s="4" t="s">
        <v>56</v>
      </c>
      <c r="B41" s="74">
        <v>40.6</v>
      </c>
      <c r="C41" s="74">
        <v>37.200000000000003</v>
      </c>
      <c r="D41" s="74">
        <v>44.2</v>
      </c>
      <c r="E41" s="74"/>
      <c r="F41" s="74">
        <v>11.2</v>
      </c>
      <c r="G41" s="74">
        <v>8.6</v>
      </c>
      <c r="H41" s="74">
        <v>14.4</v>
      </c>
    </row>
    <row r="42" spans="1:8">
      <c r="A42" s="7" t="s">
        <v>24</v>
      </c>
      <c r="B42" s="14"/>
      <c r="C42" s="14"/>
      <c r="D42" s="14"/>
      <c r="F42" s="14"/>
      <c r="G42" s="14"/>
      <c r="H42" s="14"/>
    </row>
    <row r="43" spans="1:8">
      <c r="B43" s="15"/>
      <c r="C43" s="15"/>
      <c r="D43" s="15"/>
      <c r="F43" s="15"/>
      <c r="G43" s="15"/>
      <c r="H43" s="15"/>
    </row>
    <row r="44" spans="1:8">
      <c r="A44" s="4" t="s">
        <v>27</v>
      </c>
      <c r="B44" s="15"/>
      <c r="C44" s="15"/>
      <c r="D44" s="15"/>
      <c r="F44" s="15"/>
      <c r="G44" s="15"/>
      <c r="H44" s="15"/>
    </row>
    <row r="45" spans="1:8">
      <c r="A45" s="4" t="s">
        <v>57</v>
      </c>
      <c r="B45" s="43">
        <v>29</v>
      </c>
      <c r="C45" s="43"/>
      <c r="D45" s="43"/>
      <c r="F45" s="14"/>
      <c r="G45" s="14"/>
      <c r="H45" s="14"/>
    </row>
    <row r="46" spans="1:8">
      <c r="A46" s="4" t="s">
        <v>58</v>
      </c>
      <c r="B46" s="43" t="s">
        <v>175</v>
      </c>
      <c r="C46" s="43"/>
      <c r="D46" s="43"/>
      <c r="F46" s="14"/>
      <c r="G46" s="14"/>
      <c r="H46" s="14"/>
    </row>
    <row r="47" spans="1:8">
      <c r="A47" s="4" t="s">
        <v>59</v>
      </c>
      <c r="B47" s="43" t="s">
        <v>176</v>
      </c>
      <c r="C47" s="43"/>
      <c r="D47" s="43"/>
      <c r="F47" s="14"/>
      <c r="G47" s="14"/>
      <c r="H47" s="14"/>
    </row>
    <row r="48" spans="1:8">
      <c r="A48" s="4" t="s">
        <v>60</v>
      </c>
      <c r="B48" s="43">
        <v>21</v>
      </c>
      <c r="C48" s="43"/>
      <c r="D48" s="43"/>
      <c r="F48" s="14"/>
      <c r="G48" s="14"/>
      <c r="H48" s="14"/>
    </row>
    <row r="49" spans="1:15">
      <c r="A49" s="4" t="s">
        <v>61</v>
      </c>
      <c r="B49" s="43" t="s">
        <v>177</v>
      </c>
      <c r="C49" s="43"/>
      <c r="D49" s="43"/>
      <c r="F49" s="14"/>
      <c r="G49" s="14"/>
      <c r="H49" s="14"/>
    </row>
    <row r="50" spans="1:15">
      <c r="A50" s="4" t="s">
        <v>32</v>
      </c>
      <c r="B50" s="43" t="s">
        <v>138</v>
      </c>
      <c r="C50" s="43"/>
      <c r="D50" s="43"/>
      <c r="F50" s="14"/>
      <c r="G50" s="14"/>
      <c r="H50" s="14"/>
    </row>
    <row r="51" spans="1:15">
      <c r="A51" s="4" t="s">
        <v>62</v>
      </c>
      <c r="B51" s="43" t="s">
        <v>178</v>
      </c>
      <c r="C51" s="43"/>
      <c r="D51" s="43"/>
      <c r="F51" s="14" t="s">
        <v>179</v>
      </c>
      <c r="G51" s="14"/>
      <c r="H51" s="14"/>
    </row>
    <row r="52" spans="1:15">
      <c r="A52" s="4" t="s">
        <v>63</v>
      </c>
      <c r="B52" s="43" t="s">
        <v>180</v>
      </c>
      <c r="C52" s="43"/>
      <c r="D52" s="43"/>
      <c r="F52" s="14" t="s">
        <v>118</v>
      </c>
      <c r="G52" s="14"/>
      <c r="H52" s="14"/>
    </row>
    <row r="53" spans="1:15">
      <c r="A53" s="4" t="s">
        <v>64</v>
      </c>
      <c r="B53" s="43">
        <v>32</v>
      </c>
      <c r="C53" s="43"/>
      <c r="D53" s="43"/>
      <c r="F53" s="14" t="s">
        <v>181</v>
      </c>
      <c r="G53" s="14"/>
      <c r="H53" s="14"/>
    </row>
    <row r="54" spans="1:15">
      <c r="A54" s="4" t="s">
        <v>65</v>
      </c>
      <c r="B54" s="43" t="s">
        <v>161</v>
      </c>
      <c r="C54" s="43"/>
      <c r="D54" s="43"/>
      <c r="F54" s="14" t="s">
        <v>182</v>
      </c>
      <c r="G54" s="14"/>
      <c r="H54" s="14"/>
    </row>
    <row r="55" spans="1:15">
      <c r="A55" s="4" t="s">
        <v>66</v>
      </c>
      <c r="B55" s="74">
        <v>32.4</v>
      </c>
      <c r="C55" s="74">
        <v>27.8</v>
      </c>
      <c r="D55" s="74">
        <v>37.4</v>
      </c>
      <c r="E55" s="74"/>
      <c r="F55" s="74">
        <v>7</v>
      </c>
      <c r="G55" s="74">
        <v>4.3</v>
      </c>
      <c r="H55" s="74">
        <v>11.2</v>
      </c>
    </row>
    <row r="56" spans="1:15">
      <c r="A56" s="7" t="s">
        <v>24</v>
      </c>
      <c r="B56" s="14"/>
      <c r="C56" s="14"/>
      <c r="D56" s="14"/>
      <c r="F56" s="14"/>
      <c r="G56" s="14"/>
      <c r="H56" s="14"/>
    </row>
    <row r="57" spans="1:15">
      <c r="B57" s="15"/>
      <c r="C57" s="15"/>
      <c r="D57" s="15"/>
      <c r="F57" s="15"/>
      <c r="G57" s="15"/>
      <c r="H57" s="15"/>
    </row>
    <row r="58" spans="1:15">
      <c r="A58" s="4" t="s">
        <v>28</v>
      </c>
      <c r="B58" s="15"/>
      <c r="C58" s="15"/>
      <c r="D58" s="15"/>
      <c r="F58" s="15"/>
      <c r="G58" s="15"/>
      <c r="H58" s="15"/>
    </row>
    <row r="59" spans="1:15">
      <c r="A59" s="4" t="s">
        <v>67</v>
      </c>
      <c r="B59" s="43" t="s">
        <v>183</v>
      </c>
      <c r="C59" s="43"/>
      <c r="D59" s="43"/>
      <c r="F59" s="14"/>
      <c r="G59" s="14"/>
      <c r="H59" s="14"/>
    </row>
    <row r="60" spans="1:15">
      <c r="A60" s="4" t="s">
        <v>68</v>
      </c>
      <c r="B60" s="43" t="s">
        <v>152</v>
      </c>
      <c r="C60" s="43"/>
      <c r="D60" s="43"/>
      <c r="F60" s="14"/>
      <c r="G60" s="14"/>
      <c r="H60" s="14"/>
    </row>
    <row r="61" spans="1:15">
      <c r="A61" s="4" t="s">
        <v>69</v>
      </c>
      <c r="B61" s="43" t="s">
        <v>184</v>
      </c>
      <c r="C61" s="43"/>
      <c r="D61" s="43"/>
      <c r="F61" s="14"/>
      <c r="G61" s="14"/>
      <c r="H61" s="14"/>
    </row>
    <row r="62" spans="1:15" ht="15.75">
      <c r="A62" s="4" t="s">
        <v>70</v>
      </c>
      <c r="B62" s="43" t="s">
        <v>141</v>
      </c>
      <c r="C62" s="43"/>
      <c r="D62" s="43"/>
      <c r="F62" s="14"/>
      <c r="G62" s="14"/>
      <c r="H62" s="14"/>
      <c r="L62" s="23"/>
      <c r="M62" s="29"/>
      <c r="N62" s="29"/>
      <c r="O62" s="29"/>
    </row>
    <row r="63" spans="1:15">
      <c r="A63" s="4" t="s">
        <v>71</v>
      </c>
      <c r="B63" s="43" t="s">
        <v>185</v>
      </c>
      <c r="C63" s="43"/>
      <c r="D63" s="43"/>
      <c r="F63" s="14"/>
      <c r="G63" s="14"/>
      <c r="H63" s="14"/>
    </row>
    <row r="64" spans="1:15">
      <c r="A64" s="4" t="s">
        <v>33</v>
      </c>
      <c r="B64" s="43" t="s">
        <v>186</v>
      </c>
      <c r="C64" s="43"/>
      <c r="D64" s="43"/>
      <c r="F64" s="14"/>
      <c r="G64" s="14"/>
      <c r="H64" s="14"/>
    </row>
    <row r="65" spans="1:9">
      <c r="A65" s="4" t="s">
        <v>72</v>
      </c>
      <c r="B65" s="43" t="s">
        <v>187</v>
      </c>
      <c r="C65" s="43"/>
      <c r="D65" s="43"/>
      <c r="F65" s="14" t="s">
        <v>188</v>
      </c>
      <c r="G65" s="14"/>
      <c r="H65" s="14"/>
    </row>
    <row r="66" spans="1:9">
      <c r="A66" s="4" t="s">
        <v>73</v>
      </c>
      <c r="B66" s="43" t="s">
        <v>189</v>
      </c>
      <c r="C66" s="43"/>
      <c r="D66" s="43"/>
      <c r="F66" s="14" t="s">
        <v>190</v>
      </c>
      <c r="G66" s="14"/>
      <c r="H66" s="14"/>
    </row>
    <row r="67" spans="1:9">
      <c r="A67" s="4" t="s">
        <v>74</v>
      </c>
      <c r="B67" s="43" t="s">
        <v>191</v>
      </c>
      <c r="C67" s="43"/>
      <c r="D67" s="43"/>
      <c r="F67" s="14" t="s">
        <v>192</v>
      </c>
      <c r="G67" s="14"/>
      <c r="H67" s="14"/>
    </row>
    <row r="68" spans="1:9">
      <c r="A68" s="4" t="s">
        <v>75</v>
      </c>
      <c r="B68" s="43" t="s">
        <v>162</v>
      </c>
      <c r="C68" s="43"/>
      <c r="D68" s="43"/>
      <c r="F68" s="14" t="s">
        <v>193</v>
      </c>
      <c r="G68" s="14"/>
      <c r="H68" s="14"/>
    </row>
    <row r="69" spans="1:9">
      <c r="A69" s="4" t="s">
        <v>76</v>
      </c>
      <c r="B69" s="74">
        <v>49.2</v>
      </c>
      <c r="C69" s="74">
        <v>44.3</v>
      </c>
      <c r="D69" s="74">
        <v>54.1</v>
      </c>
      <c r="E69" s="74"/>
      <c r="F69" s="74">
        <v>15.8</v>
      </c>
      <c r="G69" s="74">
        <v>11.7</v>
      </c>
      <c r="H69" s="74">
        <v>21</v>
      </c>
    </row>
    <row r="70" spans="1:9">
      <c r="A70" s="7" t="s">
        <v>24</v>
      </c>
      <c r="B70" s="14"/>
      <c r="C70" s="14"/>
      <c r="D70" s="14"/>
      <c r="F70" s="14"/>
      <c r="G70" s="14"/>
      <c r="H70" s="14"/>
    </row>
    <row r="71" spans="1:9">
      <c r="B71" s="58"/>
      <c r="C71" s="58"/>
      <c r="D71" s="58"/>
      <c r="E71" s="58"/>
      <c r="F71" s="58"/>
      <c r="G71" s="58"/>
      <c r="H71" s="58"/>
      <c r="I71" s="58"/>
    </row>
    <row r="72" spans="1:9">
      <c r="B72" s="59"/>
      <c r="C72" s="59"/>
      <c r="D72" s="59"/>
      <c r="E72" s="58"/>
      <c r="F72" s="60"/>
      <c r="G72" s="60"/>
      <c r="H72" s="60"/>
      <c r="I72" s="58"/>
    </row>
    <row r="73" spans="1:9">
      <c r="B73" s="58"/>
      <c r="C73" s="58"/>
      <c r="D73" s="58"/>
      <c r="E73" s="58"/>
      <c r="F73" s="58"/>
      <c r="G73" s="58"/>
      <c r="H73" s="58"/>
      <c r="I73" s="58"/>
    </row>
    <row r="74" spans="1:9">
      <c r="B74" s="58"/>
      <c r="C74" s="58"/>
      <c r="D74" s="58"/>
      <c r="E74" s="58"/>
      <c r="F74" s="58"/>
      <c r="G74" s="58"/>
      <c r="H74" s="58"/>
      <c r="I74" s="58"/>
    </row>
    <row r="75" spans="1:9">
      <c r="B75" s="58"/>
      <c r="C75" s="58"/>
      <c r="D75" s="58"/>
      <c r="E75" s="58"/>
      <c r="F75" s="58"/>
      <c r="G75" s="58"/>
      <c r="H75" s="58"/>
      <c r="I75" s="58"/>
    </row>
    <row r="76" spans="1:9">
      <c r="B76" s="58"/>
      <c r="C76" s="58"/>
      <c r="D76" s="58"/>
      <c r="E76" s="58"/>
      <c r="F76" s="58"/>
      <c r="G76" s="58"/>
      <c r="H76" s="58"/>
      <c r="I76" s="58"/>
    </row>
    <row r="77" spans="1:9">
      <c r="B77" s="58"/>
      <c r="C77" s="58"/>
      <c r="D77" s="58"/>
      <c r="E77" s="58"/>
      <c r="F77" s="58"/>
      <c r="G77" s="58"/>
      <c r="H77" s="58"/>
      <c r="I77" s="58"/>
    </row>
    <row r="78" spans="1:9">
      <c r="B78" s="58"/>
      <c r="C78" s="58"/>
      <c r="D78" s="58"/>
      <c r="E78" s="58"/>
      <c r="F78" s="58"/>
      <c r="G78" s="58"/>
      <c r="H78" s="58"/>
      <c r="I78" s="58"/>
    </row>
    <row r="79" spans="1:9">
      <c r="B79" s="58"/>
      <c r="C79" s="58"/>
      <c r="D79" s="58"/>
      <c r="E79" s="58"/>
      <c r="F79" s="58"/>
      <c r="G79" s="58"/>
      <c r="H79" s="58"/>
      <c r="I79" s="58"/>
    </row>
    <row r="80" spans="1:9">
      <c r="B80" s="58"/>
      <c r="C80" s="58"/>
      <c r="D80" s="58"/>
      <c r="E80" s="58"/>
      <c r="F80" s="58"/>
      <c r="G80" s="58"/>
      <c r="H80" s="58"/>
      <c r="I80" s="58"/>
    </row>
    <row r="81" spans="2:9">
      <c r="B81" s="58"/>
      <c r="C81" s="58"/>
      <c r="D81" s="58"/>
      <c r="E81" s="58"/>
      <c r="F81" s="58"/>
      <c r="G81" s="58"/>
      <c r="H81" s="58"/>
      <c r="I81" s="58"/>
    </row>
    <row r="82" spans="2:9">
      <c r="B82" s="58"/>
      <c r="C82" s="58"/>
      <c r="D82" s="58"/>
      <c r="E82" s="58"/>
      <c r="F82" s="58"/>
      <c r="G82" s="58"/>
      <c r="H82" s="58"/>
      <c r="I82" s="5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45717-BEE7-48CC-9FBE-E1553855ED34}">
  <dimension ref="A1:O72"/>
  <sheetViews>
    <sheetView topLeftCell="A3" workbookViewId="0">
      <selection activeCell="C10" sqref="C10:D10"/>
    </sheetView>
  </sheetViews>
  <sheetFormatPr defaultColWidth="8.85546875" defaultRowHeight="15"/>
  <cols>
    <col min="1" max="1" width="42.140625" style="4" bestFit="1" customWidth="1"/>
    <col min="2" max="2" width="41.7109375" style="5" bestFit="1" customWidth="1"/>
    <col min="3" max="3" width="13.85546875" style="5" bestFit="1" customWidth="1"/>
    <col min="4" max="4" width="14.140625" style="5" bestFit="1" customWidth="1"/>
    <col min="5" max="5" width="14.7109375" style="5" customWidth="1"/>
    <col min="6" max="6" width="41.140625" style="5" customWidth="1"/>
    <col min="7" max="7" width="13.85546875" style="5" bestFit="1" customWidth="1"/>
    <col min="8" max="8" width="14.140625" style="5" bestFit="1" customWidth="1"/>
    <col min="9" max="9" width="13.5703125" style="5" customWidth="1"/>
    <col min="10" max="16384" width="8.85546875" style="5"/>
  </cols>
  <sheetData>
    <row r="1" spans="1:9" s="6" customFormat="1">
      <c r="A1" s="10" t="s">
        <v>0</v>
      </c>
      <c r="B1" s="10" t="s">
        <v>91</v>
      </c>
      <c r="C1" s="10"/>
      <c r="D1" s="10"/>
      <c r="F1" s="10" t="s">
        <v>91</v>
      </c>
      <c r="G1" s="10"/>
      <c r="H1" s="10"/>
    </row>
    <row r="2" spans="1:9" s="6" customFormat="1" ht="30">
      <c r="A2" s="10" t="s">
        <v>1</v>
      </c>
      <c r="B2" s="10" t="s">
        <v>196</v>
      </c>
      <c r="C2" s="10"/>
      <c r="D2" s="10"/>
      <c r="F2" s="10" t="s">
        <v>196</v>
      </c>
      <c r="G2" s="10"/>
      <c r="H2" s="10"/>
    </row>
    <row r="3" spans="1:9" s="6" customFormat="1">
      <c r="A3" s="10" t="s">
        <v>2</v>
      </c>
      <c r="B3" s="28" t="s">
        <v>197</v>
      </c>
      <c r="C3" s="28"/>
      <c r="D3" s="28"/>
      <c r="F3" s="44" t="s">
        <v>198</v>
      </c>
      <c r="G3" s="44"/>
      <c r="H3" s="44"/>
    </row>
    <row r="4" spans="1:9" s="12" customFormat="1">
      <c r="A4" s="13" t="s">
        <v>3</v>
      </c>
      <c r="B4" s="13">
        <v>2024</v>
      </c>
      <c r="C4" s="13"/>
      <c r="D4" s="13"/>
      <c r="F4" s="13">
        <v>2024</v>
      </c>
      <c r="G4" s="13"/>
      <c r="H4" s="13"/>
    </row>
    <row r="5" spans="1:9" s="6" customFormat="1">
      <c r="A5" s="10" t="s">
        <v>4</v>
      </c>
      <c r="B5" s="6" t="s">
        <v>94</v>
      </c>
      <c r="F5" s="6" t="s">
        <v>95</v>
      </c>
    </row>
    <row r="6" spans="1:9" s="6" customFormat="1" ht="45">
      <c r="A6" s="10" t="s">
        <v>9</v>
      </c>
      <c r="B6" s="6" t="str">
        <f>VLOOKUP(B5,[1]Indicatorbeschrijvingen!$A:$E,2,FALSE)</f>
        <v>percentage mensen met angst- of depressiegevoelens</v>
      </c>
      <c r="F6" s="6" t="str">
        <f>VLOOKUP(F5,[1]Indicatorbeschrijvingen!$A:$E,2,FALSE)</f>
        <v>Percentage mensen dat zich door emotionele problemen beperkt voelt bij werk of andere dagelijkse bezigheden</v>
      </c>
    </row>
    <row r="7" spans="1:9" s="6" customFormat="1">
      <c r="A7" s="10" t="s">
        <v>10</v>
      </c>
      <c r="B7" s="6" t="str">
        <f>VLOOKUP(B5,[1]Indicatorbeschrijvingen!$A:$E,3,FALSE)</f>
        <v>Mental Health Inventory-5 (MHI-5)</v>
      </c>
      <c r="F7" s="6" t="str">
        <f>VLOOKUP(F5,[1]Indicatorbeschrijvingen!$A:$E,3,FALSE)</f>
        <v>Enkele vraag</v>
      </c>
    </row>
    <row r="8" spans="1:9" s="6" customFormat="1" ht="75">
      <c r="A8" s="10" t="s">
        <v>11</v>
      </c>
      <c r="B8" s="6" t="str">
        <f>VLOOKUP(B5,[1]Indicatorbeschrijvingen!$A:$E,4,FALSE)</f>
        <v>Het percentage met een somscore van 76 of lager aan de hand van vijf stellingen over angst- of depressiegevoelens in de afgelopen vier weken volgens de Mental Health Inventory-5 (MHI-5).</v>
      </c>
      <c r="F8" s="6" t="str">
        <f>VLOOKUP(F5,[1]Indicatorbeschrijvingen!$A:$E,4,FALSE)</f>
        <v>Het percentage dat door een emotioneel probleem in de afgelopen vier weken minder bereikt heeft bij werk of andere dagelijkse bezigheden dan ze zouden willen.</v>
      </c>
    </row>
    <row r="9" spans="1:9" s="18" customFormat="1">
      <c r="A9" s="17" t="s">
        <v>12</v>
      </c>
      <c r="B9" s="17" t="s">
        <v>13</v>
      </c>
      <c r="C9" s="17"/>
      <c r="D9" s="17"/>
      <c r="E9" s="17" t="s">
        <v>14</v>
      </c>
      <c r="F9" s="17" t="s">
        <v>13</v>
      </c>
      <c r="G9" s="17"/>
      <c r="H9" s="17"/>
      <c r="I9" s="17" t="s">
        <v>14</v>
      </c>
    </row>
    <row r="10" spans="1:9" s="12" customFormat="1" ht="90">
      <c r="A10" s="13"/>
      <c r="B10" s="8" t="s">
        <v>15</v>
      </c>
      <c r="C10" s="8" t="s">
        <v>555</v>
      </c>
      <c r="D10" s="8" t="s">
        <v>556</v>
      </c>
      <c r="E10" s="8" t="s">
        <v>16</v>
      </c>
      <c r="F10" s="8" t="s">
        <v>15</v>
      </c>
      <c r="G10" s="8" t="s">
        <v>555</v>
      </c>
      <c r="H10" s="8" t="s">
        <v>556</v>
      </c>
      <c r="I10" s="8" t="s">
        <v>16</v>
      </c>
    </row>
    <row r="11" spans="1:9">
      <c r="A11" s="4" t="s">
        <v>17</v>
      </c>
      <c r="B11" s="75">
        <v>52</v>
      </c>
      <c r="C11" s="75">
        <v>48.8</v>
      </c>
      <c r="D11" s="75">
        <v>55.2</v>
      </c>
      <c r="F11" s="53">
        <v>21</v>
      </c>
      <c r="G11" s="53">
        <v>18</v>
      </c>
      <c r="H11" s="53">
        <v>24.4</v>
      </c>
    </row>
    <row r="12" spans="1:9">
      <c r="B12" s="53"/>
      <c r="C12" s="53"/>
      <c r="D12" s="53"/>
      <c r="F12" s="53"/>
      <c r="G12" s="53"/>
      <c r="H12" s="53"/>
    </row>
    <row r="13" spans="1:9">
      <c r="A13" s="16" t="s">
        <v>98</v>
      </c>
      <c r="B13" s="53"/>
      <c r="C13" s="53"/>
      <c r="D13" s="53"/>
      <c r="F13" s="53"/>
      <c r="G13" s="53"/>
      <c r="H13" s="53"/>
    </row>
    <row r="14" spans="1:9">
      <c r="A14" s="16" t="s">
        <v>19</v>
      </c>
      <c r="B14" s="75">
        <v>44.9</v>
      </c>
      <c r="C14" s="75">
        <v>40.4</v>
      </c>
      <c r="D14" s="75">
        <v>49.6</v>
      </c>
      <c r="F14" s="75">
        <v>19.5</v>
      </c>
      <c r="G14" s="75">
        <v>15.4</v>
      </c>
      <c r="H14" s="75">
        <v>24.5</v>
      </c>
    </row>
    <row r="15" spans="1:9">
      <c r="A15" s="16" t="s">
        <v>20</v>
      </c>
      <c r="B15" s="75">
        <v>59.2</v>
      </c>
      <c r="C15" s="75">
        <v>54.8</v>
      </c>
      <c r="D15" s="75">
        <v>63.4</v>
      </c>
      <c r="F15" s="75">
        <v>22.5</v>
      </c>
      <c r="G15" s="75">
        <v>18.3</v>
      </c>
      <c r="H15" s="75">
        <v>27.4</v>
      </c>
    </row>
    <row r="16" spans="1:9">
      <c r="A16" s="16" t="s">
        <v>21</v>
      </c>
      <c r="B16" s="32"/>
      <c r="C16" s="32"/>
      <c r="D16" s="32"/>
      <c r="F16" s="32"/>
      <c r="G16" s="32"/>
      <c r="H16" s="32"/>
    </row>
    <row r="17" spans="1:15">
      <c r="B17" s="15"/>
      <c r="C17" s="15"/>
      <c r="D17" s="15"/>
      <c r="F17" s="15"/>
      <c r="G17" s="15"/>
      <c r="H17" s="15"/>
    </row>
    <row r="18" spans="1:15">
      <c r="A18" s="4" t="s">
        <v>22</v>
      </c>
      <c r="B18" s="15"/>
      <c r="C18" s="15"/>
      <c r="D18" s="15"/>
      <c r="F18" s="15"/>
      <c r="G18" s="15"/>
      <c r="H18" s="15"/>
    </row>
    <row r="19" spans="1:15">
      <c r="A19" s="4" t="s">
        <v>205</v>
      </c>
      <c r="B19" s="76">
        <v>52</v>
      </c>
      <c r="C19" s="76">
        <v>48.8</v>
      </c>
      <c r="D19" s="76">
        <v>55.2</v>
      </c>
      <c r="E19" s="77"/>
      <c r="F19" s="76">
        <v>21</v>
      </c>
      <c r="G19" s="76">
        <v>18</v>
      </c>
      <c r="H19" s="76">
        <v>24.4</v>
      </c>
      <c r="M19" s="23"/>
      <c r="N19" s="23"/>
      <c r="O19" s="23"/>
    </row>
    <row r="20" spans="1:15">
      <c r="A20" s="7" t="s">
        <v>24</v>
      </c>
      <c r="B20" s="14"/>
      <c r="C20" s="14"/>
      <c r="D20" s="14"/>
      <c r="F20" s="14"/>
      <c r="G20" s="14"/>
      <c r="H20" s="14"/>
      <c r="M20" s="23"/>
      <c r="N20" s="23"/>
      <c r="O20" s="23"/>
    </row>
    <row r="21" spans="1:15">
      <c r="B21" s="15"/>
      <c r="C21" s="15"/>
      <c r="D21" s="15"/>
      <c r="F21" s="15"/>
      <c r="G21" s="15"/>
      <c r="H21" s="15"/>
    </row>
    <row r="22" spans="1:15">
      <c r="A22" s="4" t="s">
        <v>25</v>
      </c>
      <c r="B22" s="51" t="s">
        <v>554</v>
      </c>
      <c r="C22" s="51"/>
      <c r="D22" s="51"/>
      <c r="F22" s="51" t="s">
        <v>554</v>
      </c>
      <c r="G22" s="51"/>
      <c r="H22" s="51"/>
    </row>
    <row r="23" spans="1:15">
      <c r="A23" s="4" t="s">
        <v>122</v>
      </c>
      <c r="B23" s="53" t="s">
        <v>557</v>
      </c>
      <c r="C23" s="53" t="s">
        <v>557</v>
      </c>
      <c r="D23" s="53" t="s">
        <v>557</v>
      </c>
      <c r="E23" s="78" t="s">
        <v>558</v>
      </c>
      <c r="F23" s="53" t="s">
        <v>557</v>
      </c>
      <c r="G23" s="53" t="s">
        <v>557</v>
      </c>
      <c r="H23" s="53" t="s">
        <v>557</v>
      </c>
      <c r="I23" s="40" t="s">
        <v>558</v>
      </c>
    </row>
    <row r="24" spans="1:15">
      <c r="A24" s="4" t="s">
        <v>164</v>
      </c>
      <c r="B24" s="53" t="s">
        <v>557</v>
      </c>
      <c r="C24" s="53" t="s">
        <v>557</v>
      </c>
      <c r="D24" s="53" t="s">
        <v>557</v>
      </c>
      <c r="E24" s="58" t="s">
        <v>558</v>
      </c>
      <c r="F24" s="53" t="s">
        <v>557</v>
      </c>
      <c r="G24" s="53" t="s">
        <v>557</v>
      </c>
      <c r="H24" s="53" t="s">
        <v>557</v>
      </c>
      <c r="I24" s="5" t="s">
        <v>558</v>
      </c>
    </row>
    <row r="25" spans="1:15">
      <c r="A25" s="4" t="s">
        <v>165</v>
      </c>
      <c r="B25" s="53">
        <v>47.8</v>
      </c>
      <c r="C25" s="53">
        <v>43.2</v>
      </c>
      <c r="D25" s="53">
        <v>52.5</v>
      </c>
      <c r="E25" s="58"/>
      <c r="F25" s="53">
        <v>17.100000000000001</v>
      </c>
      <c r="G25" s="53">
        <v>13.2</v>
      </c>
      <c r="H25" s="53">
        <v>21.9</v>
      </c>
    </row>
    <row r="26" spans="1:15">
      <c r="A26" s="4" t="s">
        <v>166</v>
      </c>
      <c r="B26" s="53">
        <v>54.4</v>
      </c>
      <c r="C26" s="53">
        <v>49</v>
      </c>
      <c r="D26" s="53">
        <v>59.6</v>
      </c>
      <c r="E26" s="58"/>
      <c r="F26" s="53">
        <v>25.7</v>
      </c>
      <c r="G26" s="53">
        <v>20.3</v>
      </c>
      <c r="H26" s="53">
        <v>32</v>
      </c>
    </row>
    <row r="27" spans="1:15">
      <c r="A27" s="4" t="s">
        <v>167</v>
      </c>
      <c r="B27" s="53" t="s">
        <v>557</v>
      </c>
      <c r="C27" s="53" t="s">
        <v>557</v>
      </c>
      <c r="D27" s="53" t="s">
        <v>557</v>
      </c>
      <c r="E27" s="58" t="s">
        <v>558</v>
      </c>
      <c r="F27" s="53" t="s">
        <v>557</v>
      </c>
      <c r="G27" s="53" t="s">
        <v>557</v>
      </c>
      <c r="H27" s="53" t="s">
        <v>557</v>
      </c>
      <c r="I27" s="5" t="s">
        <v>558</v>
      </c>
    </row>
    <row r="28" spans="1:15">
      <c r="A28" s="7" t="s">
        <v>24</v>
      </c>
      <c r="B28" s="53"/>
      <c r="C28" s="53"/>
      <c r="D28" s="53"/>
      <c r="E28" s="58"/>
      <c r="F28" s="53"/>
      <c r="G28" s="53"/>
      <c r="H28" s="53"/>
    </row>
    <row r="29" spans="1:15">
      <c r="B29" s="15"/>
      <c r="C29" s="15"/>
      <c r="D29" s="15"/>
      <c r="F29" s="15"/>
      <c r="G29" s="15"/>
      <c r="H29" s="15"/>
    </row>
    <row r="30" spans="1:15">
      <c r="A30" s="4" t="s">
        <v>26</v>
      </c>
      <c r="B30" s="15"/>
      <c r="C30" s="15"/>
      <c r="D30" s="15"/>
      <c r="F30" s="15"/>
      <c r="G30" s="15"/>
      <c r="H30" s="15"/>
    </row>
    <row r="31" spans="1:15">
      <c r="A31" s="4" t="s">
        <v>47</v>
      </c>
      <c r="B31" s="41" t="s">
        <v>146</v>
      </c>
      <c r="C31" s="41"/>
      <c r="D31" s="41"/>
      <c r="F31" s="14"/>
      <c r="G31" s="14"/>
      <c r="H31" s="14"/>
    </row>
    <row r="32" spans="1:15">
      <c r="A32" s="4" t="s">
        <v>48</v>
      </c>
      <c r="B32" s="41" t="s">
        <v>160</v>
      </c>
      <c r="C32" s="41"/>
      <c r="D32" s="41"/>
      <c r="F32" s="14"/>
      <c r="G32" s="14"/>
      <c r="H32" s="14"/>
    </row>
    <row r="33" spans="1:11">
      <c r="A33" s="4" t="s">
        <v>49</v>
      </c>
      <c r="B33" s="41" t="s">
        <v>152</v>
      </c>
      <c r="C33" s="41"/>
      <c r="D33" s="41"/>
      <c r="F33" s="14"/>
      <c r="G33" s="14"/>
      <c r="H33" s="14"/>
    </row>
    <row r="34" spans="1:11">
      <c r="A34" s="4" t="s">
        <v>50</v>
      </c>
      <c r="B34" s="41" t="s">
        <v>209</v>
      </c>
      <c r="C34" s="41"/>
      <c r="D34" s="41"/>
      <c r="F34" s="14"/>
      <c r="G34" s="14"/>
      <c r="H34" s="14"/>
    </row>
    <row r="35" spans="1:11">
      <c r="A35" s="4" t="s">
        <v>51</v>
      </c>
      <c r="B35" s="41" t="s">
        <v>151</v>
      </c>
      <c r="C35" s="41"/>
      <c r="D35" s="41"/>
      <c r="F35" s="14"/>
      <c r="G35" s="14"/>
      <c r="H35" s="14"/>
    </row>
    <row r="36" spans="1:11">
      <c r="A36" s="4" t="s">
        <v>31</v>
      </c>
      <c r="B36" s="41" t="s">
        <v>153</v>
      </c>
      <c r="C36" s="41"/>
      <c r="D36" s="41"/>
      <c r="F36" s="14"/>
      <c r="G36" s="14"/>
      <c r="H36" s="14"/>
    </row>
    <row r="37" spans="1:11">
      <c r="A37" s="4" t="s">
        <v>52</v>
      </c>
      <c r="B37" s="41" t="s">
        <v>210</v>
      </c>
      <c r="C37" s="41"/>
      <c r="D37" s="41"/>
      <c r="F37" s="41">
        <v>20</v>
      </c>
      <c r="G37" s="41"/>
      <c r="H37" s="41"/>
      <c r="I37" s="40"/>
    </row>
    <row r="38" spans="1:11">
      <c r="A38" s="4" t="s">
        <v>53</v>
      </c>
      <c r="B38" s="41" t="s">
        <v>211</v>
      </c>
      <c r="C38" s="41"/>
      <c r="D38" s="41"/>
      <c r="F38" s="41" t="s">
        <v>212</v>
      </c>
      <c r="G38" s="41"/>
      <c r="H38" s="41"/>
      <c r="I38" s="40"/>
    </row>
    <row r="39" spans="1:11">
      <c r="A39" s="4" t="s">
        <v>54</v>
      </c>
      <c r="B39" s="41" t="s">
        <v>213</v>
      </c>
      <c r="C39" s="41"/>
      <c r="D39" s="41"/>
      <c r="F39" s="41" t="s">
        <v>214</v>
      </c>
      <c r="G39" s="41"/>
      <c r="H39" s="41"/>
      <c r="I39" s="40"/>
    </row>
    <row r="40" spans="1:11">
      <c r="A40" s="4" t="s">
        <v>55</v>
      </c>
      <c r="B40" s="41" t="s">
        <v>199</v>
      </c>
      <c r="C40" s="41"/>
      <c r="D40" s="41"/>
      <c r="F40" s="41" t="s">
        <v>200</v>
      </c>
      <c r="G40" s="41"/>
      <c r="H40" s="41"/>
      <c r="I40" s="40"/>
    </row>
    <row r="41" spans="1:11">
      <c r="A41" s="4" t="s">
        <v>56</v>
      </c>
      <c r="B41" s="75">
        <v>52</v>
      </c>
      <c r="C41" s="75">
        <v>48.8</v>
      </c>
      <c r="D41" s="75">
        <v>55.2</v>
      </c>
      <c r="E41" s="58"/>
      <c r="F41" s="75">
        <v>21</v>
      </c>
      <c r="G41" s="75">
        <v>18</v>
      </c>
      <c r="H41" s="75">
        <v>24.4</v>
      </c>
      <c r="I41" s="40"/>
    </row>
    <row r="42" spans="1:11">
      <c r="A42" s="7" t="s">
        <v>24</v>
      </c>
      <c r="B42" s="14"/>
      <c r="C42" s="14"/>
      <c r="D42" s="14"/>
      <c r="F42" s="14"/>
      <c r="G42" s="14"/>
      <c r="H42" s="14"/>
    </row>
    <row r="43" spans="1:11" ht="15.75">
      <c r="B43" s="15"/>
      <c r="C43" s="15"/>
      <c r="D43" s="15"/>
      <c r="F43" s="15"/>
      <c r="G43" s="15"/>
      <c r="H43" s="15"/>
      <c r="J43" s="29"/>
      <c r="K43" s="29"/>
    </row>
    <row r="44" spans="1:11">
      <c r="A44" s="4" t="s">
        <v>27</v>
      </c>
      <c r="B44" s="15"/>
      <c r="C44" s="15"/>
      <c r="D44" s="15"/>
      <c r="F44" s="15"/>
      <c r="G44" s="15"/>
      <c r="H44" s="15"/>
    </row>
    <row r="45" spans="1:11">
      <c r="A45" s="4" t="s">
        <v>57</v>
      </c>
      <c r="B45" s="41" t="s">
        <v>104</v>
      </c>
      <c r="C45" s="41"/>
      <c r="D45" s="41"/>
      <c r="F45" s="14"/>
      <c r="G45" s="14"/>
      <c r="H45" s="14"/>
    </row>
    <row r="46" spans="1:11">
      <c r="A46" s="4" t="s">
        <v>58</v>
      </c>
      <c r="B46" s="41" t="s">
        <v>208</v>
      </c>
      <c r="C46" s="41"/>
      <c r="D46" s="41"/>
      <c r="F46" s="14"/>
      <c r="G46" s="14"/>
      <c r="H46" s="14"/>
    </row>
    <row r="47" spans="1:11">
      <c r="A47" s="4" t="s">
        <v>59</v>
      </c>
      <c r="B47" s="41" t="s">
        <v>215</v>
      </c>
      <c r="C47" s="41"/>
      <c r="D47" s="41"/>
      <c r="F47" s="14"/>
      <c r="G47" s="14"/>
      <c r="H47" s="14"/>
    </row>
    <row r="48" spans="1:11">
      <c r="A48" s="4" t="s">
        <v>60</v>
      </c>
      <c r="B48" s="41" t="s">
        <v>216</v>
      </c>
      <c r="C48" s="41"/>
      <c r="D48" s="41"/>
      <c r="F48" s="14"/>
      <c r="G48" s="14"/>
      <c r="H48" s="14"/>
    </row>
    <row r="49" spans="1:8">
      <c r="A49" s="4" t="s">
        <v>61</v>
      </c>
      <c r="B49" s="41" t="s">
        <v>183</v>
      </c>
      <c r="C49" s="41"/>
      <c r="D49" s="41"/>
      <c r="F49" s="14"/>
      <c r="G49" s="14"/>
      <c r="H49" s="14"/>
    </row>
    <row r="50" spans="1:8">
      <c r="A50" s="4" t="s">
        <v>32</v>
      </c>
      <c r="B50" s="41" t="s">
        <v>209</v>
      </c>
      <c r="C50" s="41"/>
      <c r="D50" s="41"/>
      <c r="F50" s="14"/>
      <c r="G50" s="14"/>
      <c r="H50" s="14"/>
    </row>
    <row r="51" spans="1:8">
      <c r="A51" s="4" t="s">
        <v>62</v>
      </c>
      <c r="B51" s="41">
        <v>39</v>
      </c>
      <c r="C51" s="41"/>
      <c r="D51" s="41"/>
      <c r="F51" s="41">
        <v>16</v>
      </c>
      <c r="G51" s="41"/>
      <c r="H51" s="41"/>
    </row>
    <row r="52" spans="1:8">
      <c r="A52" s="4" t="s">
        <v>63</v>
      </c>
      <c r="B52" s="41">
        <v>47</v>
      </c>
      <c r="C52" s="41"/>
      <c r="D52" s="41"/>
      <c r="F52" s="41" t="s">
        <v>156</v>
      </c>
      <c r="G52" s="41"/>
      <c r="H52" s="41"/>
    </row>
    <row r="53" spans="1:8">
      <c r="A53" s="4" t="s">
        <v>64</v>
      </c>
      <c r="B53" s="41" t="s">
        <v>217</v>
      </c>
      <c r="C53" s="41"/>
      <c r="D53" s="41"/>
      <c r="F53" s="41" t="s">
        <v>202</v>
      </c>
      <c r="G53" s="41"/>
      <c r="H53" s="41"/>
    </row>
    <row r="54" spans="1:8">
      <c r="A54" s="4" t="s">
        <v>65</v>
      </c>
      <c r="B54" s="41" t="s">
        <v>201</v>
      </c>
      <c r="C54" s="41"/>
      <c r="D54" s="41"/>
      <c r="F54" s="41">
        <v>16</v>
      </c>
      <c r="G54" s="41"/>
      <c r="H54" s="41"/>
    </row>
    <row r="55" spans="1:8">
      <c r="A55" s="4" t="s">
        <v>66</v>
      </c>
      <c r="B55" s="75">
        <v>44.9</v>
      </c>
      <c r="C55" s="75">
        <v>40.4</v>
      </c>
      <c r="D55" s="75">
        <v>49.6</v>
      </c>
      <c r="E55" s="58"/>
      <c r="F55" s="75">
        <v>19.5</v>
      </c>
      <c r="G55" s="75">
        <v>15.4</v>
      </c>
      <c r="H55" s="75">
        <v>24.5</v>
      </c>
    </row>
    <row r="56" spans="1:8">
      <c r="A56" s="7" t="s">
        <v>24</v>
      </c>
      <c r="B56" s="14"/>
      <c r="C56" s="14"/>
      <c r="D56" s="14"/>
      <c r="F56" s="14"/>
      <c r="G56" s="14"/>
      <c r="H56" s="14"/>
    </row>
    <row r="57" spans="1:8">
      <c r="B57" s="15"/>
      <c r="C57" s="15"/>
      <c r="D57" s="15"/>
      <c r="F57" s="15"/>
      <c r="G57" s="15"/>
      <c r="H57" s="15"/>
    </row>
    <row r="58" spans="1:8">
      <c r="A58" s="4" t="s">
        <v>28</v>
      </c>
      <c r="B58" s="15"/>
      <c r="C58" s="15"/>
      <c r="D58" s="15"/>
      <c r="F58" s="15"/>
      <c r="G58" s="15"/>
      <c r="H58" s="15"/>
    </row>
    <row r="59" spans="1:8">
      <c r="A59" s="4" t="s">
        <v>67</v>
      </c>
      <c r="B59" s="41" t="s">
        <v>218</v>
      </c>
      <c r="C59" s="41"/>
      <c r="D59" s="41"/>
      <c r="F59" s="14"/>
      <c r="G59" s="14"/>
      <c r="H59" s="14"/>
    </row>
    <row r="60" spans="1:8">
      <c r="A60" s="4" t="s">
        <v>68</v>
      </c>
      <c r="B60" s="41" t="s">
        <v>219</v>
      </c>
      <c r="C60" s="41"/>
      <c r="D60" s="41"/>
      <c r="F60" s="14"/>
      <c r="G60" s="14"/>
      <c r="H60" s="14"/>
    </row>
    <row r="61" spans="1:8">
      <c r="A61" s="4" t="s">
        <v>69</v>
      </c>
      <c r="B61" s="41" t="s">
        <v>220</v>
      </c>
      <c r="C61" s="41"/>
      <c r="D61" s="41"/>
      <c r="F61" s="14"/>
      <c r="G61" s="14"/>
      <c r="H61" s="14"/>
    </row>
    <row r="62" spans="1:8">
      <c r="A62" s="4" t="s">
        <v>70</v>
      </c>
      <c r="B62" s="41" t="s">
        <v>221</v>
      </c>
      <c r="C62" s="41"/>
      <c r="D62" s="41"/>
      <c r="F62" s="14"/>
      <c r="G62" s="14"/>
      <c r="H62" s="14"/>
    </row>
    <row r="63" spans="1:8">
      <c r="A63" s="4" t="s">
        <v>71</v>
      </c>
      <c r="B63" s="41" t="s">
        <v>222</v>
      </c>
      <c r="C63" s="41"/>
      <c r="D63" s="41"/>
      <c r="F63" s="14"/>
      <c r="G63" s="14"/>
      <c r="H63" s="14"/>
    </row>
    <row r="64" spans="1:8">
      <c r="A64" s="4" t="s">
        <v>33</v>
      </c>
      <c r="B64" s="41" t="s">
        <v>223</v>
      </c>
      <c r="C64" s="41"/>
      <c r="D64" s="41"/>
      <c r="F64" s="14"/>
      <c r="G64" s="14"/>
      <c r="H64" s="14"/>
    </row>
    <row r="65" spans="1:8">
      <c r="A65" s="4" t="s">
        <v>72</v>
      </c>
      <c r="B65" s="41" t="s">
        <v>111</v>
      </c>
      <c r="C65" s="41"/>
      <c r="D65" s="41"/>
      <c r="F65" s="41" t="s">
        <v>224</v>
      </c>
      <c r="G65" s="41"/>
      <c r="H65" s="41"/>
    </row>
    <row r="66" spans="1:8">
      <c r="A66" s="4" t="s">
        <v>73</v>
      </c>
      <c r="B66" s="41" t="s">
        <v>203</v>
      </c>
      <c r="C66" s="41"/>
      <c r="D66" s="41"/>
      <c r="F66" s="41" t="s">
        <v>225</v>
      </c>
      <c r="G66" s="41"/>
      <c r="H66" s="41"/>
    </row>
    <row r="67" spans="1:8">
      <c r="A67" s="4" t="s">
        <v>74</v>
      </c>
      <c r="B67" s="41">
        <v>65</v>
      </c>
      <c r="C67" s="41"/>
      <c r="D67" s="41"/>
      <c r="F67" s="41" t="s">
        <v>177</v>
      </c>
      <c r="G67" s="41"/>
      <c r="H67" s="41"/>
    </row>
    <row r="68" spans="1:8">
      <c r="A68" s="4" t="s">
        <v>75</v>
      </c>
      <c r="B68" s="41" t="s">
        <v>203</v>
      </c>
      <c r="C68" s="41"/>
      <c r="D68" s="41"/>
      <c r="F68" s="41" t="s">
        <v>204</v>
      </c>
      <c r="G68" s="41"/>
      <c r="H68" s="41"/>
    </row>
    <row r="69" spans="1:8">
      <c r="A69" s="4" t="s">
        <v>76</v>
      </c>
      <c r="B69" s="75">
        <v>59.2</v>
      </c>
      <c r="C69" s="75">
        <v>54.8</v>
      </c>
      <c r="D69" s="75">
        <v>63.4</v>
      </c>
      <c r="E69" s="58"/>
      <c r="F69" s="75">
        <v>22.5</v>
      </c>
      <c r="G69" s="75">
        <v>18.3</v>
      </c>
      <c r="H69" s="75">
        <v>27.4</v>
      </c>
    </row>
    <row r="70" spans="1:8">
      <c r="A70" s="7" t="s">
        <v>24</v>
      </c>
      <c r="B70" s="14"/>
      <c r="C70" s="14"/>
      <c r="D70" s="14"/>
      <c r="F70" s="14"/>
      <c r="G70" s="14"/>
      <c r="H70" s="14"/>
    </row>
    <row r="72" spans="1:8">
      <c r="B72" s="45"/>
      <c r="C72" s="45"/>
      <c r="D72" s="45"/>
      <c r="F72" s="60"/>
      <c r="G72" s="60"/>
      <c r="H72" s="6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3DCCF-FDED-4941-B500-3FBF30AE61AD}">
  <dimension ref="A1:Q77"/>
  <sheetViews>
    <sheetView topLeftCell="B1" workbookViewId="0">
      <selection activeCell="E28" sqref="E28:E32"/>
    </sheetView>
  </sheetViews>
  <sheetFormatPr defaultColWidth="8.85546875" defaultRowHeight="15"/>
  <cols>
    <col min="1" max="1" width="42.140625" style="4" bestFit="1" customWidth="1"/>
    <col min="2" max="2" width="41.7109375" style="5" bestFit="1" customWidth="1"/>
    <col min="3" max="3" width="13.85546875" style="5" bestFit="1" customWidth="1"/>
    <col min="4" max="4" width="14.140625" style="5" bestFit="1" customWidth="1"/>
    <col min="5" max="5" width="14.7109375" style="5" customWidth="1"/>
    <col min="6" max="6" width="41.7109375" style="5" bestFit="1" customWidth="1"/>
    <col min="7" max="7" width="13.85546875" style="5" bestFit="1" customWidth="1"/>
    <col min="8" max="8" width="14.140625" style="5" bestFit="1" customWidth="1"/>
    <col min="9" max="9" width="14.7109375" style="5" customWidth="1"/>
    <col min="10" max="16384" width="8.85546875" style="5"/>
  </cols>
  <sheetData>
    <row r="1" spans="1:11" s="6" customFormat="1">
      <c r="A1" s="10" t="s">
        <v>0</v>
      </c>
      <c r="B1" s="10" t="s">
        <v>91</v>
      </c>
      <c r="C1" s="10"/>
      <c r="D1" s="10"/>
      <c r="F1" s="10" t="s">
        <v>91</v>
      </c>
      <c r="G1" s="10"/>
      <c r="H1" s="10"/>
    </row>
    <row r="2" spans="1:11" s="6" customFormat="1" ht="30">
      <c r="A2" s="10" t="s">
        <v>1</v>
      </c>
      <c r="B2" s="10" t="s">
        <v>226</v>
      </c>
      <c r="C2" s="10"/>
      <c r="D2" s="10"/>
      <c r="F2" s="10" t="s">
        <v>226</v>
      </c>
      <c r="G2" s="10"/>
      <c r="H2" s="10"/>
    </row>
    <row r="3" spans="1:11" s="6" customFormat="1">
      <c r="A3" s="10" t="s">
        <v>2</v>
      </c>
      <c r="B3" s="28" t="s">
        <v>227</v>
      </c>
      <c r="C3" s="28"/>
      <c r="D3" s="28"/>
      <c r="F3" s="28" t="s">
        <v>227</v>
      </c>
      <c r="G3" s="28"/>
      <c r="H3" s="28"/>
    </row>
    <row r="4" spans="1:11" s="12" customFormat="1">
      <c r="A4" s="13" t="s">
        <v>3</v>
      </c>
      <c r="B4" s="13">
        <v>2024</v>
      </c>
      <c r="C4" s="13"/>
      <c r="D4" s="13"/>
      <c r="F4" s="13">
        <v>2024</v>
      </c>
      <c r="G4" s="13"/>
      <c r="H4" s="13"/>
    </row>
    <row r="5" spans="1:11" s="6" customFormat="1">
      <c r="A5" s="10" t="s">
        <v>4</v>
      </c>
      <c r="B5" s="6" t="s">
        <v>94</v>
      </c>
      <c r="F5" s="6" t="s">
        <v>95</v>
      </c>
    </row>
    <row r="6" spans="1:11" s="6" customFormat="1" ht="45">
      <c r="A6" s="10" t="s">
        <v>9</v>
      </c>
      <c r="B6" s="6" t="str">
        <f>VLOOKUP(B5,[1]Indicatorbeschrijvingen!$A:$E,2,FALSE)</f>
        <v>percentage mensen met angst- of depressiegevoelens</v>
      </c>
      <c r="F6" s="6" t="str">
        <f>VLOOKUP(F5,[1]Indicatorbeschrijvingen!$A:$E,2,FALSE)</f>
        <v>Percentage mensen dat zich door emotionele problemen beperkt voelt bij werk of andere dagelijkse bezigheden</v>
      </c>
    </row>
    <row r="7" spans="1:11" s="6" customFormat="1">
      <c r="A7" s="10" t="s">
        <v>10</v>
      </c>
      <c r="B7" s="6" t="str">
        <f>VLOOKUP(B5,[1]Indicatorbeschrijvingen!$A:$E,3,FALSE)</f>
        <v>Mental Health Inventory-5 (MHI-5)</v>
      </c>
      <c r="F7" s="6" t="str">
        <f>VLOOKUP(F5,[1]Indicatorbeschrijvingen!$A:$E,3,FALSE)</f>
        <v>Enkele vraag</v>
      </c>
    </row>
    <row r="8" spans="1:11" s="6" customFormat="1" ht="75">
      <c r="A8" s="10" t="s">
        <v>11</v>
      </c>
      <c r="B8" s="6" t="str">
        <f>VLOOKUP(B5,[1]Indicatorbeschrijvingen!$A:$E,4,FALSE)</f>
        <v>Het percentage met een somscore van 76 of lager aan de hand van vijf stellingen over angst- of depressiegevoelens in de afgelopen vier weken volgens de Mental Health Inventory-5 (MHI-5).</v>
      </c>
      <c r="F8" s="6" t="str">
        <f>VLOOKUP(F5,[1]Indicatorbeschrijvingen!$A:$E,4,FALSE)</f>
        <v>Het percentage dat door een emotioneel probleem in de afgelopen vier weken minder bereikt heeft bij werk of andere dagelijkse bezigheden dan ze zouden willen.</v>
      </c>
    </row>
    <row r="9" spans="1:11" s="18" customFormat="1">
      <c r="A9" s="17" t="s">
        <v>12</v>
      </c>
      <c r="B9" s="17" t="s">
        <v>13</v>
      </c>
      <c r="C9" s="17"/>
      <c r="D9" s="17"/>
      <c r="E9" s="17" t="s">
        <v>14</v>
      </c>
      <c r="F9" s="17" t="s">
        <v>13</v>
      </c>
      <c r="G9" s="17"/>
      <c r="H9" s="17"/>
      <c r="I9" s="17" t="s">
        <v>14</v>
      </c>
    </row>
    <row r="10" spans="1:11" s="12" customFormat="1" ht="75">
      <c r="A10" s="13"/>
      <c r="B10" s="8" t="s">
        <v>15</v>
      </c>
      <c r="C10" s="8" t="s">
        <v>555</v>
      </c>
      <c r="D10" s="8" t="s">
        <v>556</v>
      </c>
      <c r="E10" s="8" t="s">
        <v>16</v>
      </c>
      <c r="F10" s="8" t="s">
        <v>15</v>
      </c>
      <c r="G10" s="8" t="s">
        <v>555</v>
      </c>
      <c r="H10" s="8" t="s">
        <v>556</v>
      </c>
      <c r="I10" s="8" t="s">
        <v>16</v>
      </c>
    </row>
    <row r="11" spans="1:11">
      <c r="A11" s="4" t="s">
        <v>17</v>
      </c>
      <c r="B11" s="78">
        <v>45.8</v>
      </c>
      <c r="C11" s="78">
        <v>44.4</v>
      </c>
      <c r="D11" s="78">
        <v>47.2</v>
      </c>
      <c r="E11" s="58"/>
      <c r="F11" s="78">
        <v>18.100000000000001</v>
      </c>
      <c r="G11" s="78">
        <v>16.8</v>
      </c>
      <c r="H11" s="78">
        <v>19.600000000000001</v>
      </c>
    </row>
    <row r="12" spans="1:11">
      <c r="B12" s="53"/>
      <c r="C12" s="53"/>
      <c r="D12" s="53"/>
      <c r="E12" s="58"/>
      <c r="F12" s="53"/>
      <c r="G12" s="53"/>
      <c r="H12" s="53"/>
    </row>
    <row r="13" spans="1:11">
      <c r="A13" s="16" t="s">
        <v>98</v>
      </c>
      <c r="B13" s="53"/>
      <c r="C13" s="53"/>
      <c r="D13" s="53"/>
      <c r="E13" s="58"/>
      <c r="F13" s="53"/>
      <c r="G13" s="53"/>
      <c r="H13" s="53"/>
    </row>
    <row r="14" spans="1:11">
      <c r="A14" s="16" t="s">
        <v>19</v>
      </c>
      <c r="B14" s="53">
        <v>41.1</v>
      </c>
      <c r="C14" s="53">
        <v>39.200000000000003</v>
      </c>
      <c r="D14" s="53">
        <v>43.1</v>
      </c>
      <c r="E14" s="58"/>
      <c r="F14" s="53">
        <v>15.3</v>
      </c>
      <c r="G14" s="53">
        <v>13.5</v>
      </c>
      <c r="H14" s="53">
        <v>17.3</v>
      </c>
      <c r="K14" s="15"/>
    </row>
    <row r="15" spans="1:11">
      <c r="A15" s="16" t="s">
        <v>20</v>
      </c>
      <c r="B15" s="53">
        <v>50.5</v>
      </c>
      <c r="C15" s="53">
        <v>48.5</v>
      </c>
      <c r="D15" s="53">
        <v>52.4</v>
      </c>
      <c r="E15" s="58"/>
      <c r="F15" s="53">
        <v>21</v>
      </c>
      <c r="G15" s="53">
        <v>19</v>
      </c>
      <c r="H15" s="53">
        <v>23.1</v>
      </c>
      <c r="K15" s="15"/>
    </row>
    <row r="16" spans="1:11">
      <c r="A16" s="16" t="s">
        <v>21</v>
      </c>
      <c r="B16" s="53"/>
      <c r="C16" s="53"/>
      <c r="D16" s="53"/>
      <c r="E16" s="58"/>
      <c r="F16" s="53"/>
      <c r="G16" s="53"/>
      <c r="H16" s="53"/>
    </row>
    <row r="17" spans="1:17">
      <c r="B17" s="15"/>
      <c r="C17" s="15"/>
      <c r="D17" s="15"/>
      <c r="F17" s="53"/>
      <c r="G17" s="53"/>
      <c r="H17" s="53"/>
    </row>
    <row r="18" spans="1:17">
      <c r="A18" s="4" t="s">
        <v>22</v>
      </c>
      <c r="B18" s="15"/>
      <c r="C18" s="15"/>
      <c r="D18" s="15"/>
      <c r="F18" s="15"/>
      <c r="G18" s="15"/>
      <c r="H18" s="15"/>
    </row>
    <row r="19" spans="1:17">
      <c r="A19" s="64" t="s">
        <v>520</v>
      </c>
      <c r="B19" s="14">
        <v>53.4</v>
      </c>
      <c r="C19" s="14">
        <v>45.9</v>
      </c>
      <c r="D19" s="14">
        <v>60.8</v>
      </c>
      <c r="F19" s="14">
        <v>19</v>
      </c>
      <c r="G19" s="14">
        <v>12.7</v>
      </c>
      <c r="H19" s="14">
        <v>27.4</v>
      </c>
      <c r="O19" s="23"/>
      <c r="P19" s="23"/>
      <c r="Q19" s="23"/>
    </row>
    <row r="20" spans="1:17">
      <c r="A20" s="4" t="s">
        <v>109</v>
      </c>
      <c r="B20" s="14">
        <v>51.9</v>
      </c>
      <c r="C20" s="14">
        <v>48.8</v>
      </c>
      <c r="D20" s="14">
        <v>55.1</v>
      </c>
      <c r="F20" s="14">
        <v>23.3</v>
      </c>
      <c r="G20" s="14">
        <v>20.100000000000001</v>
      </c>
      <c r="H20" s="14">
        <v>26.7</v>
      </c>
      <c r="O20" s="23"/>
      <c r="P20" s="23"/>
      <c r="Q20" s="23"/>
    </row>
    <row r="21" spans="1:17">
      <c r="A21" s="4" t="s">
        <v>112</v>
      </c>
      <c r="B21" s="14">
        <v>47.5</v>
      </c>
      <c r="C21" s="14">
        <v>44.6</v>
      </c>
      <c r="D21" s="14">
        <v>50.5</v>
      </c>
      <c r="F21" s="14">
        <v>19.399999999999999</v>
      </c>
      <c r="G21" s="14">
        <v>16.600000000000001</v>
      </c>
      <c r="H21" s="14">
        <v>22.7</v>
      </c>
      <c r="O21" s="23"/>
      <c r="P21" s="23"/>
      <c r="Q21" s="23"/>
    </row>
    <row r="22" spans="1:17">
      <c r="A22" s="4" t="s">
        <v>113</v>
      </c>
      <c r="B22" s="14">
        <v>44.5</v>
      </c>
      <c r="C22" s="14">
        <v>41.3</v>
      </c>
      <c r="D22" s="14">
        <v>47.6</v>
      </c>
      <c r="F22" s="14">
        <v>16.899999999999999</v>
      </c>
      <c r="G22" s="14">
        <v>14</v>
      </c>
      <c r="H22" s="14">
        <v>20.100000000000001</v>
      </c>
      <c r="O22" s="23"/>
      <c r="P22" s="23"/>
      <c r="Q22" s="23"/>
    </row>
    <row r="23" spans="1:17">
      <c r="A23" s="4" t="s">
        <v>116</v>
      </c>
      <c r="B23" s="14">
        <v>43.7</v>
      </c>
      <c r="C23" s="14">
        <v>39.700000000000003</v>
      </c>
      <c r="D23" s="14">
        <v>47.9</v>
      </c>
      <c r="F23" s="14">
        <v>15.9</v>
      </c>
      <c r="G23" s="14">
        <v>12.2</v>
      </c>
      <c r="H23" s="14">
        <v>20.5</v>
      </c>
      <c r="O23" s="23"/>
      <c r="P23" s="23"/>
      <c r="Q23" s="23"/>
    </row>
    <row r="24" spans="1:17">
      <c r="A24" s="4" t="s">
        <v>42</v>
      </c>
      <c r="B24" s="14">
        <v>39.4</v>
      </c>
      <c r="C24" s="14">
        <v>36.799999999999997</v>
      </c>
      <c r="D24" s="14">
        <v>42</v>
      </c>
      <c r="F24" s="14">
        <v>13.7</v>
      </c>
      <c r="G24" s="14">
        <v>11.4</v>
      </c>
      <c r="H24" s="14">
        <v>16.399999999999999</v>
      </c>
      <c r="O24" s="23"/>
      <c r="P24" s="23"/>
      <c r="Q24" s="23"/>
    </row>
    <row r="25" spans="1:17">
      <c r="A25" s="7" t="s">
        <v>24</v>
      </c>
      <c r="B25" s="14"/>
      <c r="C25" s="14"/>
      <c r="D25" s="14"/>
      <c r="F25" s="14"/>
      <c r="G25" s="14"/>
      <c r="H25" s="14"/>
      <c r="O25" s="23"/>
      <c r="P25" s="23"/>
      <c r="Q25" s="23"/>
    </row>
    <row r="26" spans="1:17">
      <c r="B26" s="15"/>
      <c r="C26" s="15"/>
      <c r="D26" s="15"/>
      <c r="F26" s="15"/>
      <c r="G26" s="15"/>
      <c r="H26" s="15"/>
    </row>
    <row r="27" spans="1:17">
      <c r="A27" s="4" t="s">
        <v>25</v>
      </c>
      <c r="B27" s="51" t="s">
        <v>523</v>
      </c>
      <c r="C27" s="51"/>
      <c r="D27" s="51"/>
      <c r="F27" s="51" t="s">
        <v>523</v>
      </c>
      <c r="G27" s="51"/>
      <c r="H27" s="51"/>
    </row>
    <row r="28" spans="1:17">
      <c r="A28" s="4" t="s">
        <v>122</v>
      </c>
      <c r="B28" s="53">
        <v>58.7</v>
      </c>
      <c r="C28" s="53">
        <v>52</v>
      </c>
      <c r="D28" s="53">
        <v>65.2</v>
      </c>
      <c r="E28" s="5" t="s">
        <v>560</v>
      </c>
      <c r="F28" s="53">
        <v>24.4</v>
      </c>
      <c r="G28" s="53">
        <v>17.600000000000001</v>
      </c>
      <c r="H28" s="53">
        <v>32.9</v>
      </c>
      <c r="I28" s="5" t="s">
        <v>560</v>
      </c>
    </row>
    <row r="29" spans="1:17">
      <c r="A29" s="4" t="s">
        <v>164</v>
      </c>
      <c r="B29" s="53">
        <v>49.9</v>
      </c>
      <c r="C29" s="53">
        <v>46</v>
      </c>
      <c r="D29" s="53">
        <v>53.8</v>
      </c>
      <c r="E29" s="5" t="s">
        <v>560</v>
      </c>
      <c r="F29" s="53">
        <v>18.100000000000001</v>
      </c>
      <c r="G29" s="53">
        <v>14.4</v>
      </c>
      <c r="H29" s="53">
        <v>22.4</v>
      </c>
      <c r="I29" s="5" t="s">
        <v>560</v>
      </c>
      <c r="K29" s="15"/>
    </row>
    <row r="30" spans="1:17">
      <c r="A30" s="4" t="s">
        <v>165</v>
      </c>
      <c r="B30" s="53">
        <v>43.9</v>
      </c>
      <c r="C30" s="53">
        <v>41.7</v>
      </c>
      <c r="D30" s="53">
        <v>46.1</v>
      </c>
      <c r="E30" s="5" t="s">
        <v>560</v>
      </c>
      <c r="F30" s="53">
        <v>18.100000000000001</v>
      </c>
      <c r="G30" s="53">
        <v>16</v>
      </c>
      <c r="H30" s="53">
        <v>20.399999999999999</v>
      </c>
      <c r="I30" s="5" t="s">
        <v>560</v>
      </c>
      <c r="J30" s="47"/>
      <c r="K30" s="15"/>
    </row>
    <row r="31" spans="1:17">
      <c r="A31" s="4" t="s">
        <v>166</v>
      </c>
      <c r="B31" s="53">
        <v>44</v>
      </c>
      <c r="C31" s="53">
        <v>41.3</v>
      </c>
      <c r="D31" s="53">
        <v>46.7</v>
      </c>
      <c r="E31" s="5" t="s">
        <v>560</v>
      </c>
      <c r="F31" s="53">
        <v>16.600000000000001</v>
      </c>
      <c r="G31" s="53">
        <v>14.2</v>
      </c>
      <c r="H31" s="53">
        <v>19.399999999999999</v>
      </c>
      <c r="I31" s="5" t="s">
        <v>560</v>
      </c>
      <c r="J31" s="47"/>
      <c r="K31" s="15"/>
    </row>
    <row r="32" spans="1:17">
      <c r="A32" s="4" t="s">
        <v>167</v>
      </c>
      <c r="B32" s="53">
        <v>43.9</v>
      </c>
      <c r="C32" s="53">
        <v>40.6</v>
      </c>
      <c r="D32" s="53">
        <v>47.3</v>
      </c>
      <c r="E32" s="5" t="s">
        <v>560</v>
      </c>
      <c r="F32" s="53">
        <v>17.7</v>
      </c>
      <c r="G32" s="53">
        <v>14.6</v>
      </c>
      <c r="H32" s="53">
        <v>21.2</v>
      </c>
      <c r="I32" s="5" t="s">
        <v>560</v>
      </c>
      <c r="J32" s="47"/>
      <c r="K32" s="15"/>
    </row>
    <row r="33" spans="1:11">
      <c r="A33" s="7" t="s">
        <v>24</v>
      </c>
      <c r="B33" s="14"/>
      <c r="C33" s="14"/>
      <c r="D33" s="14"/>
      <c r="F33" s="14"/>
      <c r="G33" s="14"/>
      <c r="H33" s="14"/>
      <c r="J33" s="47"/>
      <c r="K33" s="15"/>
    </row>
    <row r="34" spans="1:11">
      <c r="B34" s="15"/>
      <c r="C34" s="15"/>
      <c r="D34" s="15"/>
      <c r="F34" s="15"/>
      <c r="G34" s="15"/>
      <c r="H34" s="15"/>
    </row>
    <row r="35" spans="1:11">
      <c r="A35" s="4" t="s">
        <v>26</v>
      </c>
      <c r="B35" s="15"/>
      <c r="C35" s="15"/>
      <c r="D35" s="15"/>
      <c r="F35" s="15"/>
      <c r="G35" s="15"/>
      <c r="H35" s="15"/>
    </row>
    <row r="36" spans="1:11">
      <c r="A36" s="4" t="s">
        <v>47</v>
      </c>
      <c r="B36" s="42" t="s">
        <v>235</v>
      </c>
      <c r="C36" s="42"/>
      <c r="D36" s="42"/>
      <c r="F36" s="14"/>
      <c r="G36" s="14"/>
      <c r="H36" s="14"/>
    </row>
    <row r="37" spans="1:11">
      <c r="A37" s="4" t="s">
        <v>48</v>
      </c>
      <c r="B37" s="42" t="s">
        <v>236</v>
      </c>
      <c r="C37" s="42"/>
      <c r="D37" s="42"/>
      <c r="F37" s="14"/>
      <c r="G37" s="14"/>
      <c r="H37" s="14"/>
    </row>
    <row r="38" spans="1:11">
      <c r="A38" s="4" t="s">
        <v>49</v>
      </c>
      <c r="B38" s="42" t="s">
        <v>237</v>
      </c>
      <c r="C38" s="42"/>
      <c r="D38" s="42"/>
      <c r="F38" s="14"/>
      <c r="G38" s="14"/>
      <c r="H38" s="14"/>
    </row>
    <row r="39" spans="1:11">
      <c r="A39" s="4" t="s">
        <v>50</v>
      </c>
      <c r="B39" s="42" t="s">
        <v>131</v>
      </c>
      <c r="C39" s="42"/>
      <c r="D39" s="42"/>
      <c r="F39" s="14"/>
      <c r="G39" s="14"/>
      <c r="H39" s="14"/>
    </row>
    <row r="40" spans="1:11">
      <c r="A40" s="4" t="s">
        <v>51</v>
      </c>
      <c r="B40" s="42" t="s">
        <v>238</v>
      </c>
      <c r="C40" s="42"/>
      <c r="D40" s="42"/>
      <c r="F40" s="14"/>
      <c r="G40" s="14"/>
      <c r="H40" s="14"/>
    </row>
    <row r="41" spans="1:11">
      <c r="A41" s="4" t="s">
        <v>31</v>
      </c>
      <c r="B41" s="42" t="s">
        <v>230</v>
      </c>
      <c r="C41" s="42"/>
      <c r="D41" s="42"/>
      <c r="F41" s="14"/>
      <c r="G41" s="14"/>
      <c r="H41" s="14"/>
    </row>
    <row r="42" spans="1:11">
      <c r="A42" s="4" t="s">
        <v>52</v>
      </c>
      <c r="B42" s="42" t="s">
        <v>239</v>
      </c>
      <c r="C42" s="42"/>
      <c r="D42" s="42"/>
      <c r="F42" s="42" t="s">
        <v>234</v>
      </c>
      <c r="G42" s="42"/>
      <c r="H42" s="42"/>
    </row>
    <row r="43" spans="1:11">
      <c r="A43" s="4" t="s">
        <v>53</v>
      </c>
      <c r="B43" s="42" t="s">
        <v>155</v>
      </c>
      <c r="C43" s="42"/>
      <c r="D43" s="42"/>
      <c r="F43" s="42" t="s">
        <v>193</v>
      </c>
      <c r="G43" s="42"/>
      <c r="H43" s="42"/>
    </row>
    <row r="44" spans="1:11">
      <c r="A44" s="4" t="s">
        <v>54</v>
      </c>
      <c r="B44" s="42" t="s">
        <v>210</v>
      </c>
      <c r="C44" s="42"/>
      <c r="D44" s="42"/>
      <c r="F44" s="42" t="s">
        <v>240</v>
      </c>
      <c r="G44" s="42"/>
      <c r="H44" s="42"/>
    </row>
    <row r="45" spans="1:11">
      <c r="A45" s="4" t="s">
        <v>55</v>
      </c>
      <c r="B45" s="42" t="s">
        <v>228</v>
      </c>
      <c r="C45" s="42"/>
      <c r="D45" s="42"/>
      <c r="F45" s="42" t="s">
        <v>229</v>
      </c>
      <c r="G45" s="42"/>
      <c r="H45" s="42"/>
    </row>
    <row r="46" spans="1:11">
      <c r="A46" s="4" t="s">
        <v>56</v>
      </c>
      <c r="B46" s="78">
        <v>45.8</v>
      </c>
      <c r="C46" s="78">
        <v>44.4</v>
      </c>
      <c r="D46" s="78">
        <v>47.2</v>
      </c>
      <c r="E46" s="58"/>
      <c r="F46" s="78">
        <v>18.100000000000001</v>
      </c>
      <c r="G46" s="78">
        <v>16.8</v>
      </c>
      <c r="H46" s="78">
        <v>19.600000000000001</v>
      </c>
    </row>
    <row r="47" spans="1:11">
      <c r="A47" s="7" t="s">
        <v>24</v>
      </c>
      <c r="B47" s="14"/>
      <c r="C47" s="14"/>
      <c r="D47" s="14"/>
      <c r="F47" s="14"/>
      <c r="G47" s="14"/>
      <c r="H47" s="14"/>
    </row>
    <row r="48" spans="1:11">
      <c r="B48" s="15"/>
      <c r="C48" s="15"/>
      <c r="D48" s="15"/>
      <c r="F48" s="15"/>
      <c r="G48" s="15"/>
      <c r="H48" s="15"/>
    </row>
    <row r="49" spans="1:8">
      <c r="A49" s="4" t="s">
        <v>27</v>
      </c>
      <c r="B49" s="15"/>
      <c r="C49" s="15"/>
      <c r="D49" s="15"/>
      <c r="F49" s="15"/>
      <c r="G49" s="15"/>
      <c r="H49" s="15"/>
    </row>
    <row r="50" spans="1:8">
      <c r="A50" s="4" t="s">
        <v>57</v>
      </c>
      <c r="B50" s="14" t="s">
        <v>241</v>
      </c>
      <c r="C50" s="14"/>
      <c r="D50" s="14"/>
      <c r="F50" s="14"/>
      <c r="G50" s="14"/>
      <c r="H50" s="14"/>
    </row>
    <row r="51" spans="1:8">
      <c r="A51" s="4" t="s">
        <v>58</v>
      </c>
      <c r="B51" s="14" t="s">
        <v>242</v>
      </c>
      <c r="C51" s="14"/>
      <c r="D51" s="14"/>
      <c r="F51" s="14"/>
      <c r="G51" s="14"/>
      <c r="H51" s="14"/>
    </row>
    <row r="52" spans="1:8">
      <c r="A52" s="4" t="s">
        <v>59</v>
      </c>
      <c r="B52" s="14" t="s">
        <v>243</v>
      </c>
      <c r="C52" s="14"/>
      <c r="D52" s="14"/>
      <c r="F52" s="14"/>
      <c r="G52" s="14"/>
      <c r="H52" s="14"/>
    </row>
    <row r="53" spans="1:8">
      <c r="A53" s="4" t="s">
        <v>60</v>
      </c>
      <c r="B53" s="14" t="s">
        <v>244</v>
      </c>
      <c r="C53" s="14"/>
      <c r="D53" s="14"/>
      <c r="F53" s="14"/>
      <c r="G53" s="14"/>
      <c r="H53" s="14"/>
    </row>
    <row r="54" spans="1:8">
      <c r="A54" s="4" t="s">
        <v>61</v>
      </c>
      <c r="B54" s="14" t="s">
        <v>171</v>
      </c>
      <c r="C54" s="14"/>
      <c r="D54" s="14"/>
      <c r="F54" s="14"/>
      <c r="G54" s="14"/>
      <c r="H54" s="14"/>
    </row>
    <row r="55" spans="1:8">
      <c r="A55" s="4" t="s">
        <v>32</v>
      </c>
      <c r="B55" s="14" t="s">
        <v>245</v>
      </c>
      <c r="C55" s="14"/>
      <c r="D55" s="14"/>
      <c r="F55" s="14"/>
      <c r="G55" s="14"/>
      <c r="H55" s="14"/>
    </row>
    <row r="56" spans="1:8">
      <c r="A56" s="4" t="s">
        <v>62</v>
      </c>
      <c r="B56" s="14" t="s">
        <v>246</v>
      </c>
      <c r="C56" s="14"/>
      <c r="D56" s="14"/>
      <c r="F56" s="14" t="s">
        <v>247</v>
      </c>
      <c r="G56" s="14"/>
      <c r="H56" s="14"/>
    </row>
    <row r="57" spans="1:8">
      <c r="A57" s="4" t="s">
        <v>63</v>
      </c>
      <c r="B57" s="14" t="s">
        <v>152</v>
      </c>
      <c r="C57" s="14"/>
      <c r="D57" s="14"/>
      <c r="F57" s="14" t="s">
        <v>248</v>
      </c>
      <c r="G57" s="14"/>
      <c r="H57" s="14"/>
    </row>
    <row r="58" spans="1:8">
      <c r="A58" s="4" t="s">
        <v>64</v>
      </c>
      <c r="B58" s="14" t="s">
        <v>148</v>
      </c>
      <c r="C58" s="14"/>
      <c r="D58" s="14"/>
      <c r="F58" s="14" t="s">
        <v>137</v>
      </c>
      <c r="G58" s="14"/>
      <c r="H58" s="14"/>
    </row>
    <row r="59" spans="1:8">
      <c r="A59" s="4" t="s">
        <v>65</v>
      </c>
      <c r="B59" s="14" t="s">
        <v>230</v>
      </c>
      <c r="C59" s="14"/>
      <c r="D59" s="14"/>
      <c r="F59" s="14" t="s">
        <v>134</v>
      </c>
      <c r="G59" s="14"/>
      <c r="H59" s="14"/>
    </row>
    <row r="60" spans="1:8">
      <c r="A60" s="4" t="s">
        <v>66</v>
      </c>
      <c r="B60" s="53">
        <v>41.1</v>
      </c>
      <c r="C60" s="53">
        <v>39.200000000000003</v>
      </c>
      <c r="D60" s="53">
        <v>43.1</v>
      </c>
      <c r="E60" s="58"/>
      <c r="F60" s="53">
        <v>15.3</v>
      </c>
      <c r="G60" s="53">
        <v>13.5</v>
      </c>
      <c r="H60" s="53">
        <v>17.3</v>
      </c>
    </row>
    <row r="61" spans="1:8">
      <c r="A61" s="7" t="s">
        <v>24</v>
      </c>
      <c r="B61" s="14"/>
      <c r="C61" s="14"/>
      <c r="D61" s="14"/>
      <c r="F61" s="14"/>
      <c r="G61" s="14"/>
      <c r="H61" s="14"/>
    </row>
    <row r="62" spans="1:8">
      <c r="B62" s="15"/>
      <c r="C62" s="15"/>
      <c r="D62" s="15"/>
      <c r="F62" s="15"/>
      <c r="G62" s="15"/>
      <c r="H62" s="15"/>
    </row>
    <row r="63" spans="1:8">
      <c r="A63" s="4" t="s">
        <v>28</v>
      </c>
      <c r="B63" s="15"/>
      <c r="C63" s="15"/>
      <c r="D63" s="15"/>
      <c r="F63" s="15"/>
      <c r="G63" s="15"/>
      <c r="H63" s="15"/>
    </row>
    <row r="64" spans="1:8">
      <c r="A64" s="4" t="s">
        <v>67</v>
      </c>
      <c r="B64" s="14" t="s">
        <v>115</v>
      </c>
      <c r="C64" s="14"/>
      <c r="D64" s="14"/>
      <c r="F64" s="14"/>
      <c r="G64" s="14"/>
      <c r="H64" s="14"/>
    </row>
    <row r="65" spans="1:8">
      <c r="A65" s="4" t="s">
        <v>68</v>
      </c>
      <c r="B65" s="14" t="s">
        <v>249</v>
      </c>
      <c r="C65" s="14"/>
      <c r="D65" s="14"/>
      <c r="F65" s="14"/>
      <c r="G65" s="14"/>
      <c r="H65" s="14"/>
    </row>
    <row r="66" spans="1:8">
      <c r="A66" s="4" t="s">
        <v>69</v>
      </c>
      <c r="B66" s="14" t="s">
        <v>206</v>
      </c>
      <c r="C66" s="14"/>
      <c r="D66" s="14"/>
      <c r="F66" s="14"/>
      <c r="G66" s="14"/>
      <c r="H66" s="14"/>
    </row>
    <row r="67" spans="1:8">
      <c r="A67" s="4" t="s">
        <v>70</v>
      </c>
      <c r="B67" s="14" t="s">
        <v>151</v>
      </c>
      <c r="C67" s="14"/>
      <c r="D67" s="14"/>
      <c r="F67" s="14"/>
      <c r="G67" s="14"/>
      <c r="H67" s="14"/>
    </row>
    <row r="68" spans="1:8">
      <c r="A68" s="4" t="s">
        <v>71</v>
      </c>
      <c r="B68" s="14" t="s">
        <v>108</v>
      </c>
      <c r="C68" s="14"/>
      <c r="D68" s="14"/>
      <c r="F68" s="14"/>
      <c r="G68" s="14"/>
      <c r="H68" s="14"/>
    </row>
    <row r="69" spans="1:8">
      <c r="A69" s="4" t="s">
        <v>33</v>
      </c>
      <c r="B69" s="14" t="s">
        <v>250</v>
      </c>
      <c r="C69" s="14"/>
      <c r="D69" s="14"/>
      <c r="F69" s="14"/>
      <c r="G69" s="14"/>
      <c r="H69" s="14"/>
    </row>
    <row r="70" spans="1:8">
      <c r="A70" s="4" t="s">
        <v>72</v>
      </c>
      <c r="B70" s="14" t="s">
        <v>251</v>
      </c>
      <c r="C70" s="14"/>
      <c r="D70" s="14"/>
      <c r="F70" s="14" t="s">
        <v>110</v>
      </c>
      <c r="G70" s="14"/>
      <c r="H70" s="14"/>
    </row>
    <row r="71" spans="1:8">
      <c r="A71" s="4" t="s">
        <v>73</v>
      </c>
      <c r="B71" s="14">
        <v>50</v>
      </c>
      <c r="C71" s="14"/>
      <c r="D71" s="14"/>
      <c r="F71" s="14" t="s">
        <v>200</v>
      </c>
      <c r="G71" s="14"/>
      <c r="H71" s="14"/>
    </row>
    <row r="72" spans="1:8">
      <c r="A72" s="4" t="s">
        <v>74</v>
      </c>
      <c r="B72" s="14" t="s">
        <v>252</v>
      </c>
      <c r="C72" s="14"/>
      <c r="D72" s="14"/>
      <c r="F72" s="14" t="s">
        <v>253</v>
      </c>
      <c r="G72" s="14"/>
      <c r="H72" s="14"/>
    </row>
    <row r="73" spans="1:8">
      <c r="A73" s="4" t="s">
        <v>75</v>
      </c>
      <c r="B73" s="14" t="s">
        <v>231</v>
      </c>
      <c r="C73" s="14"/>
      <c r="D73" s="14"/>
      <c r="F73" s="14" t="s">
        <v>232</v>
      </c>
      <c r="G73" s="14"/>
      <c r="H73" s="14"/>
    </row>
    <row r="74" spans="1:8">
      <c r="A74" s="4" t="s">
        <v>76</v>
      </c>
      <c r="B74" s="53">
        <v>50.5</v>
      </c>
      <c r="C74" s="53">
        <v>48.5</v>
      </c>
      <c r="D74" s="53">
        <v>52.4</v>
      </c>
      <c r="E74" s="58"/>
      <c r="F74" s="53">
        <v>21</v>
      </c>
      <c r="G74" s="53">
        <v>19</v>
      </c>
      <c r="H74" s="53">
        <v>23.1</v>
      </c>
    </row>
    <row r="75" spans="1:8">
      <c r="A75" s="7" t="s">
        <v>24</v>
      </c>
      <c r="B75" s="14"/>
      <c r="C75" s="14"/>
      <c r="D75" s="14"/>
      <c r="F75" s="14"/>
      <c r="G75" s="14"/>
      <c r="H75" s="14"/>
    </row>
    <row r="77" spans="1:8">
      <c r="B77" s="45"/>
      <c r="C77" s="45"/>
      <c r="D77" s="45"/>
      <c r="F77" s="60"/>
      <c r="G77" s="60"/>
      <c r="H77" s="6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31397-5B66-40F8-A9D0-9607834715E3}">
  <dimension ref="A1:Q77"/>
  <sheetViews>
    <sheetView topLeftCell="A8" workbookViewId="0">
      <selection activeCell="C10" sqref="C10:D10"/>
    </sheetView>
  </sheetViews>
  <sheetFormatPr defaultColWidth="8.85546875" defaultRowHeight="15"/>
  <cols>
    <col min="1" max="1" width="42.140625" style="4" bestFit="1" customWidth="1"/>
    <col min="2" max="2" width="41.7109375" style="5" bestFit="1" customWidth="1"/>
    <col min="3" max="3" width="13.85546875" style="5" bestFit="1" customWidth="1"/>
    <col min="4" max="4" width="14.140625" style="5" bestFit="1" customWidth="1"/>
    <col min="5" max="5" width="14.7109375" style="5" customWidth="1"/>
    <col min="6" max="6" width="41.7109375" style="5" bestFit="1" customWidth="1"/>
    <col min="7" max="7" width="13.85546875" style="5" bestFit="1" customWidth="1"/>
    <col min="8" max="8" width="14.140625" style="5" bestFit="1" customWidth="1"/>
    <col min="9" max="9" width="14.7109375" style="5" customWidth="1"/>
    <col min="10" max="16384" width="8.85546875" style="5"/>
  </cols>
  <sheetData>
    <row r="1" spans="1:9" s="6" customFormat="1">
      <c r="A1" s="10" t="s">
        <v>0</v>
      </c>
      <c r="B1" s="10" t="s">
        <v>91</v>
      </c>
      <c r="C1" s="10"/>
      <c r="D1" s="10"/>
      <c r="F1" s="10"/>
      <c r="G1" s="10"/>
      <c r="H1" s="10"/>
    </row>
    <row r="2" spans="1:9" s="6" customFormat="1" ht="30">
      <c r="A2" s="10" t="s">
        <v>1</v>
      </c>
      <c r="B2" s="10" t="s">
        <v>254</v>
      </c>
      <c r="C2" s="10"/>
      <c r="D2" s="10"/>
      <c r="F2" s="10"/>
      <c r="G2" s="10"/>
      <c r="H2" s="10"/>
    </row>
    <row r="3" spans="1:9" s="6" customFormat="1">
      <c r="A3" s="10" t="s">
        <v>2</v>
      </c>
      <c r="B3" s="28" t="s">
        <v>255</v>
      </c>
      <c r="C3" s="28"/>
      <c r="D3" s="28"/>
      <c r="F3" s="10"/>
      <c r="G3" s="10"/>
      <c r="H3" s="10"/>
    </row>
    <row r="4" spans="1:9" s="12" customFormat="1">
      <c r="A4" s="13" t="s">
        <v>3</v>
      </c>
      <c r="B4" s="13">
        <v>2023</v>
      </c>
      <c r="C4" s="13"/>
      <c r="D4" s="13"/>
      <c r="F4" s="13"/>
      <c r="G4" s="13"/>
      <c r="H4" s="13"/>
    </row>
    <row r="5" spans="1:9" s="6" customFormat="1">
      <c r="A5" s="10" t="s">
        <v>4</v>
      </c>
      <c r="B5" s="6" t="s">
        <v>94</v>
      </c>
      <c r="F5" s="6" t="s">
        <v>95</v>
      </c>
    </row>
    <row r="6" spans="1:9" s="6" customFormat="1" ht="45">
      <c r="A6" s="10" t="s">
        <v>9</v>
      </c>
      <c r="B6" s="6" t="str">
        <f>VLOOKUP(B5,[1]Indicatorbeschrijvingen!$A:$E,2,FALSE)</f>
        <v>percentage mensen met angst- of depressiegevoelens</v>
      </c>
      <c r="F6" s="6" t="str">
        <f>VLOOKUP(F5,[1]Indicatorbeschrijvingen!$A:$E,2,FALSE)</f>
        <v>Percentage mensen dat zich door emotionele problemen beperkt voelt bij werk of andere dagelijkse bezigheden</v>
      </c>
    </row>
    <row r="7" spans="1:9" s="6" customFormat="1">
      <c r="A7" s="10" t="s">
        <v>10</v>
      </c>
      <c r="B7" s="6" t="str">
        <f>VLOOKUP(B5,[1]Indicatorbeschrijvingen!$A:$E,3,FALSE)</f>
        <v>Mental Health Inventory-5 (MHI-5)</v>
      </c>
      <c r="F7" s="6" t="str">
        <f>VLOOKUP(F5,[1]Indicatorbeschrijvingen!$A:$E,3,FALSE)</f>
        <v>Enkele vraag</v>
      </c>
    </row>
    <row r="8" spans="1:9" s="6" customFormat="1" ht="75">
      <c r="A8" s="10" t="s">
        <v>11</v>
      </c>
      <c r="B8" s="6" t="str">
        <f>VLOOKUP(B5,[1]Indicatorbeschrijvingen!$A:$E,4,FALSE)</f>
        <v>Het percentage met een somscore van 76 of lager aan de hand van vijf stellingen over angst- of depressiegevoelens in de afgelopen vier weken volgens de Mental Health Inventory-5 (MHI-5).</v>
      </c>
      <c r="F8" s="6" t="str">
        <f>VLOOKUP(F5,[1]Indicatorbeschrijvingen!$A:$E,4,FALSE)</f>
        <v>Het percentage dat door een emotioneel probleem in de afgelopen vier weken minder bereikt heeft bij werk of andere dagelijkse bezigheden dan ze zouden willen.</v>
      </c>
    </row>
    <row r="9" spans="1:9" s="18" customFormat="1">
      <c r="A9" s="17" t="s">
        <v>12</v>
      </c>
      <c r="B9" s="17" t="s">
        <v>13</v>
      </c>
      <c r="C9" s="17"/>
      <c r="D9" s="17"/>
      <c r="E9" s="17" t="s">
        <v>14</v>
      </c>
      <c r="F9" s="17" t="s">
        <v>13</v>
      </c>
      <c r="G9" s="17"/>
      <c r="H9" s="17"/>
      <c r="I9" s="17" t="s">
        <v>14</v>
      </c>
    </row>
    <row r="10" spans="1:9" s="12" customFormat="1" ht="75">
      <c r="A10" s="13"/>
      <c r="B10" s="8" t="s">
        <v>15</v>
      </c>
      <c r="C10" s="8" t="s">
        <v>555</v>
      </c>
      <c r="D10" s="8" t="s">
        <v>556</v>
      </c>
      <c r="E10" s="8" t="s">
        <v>16</v>
      </c>
      <c r="F10" s="8" t="s">
        <v>15</v>
      </c>
      <c r="G10" s="8" t="s">
        <v>555</v>
      </c>
      <c r="H10" s="8" t="s">
        <v>556</v>
      </c>
      <c r="I10" s="8" t="s">
        <v>16</v>
      </c>
    </row>
    <row r="11" spans="1:9">
      <c r="A11" s="4" t="s">
        <v>17</v>
      </c>
      <c r="B11" s="53">
        <v>39.200000000000003</v>
      </c>
      <c r="C11" s="53">
        <v>37.200000000000003</v>
      </c>
      <c r="D11" s="53">
        <v>41.3</v>
      </c>
      <c r="E11" s="58"/>
      <c r="F11" s="53">
        <v>10.8</v>
      </c>
      <c r="G11" s="53">
        <v>9.1999999999999993</v>
      </c>
      <c r="H11" s="53">
        <v>12.7</v>
      </c>
    </row>
    <row r="12" spans="1:9">
      <c r="B12" s="15"/>
      <c r="C12" s="15"/>
      <c r="D12" s="15"/>
      <c r="F12" s="15"/>
      <c r="G12" s="15"/>
      <c r="H12" s="15"/>
    </row>
    <row r="13" spans="1:9">
      <c r="A13" s="16" t="s">
        <v>98</v>
      </c>
      <c r="B13" s="15"/>
      <c r="C13" s="15"/>
      <c r="D13" s="15"/>
      <c r="F13" s="15"/>
      <c r="G13" s="15"/>
      <c r="H13" s="15"/>
    </row>
    <row r="14" spans="1:9">
      <c r="A14" s="16" t="s">
        <v>19</v>
      </c>
      <c r="B14" s="53">
        <v>32.700000000000003</v>
      </c>
      <c r="C14" s="53">
        <v>29.9</v>
      </c>
      <c r="D14" s="53">
        <v>35.6</v>
      </c>
      <c r="E14" s="58"/>
      <c r="F14" s="53">
        <v>9.8000000000000007</v>
      </c>
      <c r="G14" s="53">
        <v>7.6</v>
      </c>
      <c r="H14" s="53">
        <v>12.4</v>
      </c>
    </row>
    <row r="15" spans="1:9">
      <c r="A15" s="16" t="s">
        <v>20</v>
      </c>
      <c r="B15" s="53">
        <v>45.1</v>
      </c>
      <c r="C15" s="53">
        <v>42.2</v>
      </c>
      <c r="D15" s="53">
        <v>48.1</v>
      </c>
      <c r="E15" s="58"/>
      <c r="F15" s="53">
        <v>11.8</v>
      </c>
      <c r="G15" s="53">
        <v>9.5</v>
      </c>
      <c r="H15" s="53">
        <v>14.5</v>
      </c>
    </row>
    <row r="16" spans="1:9">
      <c r="A16" s="16" t="s">
        <v>21</v>
      </c>
      <c r="B16" s="14"/>
      <c r="C16" s="14"/>
      <c r="D16" s="14"/>
      <c r="F16" s="14"/>
      <c r="G16" s="14"/>
      <c r="H16" s="14"/>
    </row>
    <row r="17" spans="1:17">
      <c r="B17" s="15"/>
      <c r="C17" s="15"/>
      <c r="D17" s="15"/>
      <c r="F17" s="15"/>
      <c r="G17" s="15"/>
      <c r="H17" s="15"/>
    </row>
    <row r="18" spans="1:17">
      <c r="A18" s="4" t="s">
        <v>22</v>
      </c>
      <c r="B18" s="15"/>
      <c r="C18" s="15"/>
      <c r="D18" s="15"/>
      <c r="F18" s="15"/>
      <c r="G18" s="15"/>
      <c r="H18" s="15"/>
    </row>
    <row r="19" spans="1:17">
      <c r="A19" s="4" t="s">
        <v>117</v>
      </c>
      <c r="B19" s="53">
        <v>36.1</v>
      </c>
      <c r="C19" s="53">
        <v>33.5</v>
      </c>
      <c r="D19" s="53">
        <v>38.799999999999997</v>
      </c>
      <c r="E19" s="58"/>
      <c r="F19" s="53">
        <v>11.1</v>
      </c>
      <c r="G19" s="53">
        <v>9.1</v>
      </c>
      <c r="H19" s="53">
        <v>13.7</v>
      </c>
      <c r="O19" s="23"/>
      <c r="P19" s="23"/>
      <c r="Q19" s="23"/>
    </row>
    <row r="20" spans="1:17">
      <c r="A20" s="4" t="s">
        <v>121</v>
      </c>
      <c r="B20" s="53">
        <v>43</v>
      </c>
      <c r="C20" s="53">
        <v>39.799999999999997</v>
      </c>
      <c r="D20" s="53">
        <v>46.3</v>
      </c>
      <c r="E20" s="58"/>
      <c r="F20" s="53">
        <v>10.5</v>
      </c>
      <c r="G20" s="53">
        <v>8.1</v>
      </c>
      <c r="H20" s="53">
        <v>13.5</v>
      </c>
      <c r="K20" s="15"/>
      <c r="O20" s="23"/>
      <c r="P20" s="23"/>
      <c r="Q20" s="23"/>
    </row>
    <row r="21" spans="1:17">
      <c r="A21" s="7" t="s">
        <v>24</v>
      </c>
      <c r="B21" s="14"/>
      <c r="C21" s="14"/>
      <c r="D21" s="14"/>
      <c r="F21" s="14"/>
      <c r="G21" s="14"/>
      <c r="H21" s="14"/>
      <c r="K21" s="15"/>
      <c r="O21" s="23"/>
      <c r="P21" s="23"/>
      <c r="Q21" s="23"/>
    </row>
    <row r="22" spans="1:17">
      <c r="B22" s="15"/>
      <c r="C22" s="15"/>
      <c r="D22" s="15"/>
      <c r="F22" s="15"/>
      <c r="G22" s="15"/>
      <c r="H22" s="15"/>
    </row>
    <row r="23" spans="1:17">
      <c r="A23" s="4" t="s">
        <v>25</v>
      </c>
      <c r="B23" s="51" t="s">
        <v>523</v>
      </c>
      <c r="C23" s="51"/>
      <c r="D23" s="51"/>
      <c r="F23" s="51" t="s">
        <v>523</v>
      </c>
      <c r="G23" s="51"/>
      <c r="H23" s="51"/>
    </row>
    <row r="24" spans="1:17">
      <c r="A24" s="4" t="s">
        <v>122</v>
      </c>
      <c r="B24" s="53">
        <v>52</v>
      </c>
      <c r="C24" s="53">
        <v>45.9</v>
      </c>
      <c r="D24" s="53">
        <v>58</v>
      </c>
      <c r="E24" s="58"/>
      <c r="F24" s="53">
        <v>12.5</v>
      </c>
      <c r="G24" s="53">
        <v>8.1999999999999993</v>
      </c>
      <c r="H24" s="53">
        <v>18.600000000000001</v>
      </c>
    </row>
    <row r="25" spans="1:17">
      <c r="A25" s="4" t="s">
        <v>164</v>
      </c>
      <c r="B25" s="53">
        <v>41.6</v>
      </c>
      <c r="C25" s="53">
        <v>37.6</v>
      </c>
      <c r="D25" s="53">
        <v>45.7</v>
      </c>
      <c r="E25" s="58"/>
      <c r="F25" s="53">
        <v>12.2</v>
      </c>
      <c r="G25" s="53">
        <v>9.1</v>
      </c>
      <c r="H25" s="53">
        <v>16.2</v>
      </c>
    </row>
    <row r="26" spans="1:17">
      <c r="A26" s="4" t="s">
        <v>165</v>
      </c>
      <c r="B26" s="53">
        <v>34.4</v>
      </c>
      <c r="C26" s="53">
        <v>30.9</v>
      </c>
      <c r="D26" s="53">
        <v>38.1</v>
      </c>
      <c r="E26" s="58"/>
      <c r="F26" s="53">
        <v>9.3000000000000007</v>
      </c>
      <c r="G26" s="53">
        <v>6.8</v>
      </c>
      <c r="H26" s="53">
        <v>12.7</v>
      </c>
    </row>
    <row r="27" spans="1:17">
      <c r="A27" s="4" t="s">
        <v>166</v>
      </c>
      <c r="B27" s="53">
        <v>34.4</v>
      </c>
      <c r="C27" s="53">
        <v>29.8</v>
      </c>
      <c r="D27" s="53">
        <v>39.200000000000003</v>
      </c>
      <c r="E27" s="58"/>
      <c r="F27" s="53">
        <v>7.6</v>
      </c>
      <c r="G27" s="53">
        <v>4.8</v>
      </c>
      <c r="H27" s="53">
        <v>11.6</v>
      </c>
    </row>
    <row r="28" spans="1:17">
      <c r="A28" s="4" t="s">
        <v>167</v>
      </c>
      <c r="B28" s="53">
        <v>35.4</v>
      </c>
      <c r="C28" s="53">
        <v>29.2</v>
      </c>
      <c r="D28" s="53">
        <v>42.2</v>
      </c>
      <c r="E28" s="58"/>
      <c r="F28" s="53">
        <v>10.199999999999999</v>
      </c>
      <c r="G28" s="53">
        <v>5.6</v>
      </c>
      <c r="H28" s="53">
        <v>17.600000000000001</v>
      </c>
    </row>
    <row r="29" spans="1:17">
      <c r="A29" s="7" t="s">
        <v>24</v>
      </c>
      <c r="B29" s="14"/>
      <c r="C29" s="14"/>
      <c r="D29" s="14"/>
      <c r="F29" s="14"/>
      <c r="G29" s="14"/>
      <c r="H29" s="14"/>
    </row>
    <row r="30" spans="1:17">
      <c r="B30" s="15"/>
      <c r="C30" s="15"/>
      <c r="D30" s="15"/>
      <c r="F30" s="15"/>
      <c r="G30" s="15"/>
      <c r="H30" s="15"/>
    </row>
    <row r="31" spans="1:17">
      <c r="A31" s="4" t="s">
        <v>26</v>
      </c>
      <c r="B31" s="15"/>
      <c r="C31" s="15"/>
      <c r="D31" s="15"/>
      <c r="F31" s="15"/>
      <c r="G31" s="15"/>
      <c r="H31" s="15"/>
    </row>
    <row r="32" spans="1:17">
      <c r="A32" s="4" t="s">
        <v>47</v>
      </c>
      <c r="B32" s="14" t="s">
        <v>129</v>
      </c>
      <c r="C32" s="14"/>
      <c r="D32" s="14"/>
      <c r="F32" s="14"/>
      <c r="G32" s="14"/>
      <c r="H32" s="14"/>
    </row>
    <row r="33" spans="1:8">
      <c r="A33" s="4" t="s">
        <v>48</v>
      </c>
      <c r="B33" s="14" t="s">
        <v>262</v>
      </c>
      <c r="C33" s="14"/>
      <c r="D33" s="14"/>
      <c r="F33" s="14"/>
      <c r="G33" s="14"/>
      <c r="H33" s="14"/>
    </row>
    <row r="34" spans="1:8">
      <c r="A34" s="4" t="s">
        <v>49</v>
      </c>
      <c r="B34" s="14" t="s">
        <v>263</v>
      </c>
      <c r="C34" s="14"/>
      <c r="D34" s="14"/>
      <c r="F34" s="14"/>
      <c r="G34" s="14"/>
      <c r="H34" s="14"/>
    </row>
    <row r="35" spans="1:8">
      <c r="A35" s="4" t="s">
        <v>50</v>
      </c>
      <c r="B35" s="14" t="s">
        <v>235</v>
      </c>
      <c r="C35" s="14"/>
      <c r="D35" s="14"/>
      <c r="F35" s="14"/>
      <c r="G35" s="14"/>
      <c r="H35" s="14"/>
    </row>
    <row r="36" spans="1:8">
      <c r="A36" s="4" t="s">
        <v>51</v>
      </c>
      <c r="B36" s="14" t="s">
        <v>264</v>
      </c>
      <c r="C36" s="14"/>
      <c r="D36" s="14"/>
      <c r="F36" s="14"/>
      <c r="G36" s="14"/>
      <c r="H36" s="14"/>
    </row>
    <row r="37" spans="1:8">
      <c r="A37" s="4" t="s">
        <v>31</v>
      </c>
      <c r="B37" s="14" t="s">
        <v>265</v>
      </c>
      <c r="C37" s="14"/>
      <c r="D37" s="14"/>
      <c r="F37" s="14"/>
      <c r="G37" s="14"/>
      <c r="H37" s="14"/>
    </row>
    <row r="38" spans="1:8">
      <c r="A38" s="4" t="s">
        <v>52</v>
      </c>
      <c r="B38" s="14" t="s">
        <v>266</v>
      </c>
      <c r="C38" s="14"/>
      <c r="D38" s="14"/>
      <c r="F38" s="24" t="s">
        <v>182</v>
      </c>
      <c r="G38" s="24"/>
      <c r="H38" s="24"/>
    </row>
    <row r="39" spans="1:8">
      <c r="A39" s="4" t="s">
        <v>53</v>
      </c>
      <c r="B39" s="14" t="s">
        <v>238</v>
      </c>
      <c r="C39" s="14"/>
      <c r="D39" s="14"/>
      <c r="F39" s="24" t="s">
        <v>128</v>
      </c>
      <c r="G39" s="24"/>
      <c r="H39" s="24"/>
    </row>
    <row r="40" spans="1:8">
      <c r="A40" s="4" t="s">
        <v>54</v>
      </c>
      <c r="B40" s="14" t="s">
        <v>265</v>
      </c>
      <c r="C40" s="14"/>
      <c r="D40" s="14"/>
      <c r="F40" s="24">
        <v>9</v>
      </c>
      <c r="G40" s="24"/>
      <c r="H40" s="24"/>
    </row>
    <row r="41" spans="1:8">
      <c r="A41" s="4" t="s">
        <v>55</v>
      </c>
      <c r="B41" s="14" t="s">
        <v>209</v>
      </c>
      <c r="C41" s="14"/>
      <c r="D41" s="14"/>
      <c r="F41" s="24" t="s">
        <v>256</v>
      </c>
      <c r="G41" s="24"/>
      <c r="H41" s="24"/>
    </row>
    <row r="42" spans="1:8">
      <c r="A42" s="4" t="s">
        <v>56</v>
      </c>
      <c r="B42" s="53">
        <v>39.200000000000003</v>
      </c>
      <c r="C42" s="53">
        <v>37.200000000000003</v>
      </c>
      <c r="D42" s="53">
        <v>41.3</v>
      </c>
      <c r="E42" s="58"/>
      <c r="F42" s="53">
        <v>10.8</v>
      </c>
      <c r="G42" s="53">
        <v>9.1999999999999993</v>
      </c>
      <c r="H42" s="53">
        <v>12.7</v>
      </c>
    </row>
    <row r="43" spans="1:8">
      <c r="A43" s="7" t="s">
        <v>24</v>
      </c>
      <c r="B43" s="14"/>
      <c r="C43" s="14"/>
      <c r="D43" s="14"/>
      <c r="F43" s="14"/>
      <c r="G43" s="14"/>
      <c r="H43" s="14"/>
    </row>
    <row r="44" spans="1:8">
      <c r="B44" s="15"/>
      <c r="C44" s="15"/>
      <c r="D44" s="15"/>
      <c r="F44" s="15"/>
      <c r="G44" s="15"/>
      <c r="H44" s="15"/>
    </row>
    <row r="45" spans="1:8">
      <c r="A45" s="4" t="s">
        <v>27</v>
      </c>
      <c r="B45" s="15"/>
      <c r="C45" s="15"/>
      <c r="D45" s="15"/>
      <c r="F45" s="15"/>
      <c r="G45" s="15"/>
      <c r="H45" s="15"/>
    </row>
    <row r="46" spans="1:8">
      <c r="A46" s="4" t="s">
        <v>57</v>
      </c>
      <c r="B46" s="42" t="s">
        <v>267</v>
      </c>
      <c r="C46" s="42"/>
      <c r="D46" s="42"/>
      <c r="F46" s="14"/>
      <c r="G46" s="14"/>
      <c r="H46" s="14"/>
    </row>
    <row r="47" spans="1:8">
      <c r="A47" s="4" t="s">
        <v>58</v>
      </c>
      <c r="B47" s="42" t="s">
        <v>177</v>
      </c>
      <c r="C47" s="42"/>
      <c r="D47" s="42"/>
      <c r="F47" s="14"/>
      <c r="G47" s="14"/>
      <c r="H47" s="14"/>
    </row>
    <row r="48" spans="1:8">
      <c r="A48" s="4" t="s">
        <v>59</v>
      </c>
      <c r="B48" s="42" t="s">
        <v>180</v>
      </c>
      <c r="C48" s="42"/>
      <c r="D48" s="42"/>
      <c r="F48" s="14"/>
      <c r="G48" s="14"/>
      <c r="H48" s="14"/>
    </row>
    <row r="49" spans="1:8">
      <c r="A49" s="4" t="s">
        <v>60</v>
      </c>
      <c r="B49" s="42" t="s">
        <v>268</v>
      </c>
      <c r="C49" s="42"/>
      <c r="D49" s="42"/>
      <c r="F49" s="14"/>
      <c r="G49" s="14"/>
      <c r="H49" s="14"/>
    </row>
    <row r="50" spans="1:8">
      <c r="A50" s="4" t="s">
        <v>61</v>
      </c>
      <c r="B50" s="42" t="s">
        <v>140</v>
      </c>
      <c r="C50" s="42"/>
      <c r="D50" s="42"/>
      <c r="F50" s="14"/>
      <c r="G50" s="14"/>
      <c r="H50" s="14"/>
    </row>
    <row r="51" spans="1:8">
      <c r="A51" s="4" t="s">
        <v>32</v>
      </c>
      <c r="B51" s="42" t="s">
        <v>138</v>
      </c>
      <c r="C51" s="42"/>
      <c r="D51" s="42"/>
      <c r="F51" s="14"/>
      <c r="G51" s="14"/>
      <c r="H51" s="14"/>
    </row>
    <row r="52" spans="1:8">
      <c r="A52" s="4" t="s">
        <v>62</v>
      </c>
      <c r="B52" s="42" t="s">
        <v>138</v>
      </c>
      <c r="C52" s="42"/>
      <c r="D52" s="42"/>
      <c r="F52" s="14" t="s">
        <v>269</v>
      </c>
      <c r="G52" s="14"/>
      <c r="H52" s="14"/>
    </row>
    <row r="53" spans="1:8">
      <c r="A53" s="4" t="s">
        <v>63</v>
      </c>
      <c r="B53" s="42" t="s">
        <v>142</v>
      </c>
      <c r="C53" s="42"/>
      <c r="D53" s="42"/>
      <c r="F53" s="14" t="s">
        <v>144</v>
      </c>
      <c r="G53" s="14"/>
      <c r="H53" s="14"/>
    </row>
    <row r="54" spans="1:8">
      <c r="A54" s="4" t="s">
        <v>64</v>
      </c>
      <c r="B54" s="42" t="s">
        <v>142</v>
      </c>
      <c r="C54" s="42"/>
      <c r="D54" s="42"/>
      <c r="F54" s="14" t="s">
        <v>270</v>
      </c>
      <c r="G54" s="14"/>
      <c r="H54" s="14"/>
    </row>
    <row r="55" spans="1:8">
      <c r="A55" s="4" t="s">
        <v>65</v>
      </c>
      <c r="B55" s="14" t="s">
        <v>257</v>
      </c>
      <c r="C55" s="14"/>
      <c r="D55" s="14"/>
      <c r="F55" s="14" t="s">
        <v>271</v>
      </c>
      <c r="G55" s="14"/>
      <c r="H55" s="14"/>
    </row>
    <row r="56" spans="1:8">
      <c r="A56" s="4" t="s">
        <v>66</v>
      </c>
      <c r="B56" s="53">
        <v>32.700000000000003</v>
      </c>
      <c r="C56" s="53">
        <v>29.9</v>
      </c>
      <c r="D56" s="53">
        <v>35.6</v>
      </c>
      <c r="E56" s="58"/>
      <c r="F56" s="53">
        <v>9.8000000000000007</v>
      </c>
      <c r="G56" s="53">
        <v>7.6</v>
      </c>
      <c r="H56" s="53">
        <v>12.4</v>
      </c>
    </row>
    <row r="57" spans="1:8">
      <c r="A57" s="7" t="s">
        <v>24</v>
      </c>
      <c r="B57" s="14"/>
      <c r="C57" s="14"/>
      <c r="D57" s="14"/>
      <c r="F57" s="14"/>
      <c r="G57" s="14"/>
      <c r="H57" s="14"/>
    </row>
    <row r="58" spans="1:8">
      <c r="B58" s="15"/>
      <c r="C58" s="15"/>
      <c r="D58" s="15"/>
      <c r="F58" s="15"/>
      <c r="G58" s="15"/>
      <c r="H58" s="15"/>
    </row>
    <row r="59" spans="1:8">
      <c r="A59" s="4" t="s">
        <v>28</v>
      </c>
      <c r="B59" s="15"/>
      <c r="C59" s="15"/>
      <c r="D59" s="15"/>
      <c r="F59" s="15"/>
      <c r="G59" s="15"/>
      <c r="H59" s="15"/>
    </row>
    <row r="60" spans="1:8">
      <c r="A60" s="4" t="s">
        <v>67</v>
      </c>
      <c r="B60" s="14" t="s">
        <v>272</v>
      </c>
      <c r="C60" s="14"/>
      <c r="D60" s="14"/>
      <c r="F60" s="14"/>
      <c r="G60" s="14"/>
      <c r="H60" s="14"/>
    </row>
    <row r="61" spans="1:8">
      <c r="A61" s="4" t="s">
        <v>68</v>
      </c>
      <c r="B61" s="14" t="s">
        <v>185</v>
      </c>
      <c r="C61" s="14"/>
      <c r="D61" s="14"/>
      <c r="F61" s="14"/>
      <c r="G61" s="14"/>
      <c r="H61" s="14"/>
    </row>
    <row r="62" spans="1:8">
      <c r="A62" s="4" t="s">
        <v>69</v>
      </c>
      <c r="B62" s="14" t="s">
        <v>273</v>
      </c>
      <c r="C62" s="14"/>
      <c r="D62" s="14"/>
      <c r="F62" s="14"/>
      <c r="G62" s="14"/>
      <c r="H62" s="14"/>
    </row>
    <row r="63" spans="1:8">
      <c r="A63" s="4" t="s">
        <v>70</v>
      </c>
      <c r="B63" s="14" t="s">
        <v>274</v>
      </c>
      <c r="C63" s="14"/>
      <c r="D63" s="14"/>
      <c r="F63" s="14"/>
      <c r="G63" s="14"/>
      <c r="H63" s="14"/>
    </row>
    <row r="64" spans="1:8">
      <c r="A64" s="4" t="s">
        <v>71</v>
      </c>
      <c r="B64" s="14" t="s">
        <v>275</v>
      </c>
      <c r="C64" s="14"/>
      <c r="D64" s="14"/>
      <c r="F64" s="14"/>
      <c r="G64" s="14"/>
      <c r="H64" s="14"/>
    </row>
    <row r="65" spans="1:9">
      <c r="A65" s="4" t="s">
        <v>33</v>
      </c>
      <c r="B65" s="14" t="s">
        <v>206</v>
      </c>
      <c r="C65" s="14"/>
      <c r="D65" s="14"/>
      <c r="F65" s="14"/>
      <c r="G65" s="14"/>
      <c r="H65" s="14"/>
    </row>
    <row r="66" spans="1:9">
      <c r="A66" s="4" t="s">
        <v>72</v>
      </c>
      <c r="B66" s="14" t="s">
        <v>258</v>
      </c>
      <c r="C66" s="14"/>
      <c r="D66" s="14"/>
      <c r="F66" s="14" t="s">
        <v>120</v>
      </c>
      <c r="G66" s="14"/>
      <c r="H66" s="14"/>
    </row>
    <row r="67" spans="1:9">
      <c r="A67" s="4" t="s">
        <v>73</v>
      </c>
      <c r="B67" s="14" t="s">
        <v>276</v>
      </c>
      <c r="C67" s="14"/>
      <c r="D67" s="14"/>
      <c r="F67" s="14" t="s">
        <v>277</v>
      </c>
      <c r="G67" s="14"/>
      <c r="H67" s="14"/>
    </row>
    <row r="68" spans="1:9">
      <c r="A68" s="4" t="s">
        <v>74</v>
      </c>
      <c r="B68" s="14" t="s">
        <v>260</v>
      </c>
      <c r="C68" s="14"/>
      <c r="D68" s="14"/>
      <c r="F68" s="14" t="s">
        <v>278</v>
      </c>
      <c r="G68" s="14"/>
      <c r="H68" s="14"/>
    </row>
    <row r="69" spans="1:9">
      <c r="A69" s="4" t="s">
        <v>75</v>
      </c>
      <c r="B69" s="14" t="s">
        <v>258</v>
      </c>
      <c r="C69" s="14"/>
      <c r="D69" s="14"/>
      <c r="F69" s="14" t="s">
        <v>277</v>
      </c>
      <c r="G69" s="14"/>
      <c r="H69" s="14"/>
    </row>
    <row r="70" spans="1:9">
      <c r="A70" s="4" t="s">
        <v>76</v>
      </c>
      <c r="B70" s="53">
        <v>45.1</v>
      </c>
      <c r="C70" s="53">
        <v>42.2</v>
      </c>
      <c r="D70" s="53">
        <v>48.1</v>
      </c>
      <c r="E70" s="58"/>
      <c r="F70" s="53">
        <v>11.8</v>
      </c>
      <c r="G70" s="53">
        <v>9.5</v>
      </c>
      <c r="H70" s="53">
        <v>14.5</v>
      </c>
    </row>
    <row r="71" spans="1:9">
      <c r="A71" s="7" t="s">
        <v>24</v>
      </c>
      <c r="B71" s="14"/>
      <c r="C71" s="14"/>
      <c r="D71" s="14"/>
      <c r="F71" s="14"/>
      <c r="G71" s="14"/>
      <c r="H71" s="14"/>
    </row>
    <row r="73" spans="1:9">
      <c r="B73" s="60"/>
      <c r="C73" s="60"/>
      <c r="D73" s="60"/>
      <c r="E73" s="58"/>
      <c r="F73" s="60"/>
      <c r="G73" s="60"/>
      <c r="H73" s="60"/>
      <c r="I73" s="58"/>
    </row>
    <row r="74" spans="1:9">
      <c r="B74" s="58"/>
      <c r="C74" s="58"/>
      <c r="D74" s="58"/>
      <c r="E74" s="58"/>
      <c r="F74" s="58"/>
      <c r="G74" s="58"/>
      <c r="H74" s="58"/>
      <c r="I74" s="58"/>
    </row>
    <row r="75" spans="1:9">
      <c r="B75" s="58"/>
      <c r="C75" s="58"/>
      <c r="D75" s="58"/>
      <c r="E75" s="58"/>
      <c r="F75" s="58"/>
      <c r="G75" s="58"/>
      <c r="H75" s="58"/>
      <c r="I75" s="58"/>
    </row>
    <row r="76" spans="1:9">
      <c r="B76" s="58"/>
      <c r="C76" s="58"/>
      <c r="D76" s="58"/>
      <c r="E76" s="58"/>
      <c r="F76" s="58"/>
      <c r="G76" s="58"/>
      <c r="H76" s="58"/>
      <c r="I76" s="58"/>
    </row>
    <row r="77" spans="1:9">
      <c r="B77" s="58"/>
      <c r="C77" s="58"/>
      <c r="D77" s="58"/>
      <c r="E77" s="58"/>
      <c r="F77" s="58"/>
      <c r="G77" s="58"/>
      <c r="H77" s="58"/>
      <c r="I77" s="58"/>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B30D8-D582-44F8-B61F-975DECD9B755}">
  <dimension ref="A1:Q80"/>
  <sheetViews>
    <sheetView topLeftCell="A10" workbookViewId="0">
      <selection activeCell="E30" sqref="E30"/>
    </sheetView>
  </sheetViews>
  <sheetFormatPr defaultColWidth="8.85546875" defaultRowHeight="15"/>
  <cols>
    <col min="1" max="1" width="42.140625" style="4" bestFit="1" customWidth="1"/>
    <col min="2" max="2" width="41.7109375" style="5" bestFit="1" customWidth="1"/>
    <col min="3" max="3" width="13.85546875" style="5" bestFit="1" customWidth="1"/>
    <col min="4" max="4" width="14.140625" style="5" bestFit="1" customWidth="1"/>
    <col min="5" max="5" width="14.7109375" style="5" customWidth="1"/>
    <col min="6" max="6" width="41.7109375" style="5" bestFit="1" customWidth="1"/>
    <col min="7" max="7" width="13.85546875" style="5" bestFit="1" customWidth="1"/>
    <col min="8" max="8" width="14.140625" style="5" bestFit="1" customWidth="1"/>
    <col min="9" max="9" width="14.7109375" style="5" customWidth="1"/>
    <col min="10" max="16384" width="8.85546875" style="5"/>
  </cols>
  <sheetData>
    <row r="1" spans="1:9" s="6" customFormat="1">
      <c r="A1" s="10" t="s">
        <v>0</v>
      </c>
      <c r="B1" s="10" t="s">
        <v>91</v>
      </c>
      <c r="C1" s="10"/>
      <c r="D1" s="10"/>
      <c r="F1" s="10" t="s">
        <v>91</v>
      </c>
      <c r="G1" s="10"/>
      <c r="H1" s="10"/>
    </row>
    <row r="2" spans="1:9" s="6" customFormat="1" ht="30">
      <c r="A2" s="10" t="s">
        <v>1</v>
      </c>
      <c r="B2" s="10" t="s">
        <v>35</v>
      </c>
      <c r="C2" s="10"/>
      <c r="D2" s="10"/>
      <c r="F2" s="10" t="s">
        <v>35</v>
      </c>
      <c r="G2" s="10"/>
      <c r="H2" s="10"/>
    </row>
    <row r="3" spans="1:9" s="6" customFormat="1" ht="30">
      <c r="A3" s="10" t="s">
        <v>2</v>
      </c>
      <c r="B3" s="19" t="s">
        <v>552</v>
      </c>
      <c r="C3" s="19"/>
      <c r="D3" s="19"/>
      <c r="F3" s="19" t="s">
        <v>552</v>
      </c>
      <c r="G3" s="19"/>
      <c r="H3" s="19"/>
    </row>
    <row r="4" spans="1:9" s="12" customFormat="1">
      <c r="A4" s="13" t="s">
        <v>3</v>
      </c>
      <c r="B4" s="13">
        <v>2024</v>
      </c>
      <c r="C4" s="13"/>
      <c r="D4" s="13"/>
      <c r="F4" s="13">
        <v>2024</v>
      </c>
      <c r="G4" s="13"/>
      <c r="H4" s="13"/>
    </row>
    <row r="5" spans="1:9" s="6" customFormat="1">
      <c r="A5" s="10" t="s">
        <v>4</v>
      </c>
      <c r="B5" s="6" t="s">
        <v>94</v>
      </c>
      <c r="F5" s="6" t="s">
        <v>95</v>
      </c>
    </row>
    <row r="6" spans="1:9" s="6" customFormat="1" ht="45">
      <c r="A6" s="10" t="s">
        <v>9</v>
      </c>
      <c r="B6" s="6" t="str">
        <f>VLOOKUP(B5,[1]Indicatorbeschrijvingen!$A:$E,2,FALSE)</f>
        <v>percentage mensen met angst- of depressiegevoelens</v>
      </c>
      <c r="F6" s="6" t="str">
        <f>VLOOKUP(F5,[1]Indicatorbeschrijvingen!$A:$E,2,FALSE)</f>
        <v>Percentage mensen dat zich door emotionele problemen beperkt voelt bij werk of andere dagelijkse bezigheden</v>
      </c>
    </row>
    <row r="7" spans="1:9" s="6" customFormat="1">
      <c r="A7" s="10" t="s">
        <v>10</v>
      </c>
      <c r="B7" s="6" t="str">
        <f>VLOOKUP(B5,[1]Indicatorbeschrijvingen!$A:$E,3,FALSE)</f>
        <v>Mental Health Inventory-5 (MHI-5)</v>
      </c>
      <c r="F7" s="6" t="str">
        <f>VLOOKUP(F5,[1]Indicatorbeschrijvingen!$A:$E,3,FALSE)</f>
        <v>Enkele vraag</v>
      </c>
    </row>
    <row r="8" spans="1:9" s="6" customFormat="1" ht="75">
      <c r="A8" s="10" t="s">
        <v>11</v>
      </c>
      <c r="B8" s="6" t="str">
        <f>VLOOKUP(B5,[1]Indicatorbeschrijvingen!$A:$E,4,FALSE)</f>
        <v>Het percentage met een somscore van 76 of lager aan de hand van vijf stellingen over angst- of depressiegevoelens in de afgelopen vier weken volgens de Mental Health Inventory-5 (MHI-5).</v>
      </c>
      <c r="F8" s="6" t="str">
        <f>VLOOKUP(F5,[1]Indicatorbeschrijvingen!$A:$E,4,FALSE)</f>
        <v>Het percentage dat door een emotioneel probleem in de afgelopen vier weken minder bereikt heeft bij werk of andere dagelijkse bezigheden dan ze zouden willen.</v>
      </c>
    </row>
    <row r="9" spans="1:9" s="18" customFormat="1">
      <c r="A9" s="17" t="s">
        <v>12</v>
      </c>
      <c r="B9" s="17" t="s">
        <v>13</v>
      </c>
      <c r="C9" s="17"/>
      <c r="D9" s="17"/>
      <c r="E9" s="17" t="s">
        <v>14</v>
      </c>
      <c r="F9" s="17" t="s">
        <v>13</v>
      </c>
      <c r="G9" s="17"/>
      <c r="H9" s="17"/>
      <c r="I9" s="17" t="s">
        <v>14</v>
      </c>
    </row>
    <row r="10" spans="1:9" s="12" customFormat="1" ht="75">
      <c r="A10" s="13"/>
      <c r="B10" s="8" t="s">
        <v>15</v>
      </c>
      <c r="C10" s="8" t="s">
        <v>555</v>
      </c>
      <c r="D10" s="8" t="s">
        <v>556</v>
      </c>
      <c r="E10" s="8" t="s">
        <v>16</v>
      </c>
      <c r="F10" s="8" t="s">
        <v>15</v>
      </c>
      <c r="G10" s="8" t="s">
        <v>555</v>
      </c>
      <c r="H10" s="8" t="s">
        <v>556</v>
      </c>
      <c r="I10" s="8" t="s">
        <v>16</v>
      </c>
    </row>
    <row r="11" spans="1:9">
      <c r="A11" s="4" t="s">
        <v>17</v>
      </c>
      <c r="B11" s="53">
        <v>41.6</v>
      </c>
      <c r="C11" s="53">
        <v>40.200000000000003</v>
      </c>
      <c r="D11" s="53">
        <v>43</v>
      </c>
      <c r="E11" s="58"/>
      <c r="F11" s="53">
        <v>14.4</v>
      </c>
      <c r="G11" s="53">
        <v>13.1</v>
      </c>
      <c r="H11" s="53">
        <v>15.7</v>
      </c>
    </row>
    <row r="12" spans="1:9">
      <c r="B12" s="15"/>
      <c r="C12" s="15"/>
      <c r="D12" s="15"/>
      <c r="F12" s="15"/>
      <c r="G12" s="15"/>
      <c r="H12" s="15"/>
    </row>
    <row r="13" spans="1:9">
      <c r="A13" s="16" t="s">
        <v>98</v>
      </c>
      <c r="B13" s="15"/>
      <c r="C13" s="15"/>
      <c r="D13" s="15"/>
      <c r="F13" s="15"/>
      <c r="G13" s="15"/>
      <c r="H13" s="15"/>
    </row>
    <row r="14" spans="1:9">
      <c r="A14" s="16" t="s">
        <v>19</v>
      </c>
      <c r="B14" s="53">
        <v>36.700000000000003</v>
      </c>
      <c r="C14" s="53">
        <v>34.799999999999997</v>
      </c>
      <c r="D14" s="53">
        <v>38.6</v>
      </c>
      <c r="E14" s="58"/>
      <c r="F14" s="53">
        <v>11.5</v>
      </c>
      <c r="G14" s="53">
        <v>9.9</v>
      </c>
      <c r="H14" s="53">
        <v>13.2</v>
      </c>
    </row>
    <row r="15" spans="1:9">
      <c r="A15" s="16" t="s">
        <v>20</v>
      </c>
      <c r="B15" s="53">
        <v>47</v>
      </c>
      <c r="C15" s="53">
        <v>45</v>
      </c>
      <c r="D15" s="53">
        <v>49</v>
      </c>
      <c r="E15" s="58"/>
      <c r="F15" s="53">
        <v>17.600000000000001</v>
      </c>
      <c r="G15" s="53">
        <v>15.7</v>
      </c>
      <c r="H15" s="53">
        <v>19.600000000000001</v>
      </c>
    </row>
    <row r="16" spans="1:9">
      <c r="A16" s="16" t="s">
        <v>21</v>
      </c>
      <c r="B16" s="32"/>
      <c r="C16" s="32"/>
      <c r="D16" s="32"/>
      <c r="F16" s="32"/>
      <c r="G16" s="32"/>
      <c r="H16" s="32"/>
    </row>
    <row r="17" spans="1:17">
      <c r="B17" s="15"/>
      <c r="C17" s="15"/>
      <c r="D17" s="15"/>
      <c r="F17" s="15"/>
      <c r="G17" s="15"/>
      <c r="H17" s="15"/>
    </row>
    <row r="18" spans="1:17">
      <c r="A18" s="4" t="s">
        <v>22</v>
      </c>
      <c r="B18" s="15"/>
      <c r="C18" s="15"/>
      <c r="D18" s="15"/>
      <c r="F18" s="15"/>
      <c r="G18" s="15"/>
      <c r="H18" s="15"/>
    </row>
    <row r="19" spans="1:17">
      <c r="A19" s="4" t="s">
        <v>106</v>
      </c>
      <c r="B19" s="14" t="s">
        <v>23</v>
      </c>
      <c r="C19" s="14"/>
      <c r="D19" s="14"/>
      <c r="F19" s="14" t="s">
        <v>23</v>
      </c>
      <c r="G19" s="14"/>
      <c r="H19" s="14"/>
      <c r="O19" s="23"/>
      <c r="P19" s="23"/>
      <c r="Q19" s="23"/>
    </row>
    <row r="20" spans="1:17">
      <c r="A20" s="4" t="s">
        <v>109</v>
      </c>
      <c r="B20" s="14" t="s">
        <v>23</v>
      </c>
      <c r="C20" s="14"/>
      <c r="D20" s="14"/>
      <c r="F20" s="14" t="s">
        <v>23</v>
      </c>
      <c r="G20" s="14"/>
      <c r="H20" s="14"/>
      <c r="O20" s="23"/>
      <c r="P20" s="23"/>
      <c r="Q20" s="23"/>
    </row>
    <row r="21" spans="1:17">
      <c r="A21" s="4" t="s">
        <v>112</v>
      </c>
      <c r="B21" s="14" t="s">
        <v>23</v>
      </c>
      <c r="C21" s="14"/>
      <c r="D21" s="14"/>
      <c r="F21" s="14" t="s">
        <v>23</v>
      </c>
      <c r="G21" s="14"/>
      <c r="H21" s="14"/>
      <c r="O21" s="23"/>
      <c r="P21" s="23"/>
      <c r="Q21" s="23"/>
    </row>
    <row r="22" spans="1:17">
      <c r="A22" s="4" t="s">
        <v>113</v>
      </c>
      <c r="B22" s="14" t="s">
        <v>23</v>
      </c>
      <c r="C22" s="14"/>
      <c r="D22" s="14"/>
      <c r="F22" s="14" t="s">
        <v>23</v>
      </c>
      <c r="G22" s="14"/>
      <c r="H22" s="14"/>
      <c r="O22" s="23"/>
      <c r="P22" s="23"/>
      <c r="Q22" s="23"/>
    </row>
    <row r="23" spans="1:17">
      <c r="A23" s="4" t="s">
        <v>116</v>
      </c>
      <c r="B23" s="14" t="s">
        <v>23</v>
      </c>
      <c r="C23" s="14"/>
      <c r="D23" s="14"/>
      <c r="F23" s="14" t="s">
        <v>23</v>
      </c>
      <c r="G23" s="14"/>
      <c r="H23" s="14"/>
      <c r="O23" s="23"/>
      <c r="P23" s="23"/>
      <c r="Q23" s="23"/>
    </row>
    <row r="24" spans="1:17">
      <c r="A24" s="4" t="s">
        <v>42</v>
      </c>
      <c r="B24" s="14" t="s">
        <v>23</v>
      </c>
      <c r="C24" s="14"/>
      <c r="D24" s="14"/>
      <c r="F24" s="14" t="s">
        <v>23</v>
      </c>
      <c r="G24" s="14"/>
      <c r="H24" s="14"/>
      <c r="O24" s="23"/>
      <c r="P24" s="23"/>
      <c r="Q24" s="23"/>
    </row>
    <row r="25" spans="1:17">
      <c r="A25" s="4" t="s">
        <v>117</v>
      </c>
      <c r="B25" s="14" t="s">
        <v>23</v>
      </c>
      <c r="C25" s="14"/>
      <c r="D25" s="14"/>
      <c r="F25" s="14" t="s">
        <v>23</v>
      </c>
      <c r="G25" s="14"/>
      <c r="H25" s="14"/>
      <c r="O25" s="23"/>
      <c r="P25" s="23"/>
      <c r="Q25" s="23"/>
    </row>
    <row r="26" spans="1:17">
      <c r="A26" s="4" t="s">
        <v>121</v>
      </c>
      <c r="B26" s="14" t="s">
        <v>23</v>
      </c>
      <c r="C26" s="14"/>
      <c r="D26" s="14"/>
      <c r="F26" s="14" t="s">
        <v>23</v>
      </c>
      <c r="G26" s="14"/>
      <c r="H26" s="14"/>
      <c r="O26" s="23"/>
      <c r="P26" s="23"/>
      <c r="Q26" s="23"/>
    </row>
    <row r="27" spans="1:17">
      <c r="A27" s="7" t="s">
        <v>24</v>
      </c>
      <c r="B27" s="14"/>
      <c r="C27" s="14"/>
      <c r="D27" s="14"/>
      <c r="F27" s="14"/>
      <c r="G27" s="14"/>
      <c r="H27" s="14"/>
      <c r="O27" s="23"/>
      <c r="P27" s="23"/>
      <c r="Q27" s="23"/>
    </row>
    <row r="28" spans="1:17">
      <c r="B28" s="15"/>
      <c r="C28" s="15"/>
      <c r="D28" s="15"/>
      <c r="F28" s="15"/>
      <c r="G28" s="15"/>
      <c r="H28" s="15"/>
    </row>
    <row r="29" spans="1:17">
      <c r="A29" s="4" t="s">
        <v>25</v>
      </c>
      <c r="B29" s="51" t="s">
        <v>523</v>
      </c>
      <c r="C29" s="51"/>
      <c r="D29" s="51"/>
      <c r="F29" s="51" t="s">
        <v>523</v>
      </c>
      <c r="G29" s="51"/>
      <c r="H29" s="51"/>
    </row>
    <row r="30" spans="1:17">
      <c r="A30" s="4" t="s">
        <v>122</v>
      </c>
      <c r="B30" s="53">
        <v>44.4</v>
      </c>
      <c r="C30" s="53">
        <v>37.6</v>
      </c>
      <c r="D30" s="53">
        <v>51.4</v>
      </c>
      <c r="E30" s="5" t="s">
        <v>561</v>
      </c>
      <c r="F30" s="53">
        <v>9.6</v>
      </c>
      <c r="G30" s="53">
        <v>5.0999999999999996</v>
      </c>
      <c r="H30" s="53">
        <v>17.399999999999999</v>
      </c>
      <c r="I30" s="5" t="s">
        <v>561</v>
      </c>
    </row>
    <row r="31" spans="1:17">
      <c r="A31" s="4" t="s">
        <v>164</v>
      </c>
      <c r="B31" s="53">
        <v>44.3</v>
      </c>
      <c r="C31" s="53">
        <v>40.700000000000003</v>
      </c>
      <c r="D31" s="53">
        <v>48</v>
      </c>
      <c r="E31" s="5" t="s">
        <v>561</v>
      </c>
      <c r="F31" s="53">
        <v>13.1</v>
      </c>
      <c r="G31" s="53">
        <v>10.1</v>
      </c>
      <c r="H31" s="53">
        <v>16.7</v>
      </c>
      <c r="I31" s="5" t="s">
        <v>561</v>
      </c>
    </row>
    <row r="32" spans="1:17">
      <c r="A32" s="4" t="s">
        <v>165</v>
      </c>
      <c r="B32" s="53">
        <v>40.4</v>
      </c>
      <c r="C32" s="53">
        <v>38.200000000000003</v>
      </c>
      <c r="D32" s="53">
        <v>42.7</v>
      </c>
      <c r="E32" s="5" t="s">
        <v>561</v>
      </c>
      <c r="F32" s="53">
        <v>14.5</v>
      </c>
      <c r="G32" s="53">
        <v>12.5</v>
      </c>
      <c r="H32" s="53">
        <v>16.7</v>
      </c>
      <c r="I32" s="5" t="s">
        <v>561</v>
      </c>
    </row>
    <row r="33" spans="1:9">
      <c r="A33" s="4" t="s">
        <v>166</v>
      </c>
      <c r="B33" s="53">
        <v>40.5</v>
      </c>
      <c r="C33" s="53">
        <v>37.9</v>
      </c>
      <c r="D33" s="53">
        <v>43.3</v>
      </c>
      <c r="E33" s="5" t="s">
        <v>561</v>
      </c>
      <c r="F33" s="53">
        <v>13.9</v>
      </c>
      <c r="G33" s="53">
        <v>11.6</v>
      </c>
      <c r="H33" s="53">
        <v>16.600000000000001</v>
      </c>
      <c r="I33" s="5" t="s">
        <v>561</v>
      </c>
    </row>
    <row r="34" spans="1:9">
      <c r="A34" s="4" t="s">
        <v>167</v>
      </c>
      <c r="B34" s="53">
        <v>41.7</v>
      </c>
      <c r="C34" s="53">
        <v>38.4</v>
      </c>
      <c r="D34" s="53">
        <v>45.1</v>
      </c>
      <c r="E34" s="5" t="s">
        <v>561</v>
      </c>
      <c r="F34" s="53">
        <v>16.2</v>
      </c>
      <c r="G34" s="53">
        <v>13.2</v>
      </c>
      <c r="H34" s="53">
        <v>19.7</v>
      </c>
      <c r="I34" s="5" t="s">
        <v>561</v>
      </c>
    </row>
    <row r="35" spans="1:9">
      <c r="A35" s="7" t="s">
        <v>24</v>
      </c>
      <c r="B35" s="32"/>
      <c r="C35" s="32"/>
      <c r="D35" s="32"/>
      <c r="F35" s="32"/>
      <c r="G35" s="32"/>
      <c r="H35" s="32"/>
    </row>
    <row r="36" spans="1:9">
      <c r="B36" s="15"/>
      <c r="C36" s="15"/>
      <c r="D36" s="15"/>
      <c r="F36" s="15"/>
      <c r="G36" s="15"/>
      <c r="H36" s="15"/>
    </row>
    <row r="37" spans="1:9">
      <c r="A37" s="4" t="s">
        <v>26</v>
      </c>
      <c r="B37" s="15"/>
      <c r="C37" s="15"/>
      <c r="D37" s="15"/>
      <c r="F37" s="15"/>
      <c r="G37" s="15"/>
      <c r="H37" s="15"/>
    </row>
    <row r="38" spans="1:9">
      <c r="A38" s="4" t="s">
        <v>47</v>
      </c>
      <c r="B38" s="14" t="s">
        <v>510</v>
      </c>
      <c r="C38" s="14"/>
      <c r="D38" s="14"/>
      <c r="F38" s="14"/>
      <c r="G38" s="14"/>
      <c r="H38" s="14"/>
    </row>
    <row r="39" spans="1:9">
      <c r="A39" s="4" t="s">
        <v>48</v>
      </c>
      <c r="B39" s="14" t="s">
        <v>511</v>
      </c>
      <c r="C39" s="14"/>
      <c r="D39" s="14"/>
      <c r="F39" s="14"/>
      <c r="G39" s="14"/>
      <c r="H39" s="14"/>
    </row>
    <row r="40" spans="1:9">
      <c r="A40" s="4" t="s">
        <v>49</v>
      </c>
      <c r="B40" s="14" t="s">
        <v>244</v>
      </c>
      <c r="C40" s="14"/>
      <c r="D40" s="14"/>
      <c r="F40" s="14"/>
      <c r="G40" s="14"/>
      <c r="H40" s="14"/>
    </row>
    <row r="41" spans="1:9">
      <c r="A41" s="4" t="s">
        <v>50</v>
      </c>
      <c r="B41" s="14" t="s">
        <v>242</v>
      </c>
      <c r="C41" s="14"/>
      <c r="D41" s="14"/>
      <c r="F41" s="14"/>
      <c r="G41" s="14"/>
      <c r="H41" s="14"/>
    </row>
    <row r="42" spans="1:9">
      <c r="A42" s="4" t="s">
        <v>51</v>
      </c>
      <c r="B42" s="14" t="s">
        <v>512</v>
      </c>
      <c r="C42" s="14"/>
      <c r="D42" s="14"/>
      <c r="F42" s="14"/>
      <c r="G42" s="14"/>
      <c r="H42" s="14"/>
    </row>
    <row r="43" spans="1:9">
      <c r="A43" s="4" t="s">
        <v>31</v>
      </c>
      <c r="B43" s="14">
        <v>35</v>
      </c>
      <c r="C43" s="14"/>
      <c r="D43" s="14"/>
      <c r="F43" s="14"/>
      <c r="G43" s="14"/>
      <c r="H43" s="14"/>
    </row>
    <row r="44" spans="1:9">
      <c r="A44" s="4" t="s">
        <v>52</v>
      </c>
      <c r="B44" s="14" t="s">
        <v>513</v>
      </c>
      <c r="C44" s="14"/>
      <c r="D44" s="14"/>
      <c r="F44" s="14" t="s">
        <v>149</v>
      </c>
      <c r="G44" s="14"/>
      <c r="H44" s="14"/>
    </row>
    <row r="45" spans="1:9">
      <c r="A45" s="4" t="s">
        <v>53</v>
      </c>
      <c r="B45" s="14" t="s">
        <v>514</v>
      </c>
      <c r="C45" s="14"/>
      <c r="D45" s="14"/>
      <c r="F45" s="14">
        <v>15</v>
      </c>
      <c r="G45" s="14"/>
      <c r="H45" s="14"/>
    </row>
    <row r="46" spans="1:9">
      <c r="A46" s="4" t="s">
        <v>54</v>
      </c>
      <c r="B46" s="14" t="s">
        <v>233</v>
      </c>
      <c r="C46" s="14"/>
      <c r="D46" s="14"/>
      <c r="F46" s="14" t="s">
        <v>114</v>
      </c>
      <c r="G46" s="14"/>
      <c r="H46" s="14"/>
    </row>
    <row r="47" spans="1:9">
      <c r="A47" s="4" t="s">
        <v>55</v>
      </c>
      <c r="B47" s="14" t="s">
        <v>282</v>
      </c>
      <c r="C47" s="14"/>
      <c r="D47" s="14"/>
      <c r="F47" s="14">
        <v>14</v>
      </c>
      <c r="G47" s="14"/>
      <c r="H47" s="14"/>
    </row>
    <row r="48" spans="1:9">
      <c r="A48" s="4" t="s">
        <v>56</v>
      </c>
      <c r="B48" s="53">
        <v>41.6</v>
      </c>
      <c r="C48" s="53">
        <v>40.200000000000003</v>
      </c>
      <c r="D48" s="53">
        <v>43</v>
      </c>
      <c r="E48" s="58"/>
      <c r="F48" s="53">
        <v>14.4</v>
      </c>
      <c r="G48" s="53">
        <v>13.1</v>
      </c>
      <c r="H48" s="53">
        <v>15.7</v>
      </c>
    </row>
    <row r="49" spans="1:8">
      <c r="A49" s="7" t="s">
        <v>24</v>
      </c>
      <c r="B49" s="14"/>
      <c r="C49" s="14"/>
      <c r="D49" s="14"/>
      <c r="F49" s="14"/>
      <c r="G49" s="14"/>
      <c r="H49" s="14"/>
    </row>
    <row r="50" spans="1:8">
      <c r="B50" s="15"/>
      <c r="C50" s="15"/>
      <c r="D50" s="15"/>
      <c r="F50" s="15"/>
      <c r="G50" s="15"/>
      <c r="H50" s="15"/>
    </row>
    <row r="51" spans="1:8">
      <c r="A51" s="4" t="s">
        <v>27</v>
      </c>
      <c r="B51" s="15"/>
      <c r="C51" s="15"/>
      <c r="D51" s="15"/>
      <c r="F51" s="15"/>
      <c r="G51" s="15"/>
      <c r="H51" s="15"/>
    </row>
    <row r="52" spans="1:8">
      <c r="A52" s="4" t="s">
        <v>57</v>
      </c>
      <c r="B52" s="14">
        <v>27</v>
      </c>
      <c r="C52" s="14"/>
      <c r="D52" s="14"/>
      <c r="F52" s="14"/>
      <c r="G52" s="14"/>
      <c r="H52" s="14"/>
    </row>
    <row r="53" spans="1:8">
      <c r="A53" s="4" t="s">
        <v>58</v>
      </c>
      <c r="B53" s="14" t="s">
        <v>207</v>
      </c>
      <c r="C53" s="14"/>
      <c r="D53" s="14"/>
      <c r="F53" s="14"/>
      <c r="G53" s="14"/>
      <c r="H53" s="14"/>
    </row>
    <row r="54" spans="1:8">
      <c r="A54" s="4" t="s">
        <v>59</v>
      </c>
      <c r="B54" s="14" t="s">
        <v>268</v>
      </c>
      <c r="C54" s="14"/>
      <c r="D54" s="14"/>
      <c r="F54" s="14"/>
      <c r="G54" s="14"/>
      <c r="H54" s="14"/>
    </row>
    <row r="55" spans="1:8">
      <c r="A55" s="4" t="s">
        <v>60</v>
      </c>
      <c r="B55" s="14" t="s">
        <v>283</v>
      </c>
      <c r="C55" s="14"/>
      <c r="D55" s="14"/>
      <c r="F55" s="14"/>
      <c r="G55" s="14"/>
      <c r="H55" s="14"/>
    </row>
    <row r="56" spans="1:8">
      <c r="A56" s="4" t="s">
        <v>61</v>
      </c>
      <c r="B56" s="14" t="s">
        <v>284</v>
      </c>
      <c r="C56" s="14"/>
      <c r="D56" s="14"/>
      <c r="F56" s="14"/>
      <c r="G56" s="14"/>
      <c r="H56" s="14"/>
    </row>
    <row r="57" spans="1:8">
      <c r="A57" s="4" t="s">
        <v>32</v>
      </c>
      <c r="B57" s="14" t="s">
        <v>285</v>
      </c>
      <c r="C57" s="14"/>
      <c r="D57" s="14"/>
      <c r="F57" s="14"/>
      <c r="G57" s="14"/>
      <c r="H57" s="14"/>
    </row>
    <row r="58" spans="1:8">
      <c r="A58" s="4" t="s">
        <v>62</v>
      </c>
      <c r="B58" s="14" t="s">
        <v>286</v>
      </c>
      <c r="C58" s="14"/>
      <c r="D58" s="14"/>
      <c r="F58" s="14" t="s">
        <v>259</v>
      </c>
      <c r="G58" s="14"/>
      <c r="H58" s="14"/>
    </row>
    <row r="59" spans="1:8">
      <c r="A59" s="4" t="s">
        <v>63</v>
      </c>
      <c r="B59" s="14" t="s">
        <v>266</v>
      </c>
      <c r="C59" s="14"/>
      <c r="D59" s="14"/>
      <c r="F59" s="14" t="s">
        <v>99</v>
      </c>
      <c r="G59" s="14"/>
      <c r="H59" s="14"/>
    </row>
    <row r="60" spans="1:8">
      <c r="A60" s="4" t="s">
        <v>64</v>
      </c>
      <c r="B60" s="14" t="s">
        <v>160</v>
      </c>
      <c r="C60" s="14"/>
      <c r="D60" s="14"/>
      <c r="F60" s="14" t="s">
        <v>287</v>
      </c>
      <c r="G60" s="14"/>
      <c r="H60" s="14"/>
    </row>
    <row r="61" spans="1:8">
      <c r="A61" s="4" t="s">
        <v>65</v>
      </c>
      <c r="B61" s="14" t="s">
        <v>279</v>
      </c>
      <c r="C61" s="14"/>
      <c r="D61" s="14"/>
      <c r="F61" s="14" t="s">
        <v>280</v>
      </c>
      <c r="G61" s="14"/>
      <c r="H61" s="14"/>
    </row>
    <row r="62" spans="1:8">
      <c r="A62" s="4" t="s">
        <v>66</v>
      </c>
      <c r="B62" s="53">
        <v>36.700000000000003</v>
      </c>
      <c r="C62" s="53">
        <v>34.799999999999997</v>
      </c>
      <c r="D62" s="53">
        <v>38.6</v>
      </c>
      <c r="E62" s="58"/>
      <c r="F62" s="53">
        <v>11.5</v>
      </c>
      <c r="G62" s="53">
        <v>9.9</v>
      </c>
      <c r="H62" s="53">
        <v>13.2</v>
      </c>
    </row>
    <row r="63" spans="1:8">
      <c r="A63" s="7" t="s">
        <v>24</v>
      </c>
      <c r="B63" s="14"/>
      <c r="C63" s="14"/>
      <c r="D63" s="14"/>
      <c r="F63" s="14"/>
      <c r="G63" s="14"/>
      <c r="H63" s="14"/>
    </row>
    <row r="64" spans="1:8">
      <c r="B64" s="15"/>
      <c r="C64" s="15"/>
      <c r="D64" s="15"/>
      <c r="F64" s="15"/>
      <c r="G64" s="15"/>
      <c r="H64" s="15"/>
    </row>
    <row r="65" spans="1:8">
      <c r="A65" s="4" t="s">
        <v>28</v>
      </c>
      <c r="B65" s="15"/>
      <c r="C65" s="15"/>
      <c r="D65" s="15"/>
      <c r="F65" s="15"/>
      <c r="G65" s="15"/>
      <c r="H65" s="15"/>
    </row>
    <row r="66" spans="1:8">
      <c r="A66" s="4" t="s">
        <v>67</v>
      </c>
      <c r="B66" s="14">
        <v>37</v>
      </c>
      <c r="C66" s="14"/>
      <c r="D66" s="14"/>
      <c r="F66" s="14"/>
      <c r="G66" s="14"/>
      <c r="H66" s="14"/>
    </row>
    <row r="67" spans="1:8">
      <c r="A67" s="4" t="s">
        <v>68</v>
      </c>
      <c r="B67" s="14" t="s">
        <v>288</v>
      </c>
      <c r="C67" s="14"/>
      <c r="D67" s="14"/>
      <c r="F67" s="14"/>
      <c r="G67" s="14"/>
      <c r="H67" s="14"/>
    </row>
    <row r="68" spans="1:8">
      <c r="A68" s="4" t="s">
        <v>69</v>
      </c>
      <c r="B68" s="14" t="s">
        <v>230</v>
      </c>
      <c r="C68" s="14"/>
      <c r="D68" s="14"/>
      <c r="F68" s="14"/>
      <c r="G68" s="14"/>
      <c r="H68" s="14"/>
    </row>
    <row r="69" spans="1:8">
      <c r="A69" s="4" t="s">
        <v>70</v>
      </c>
      <c r="B69" s="14" t="s">
        <v>265</v>
      </c>
      <c r="C69" s="14"/>
      <c r="D69" s="14"/>
      <c r="F69" s="14"/>
      <c r="G69" s="14"/>
      <c r="H69" s="14"/>
    </row>
    <row r="70" spans="1:8">
      <c r="A70" s="4" t="s">
        <v>71</v>
      </c>
      <c r="B70" s="14" t="s">
        <v>289</v>
      </c>
      <c r="C70" s="14"/>
      <c r="D70" s="14"/>
      <c r="F70" s="14"/>
      <c r="G70" s="14"/>
      <c r="H70" s="14"/>
    </row>
    <row r="71" spans="1:8">
      <c r="A71" s="4" t="s">
        <v>33</v>
      </c>
      <c r="B71" s="14" t="s">
        <v>290</v>
      </c>
      <c r="C71" s="14"/>
      <c r="D71" s="14"/>
      <c r="F71" s="14"/>
      <c r="G71" s="14"/>
      <c r="H71" s="14"/>
    </row>
    <row r="72" spans="1:8">
      <c r="A72" s="4" t="s">
        <v>72</v>
      </c>
      <c r="B72" s="14" t="s">
        <v>135</v>
      </c>
      <c r="C72" s="14"/>
      <c r="D72" s="14"/>
      <c r="F72" s="14" t="s">
        <v>291</v>
      </c>
      <c r="G72" s="14"/>
      <c r="H72" s="14"/>
    </row>
    <row r="73" spans="1:8">
      <c r="A73" s="4" t="s">
        <v>73</v>
      </c>
      <c r="B73" s="14" t="s">
        <v>292</v>
      </c>
      <c r="C73" s="14"/>
      <c r="D73" s="14"/>
      <c r="F73" s="14" t="s">
        <v>202</v>
      </c>
      <c r="G73" s="14"/>
      <c r="H73" s="14"/>
    </row>
    <row r="74" spans="1:8">
      <c r="A74" s="4" t="s">
        <v>74</v>
      </c>
      <c r="B74" s="14" t="s">
        <v>293</v>
      </c>
      <c r="C74" s="14"/>
      <c r="D74" s="14"/>
      <c r="F74" s="14" t="s">
        <v>240</v>
      </c>
      <c r="G74" s="14"/>
      <c r="H74" s="14"/>
    </row>
    <row r="75" spans="1:8">
      <c r="A75" s="4" t="s">
        <v>75</v>
      </c>
      <c r="B75" s="14" t="s">
        <v>281</v>
      </c>
      <c r="C75" s="14"/>
      <c r="D75" s="14"/>
      <c r="F75" s="14" t="s">
        <v>173</v>
      </c>
      <c r="G75" s="14"/>
      <c r="H75" s="14"/>
    </row>
    <row r="76" spans="1:8">
      <c r="A76" s="4" t="s">
        <v>76</v>
      </c>
      <c r="B76" s="53">
        <v>47</v>
      </c>
      <c r="C76" s="53">
        <v>45</v>
      </c>
      <c r="D76" s="53">
        <v>49</v>
      </c>
      <c r="E76" s="58"/>
      <c r="F76" s="53">
        <v>17.600000000000001</v>
      </c>
      <c r="G76" s="53">
        <v>15.7</v>
      </c>
      <c r="H76" s="53">
        <v>19.600000000000001</v>
      </c>
    </row>
    <row r="77" spans="1:8">
      <c r="A77" s="7" t="s">
        <v>24</v>
      </c>
      <c r="B77" s="14"/>
      <c r="C77" s="14"/>
      <c r="D77" s="14"/>
      <c r="F77" s="14"/>
      <c r="G77" s="14"/>
      <c r="H77" s="14"/>
    </row>
    <row r="79" spans="1:8">
      <c r="B79" s="48" t="s">
        <v>294</v>
      </c>
      <c r="C79" s="48"/>
      <c r="D79" s="48"/>
      <c r="F79" s="46" t="s">
        <v>295</v>
      </c>
      <c r="G79" s="46"/>
      <c r="H79" s="46"/>
    </row>
    <row r="80" spans="1:8">
      <c r="B80" s="5" t="s">
        <v>194</v>
      </c>
      <c r="F80" s="5" t="s">
        <v>195</v>
      </c>
    </row>
  </sheetData>
  <hyperlinks>
    <hyperlink ref="F79" r:id="rId1" xr:uid="{095D239C-E05D-43D0-88CC-DB68C7F801AB}"/>
    <hyperlink ref="B79" r:id="rId2" xr:uid="{A8989079-1AF7-49DB-BCBF-AA655FB2A87D}"/>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70AF5F371ABDD4BBE1B1E8C7FDECA4E" ma:contentTypeVersion="4" ma:contentTypeDescription="Een nieuw document maken." ma:contentTypeScope="" ma:versionID="6ed0b5b18db68a078a9e325f5eb6336c">
  <xsd:schema xmlns:xsd="http://www.w3.org/2001/XMLSchema" xmlns:xs="http://www.w3.org/2001/XMLSchema" xmlns:p="http://schemas.microsoft.com/office/2006/metadata/properties" xmlns:ns2="106701f5-cb0d-454b-84f5-b28053609d64" targetNamespace="http://schemas.microsoft.com/office/2006/metadata/properties" ma:root="true" ma:fieldsID="f028816c52667d8c3483242ce3865cb7" ns2:_="">
    <xsd:import namespace="106701f5-cb0d-454b-84f5-b28053609d6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6701f5-cb0d-454b-84f5-b28053609d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254D103-8A14-49A5-B3DF-9961D4E0D7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6701f5-cb0d-454b-84f5-b28053609d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EEAF0B-46ED-4FAC-A8B9-69070E6C0E80}">
  <ds:schemaRefs>
    <ds:schemaRef ds:uri="http://schemas.microsoft.com/sharepoint/v3/contenttype/forms"/>
  </ds:schemaRefs>
</ds:datastoreItem>
</file>

<file path=customXml/itemProps3.xml><?xml version="1.0" encoding="utf-8"?>
<ds:datastoreItem xmlns:ds="http://schemas.openxmlformats.org/officeDocument/2006/customXml" ds:itemID="{4353A729-95E3-4E6F-8396-A189263E9AF8}">
  <ds:schemaRefs>
    <ds:schemaRef ds:uri="http://schemas.microsoft.com/office/2006/metadata/properties"/>
    <ds:schemaRef ds:uri="http://schemas.microsoft.com/office/2006/documentManagement/types"/>
    <ds:schemaRef ds:uri="106701f5-cb0d-454b-84f5-b28053609d64"/>
    <ds:schemaRef ds:uri="http://schemas.openxmlformats.org/package/2006/metadata/core-properties"/>
    <ds:schemaRef ds:uri="http://www.w3.org/XML/1998/namespace"/>
    <ds:schemaRef ds:uri="http://purl.org/dc/dcmitype/"/>
    <ds:schemaRef ds:uri="http://schemas.microsoft.com/office/infopath/2007/PartnerControls"/>
    <ds:schemaRef ds:uri="http://purl.org/dc/terms/"/>
    <ds:schemaRef ds:uri="http://purl.org/dc/elements/1.1/"/>
  </ds:schemaRefs>
</ds:datastoreItem>
</file>

<file path=docMetadata/LabelInfo.xml><?xml version="1.0" encoding="utf-8"?>
<clbl:labelList xmlns:clbl="http://schemas.microsoft.com/office/2020/mipLabelMetadata">
  <clbl:label id="{475a6e36-a75a-4574-90d7-a915b220247e}" enabled="1" method="Privileged" siteId="{910c787e-4fb6-4a2b-9563-777b5461517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16</vt:i4>
      </vt:variant>
    </vt:vector>
  </HeadingPairs>
  <TitlesOfParts>
    <vt:vector size="16" baseType="lpstr">
      <vt:lpstr>Variabelen</vt:lpstr>
      <vt:lpstr>NEA_werkenden</vt:lpstr>
      <vt:lpstr>ZEA-werkenden</vt:lpstr>
      <vt:lpstr>GE-algemene bevolking</vt:lpstr>
      <vt:lpstr>GE-12-18</vt:lpstr>
      <vt:lpstr>GE 16-25</vt:lpstr>
      <vt:lpstr>GE-18-64</vt:lpstr>
      <vt:lpstr>GE- 65+</vt:lpstr>
      <vt:lpstr>GE werkenden</vt:lpstr>
      <vt:lpstr>SSW- algemene bevolking</vt:lpstr>
      <vt:lpstr>SSW- 16-25</vt:lpstr>
      <vt:lpstr>SSW- 18-64</vt:lpstr>
      <vt:lpstr>SSW-65+</vt:lpstr>
      <vt:lpstr>SSW - werkenden</vt:lpstr>
      <vt:lpstr>Lege tabel</vt:lpstr>
      <vt:lpstr>Indicatorbeschrijvingen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Marja van Bon</dc:creator>
  <cp:keywords/>
  <dc:description/>
  <cp:lastModifiedBy>Houben-van Herten, M. (Marieke)</cp:lastModifiedBy>
  <cp:revision/>
  <dcterms:created xsi:type="dcterms:W3CDTF">2015-06-05T18:19:34Z</dcterms:created>
  <dcterms:modified xsi:type="dcterms:W3CDTF">2025-04-18T12:31:07Z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0x010100570AF5F371ABDD4BBE1B1E8C7FDECA4E</vt:lpwstr>
  </property>
</Properties>
</file>