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bsp.nl\Productie\secundair\BarometerCultDiv\Werk\2_Rijk_2024\DOCUM\5-Rapport\Publicatie\aanvullende tabellen\"/>
    </mc:Choice>
  </mc:AlternateContent>
  <xr:revisionPtr revIDLastSave="0" documentId="13_ncr:1_{5E502149-4D6A-4B1D-BBD8-7421B11CCFE2}" xr6:coauthVersionLast="47" xr6:coauthVersionMax="47" xr10:uidLastSave="{00000000-0000-0000-0000-000000000000}"/>
  <bookViews>
    <workbookView xWindow="-120" yWindow="-120" windowWidth="29040" windowHeight="15720" tabRatio="855" xr2:uid="{00000000-000D-0000-FFFF-FFFF00000000}"/>
  </bookViews>
  <sheets>
    <sheet name="Voorblad" sheetId="17" r:id="rId1"/>
    <sheet name="Inhoud" sheetId="14" r:id="rId2"/>
    <sheet name="Toelichting" sheetId="15" r:id="rId3"/>
    <sheet name="Begrippen en bronnen" sheetId="19" r:id="rId4"/>
    <sheet name="Tabel 1" sheetId="20" r:id="rId5"/>
    <sheet name="Tabel 2" sheetId="21" r:id="rId6"/>
    <sheet name="Tabel 3" sheetId="22" r:id="rId7"/>
    <sheet name="Tabel 4" sheetId="23" r:id="rId8"/>
    <sheet name="Tabel 5" sheetId="24" r:id="rId9"/>
    <sheet name="Tabel 6" sheetId="25" r:id="rId10"/>
    <sheet name="Tabel 7" sheetId="26" r:id="rId11"/>
    <sheet name="Tabel 8" sheetId="27" r:id="rId12"/>
    <sheet name="Tabel 9" sheetId="28" r:id="rId13"/>
  </sheets>
  <definedNames>
    <definedName name="_xlnm.Print_Area" localSheetId="3">'Begrippen en bronnen'!$A:$B</definedName>
    <definedName name="_xlnm.Print_Area" localSheetId="1">Inhoud!$A$1:$E$24</definedName>
    <definedName name="_xlnm.Print_Area" localSheetId="2">Toelichting!$A$1:$A$33</definedName>
    <definedName name="_xlnm.Print_Area" localSheetId="0">Voorblad!$A$4:$L$27</definedName>
    <definedName name="Eerstegetal" localSheetId="1">#REF!</definedName>
    <definedName name="Eerstegetal" localSheetId="2">#REF!</definedName>
    <definedName name="Eerstegetal">#REF!</definedName>
    <definedName name="Eerstegetal2" localSheetId="1">#REF!</definedName>
    <definedName name="Eerstegetal2" localSheetId="2">#REF!</definedName>
    <definedName name="Eerstegetal2">#REF!</definedName>
    <definedName name="Namen" localSheetId="1">#REF!</definedName>
    <definedName name="Namen" localSheetId="2">#REF!</definedName>
    <definedName name="Namen">#REF!</definedName>
    <definedName name="Z_ED90FA0F_A39E_42DD_ADD4_5A3CD3908E99_.wvu.PrintArea" localSheetId="1" hidden="1">Inhoud!$A$1:$D$23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 i="14" l="1"/>
  <c r="A13" i="14"/>
  <c r="A12" i="14"/>
  <c r="A11" i="14"/>
  <c r="A10" i="14"/>
  <c r="A9" i="14"/>
  <c r="A8" i="14"/>
  <c r="A7" i="14"/>
  <c r="A6" i="14"/>
</calcChain>
</file>

<file path=xl/sharedStrings.xml><?xml version="1.0" encoding="utf-8"?>
<sst xmlns="http://schemas.openxmlformats.org/spreadsheetml/2006/main" count="267" uniqueCount="185">
  <si>
    <t>Inhoud</t>
  </si>
  <si>
    <t>Toelichting</t>
  </si>
  <si>
    <t>Verklaring van tekens</t>
  </si>
  <si>
    <t>. = het cijfer is onbekend, onvoldoende betrouwbaar of geheim</t>
  </si>
  <si>
    <t>* = voorlopige cijfers</t>
  </si>
  <si>
    <t>Toelichting bij de tabellen</t>
  </si>
  <si>
    <t>Inleiding</t>
  </si>
  <si>
    <t>Populatie</t>
  </si>
  <si>
    <t>Variabelen</t>
  </si>
  <si>
    <t>Aandachtspunten bij de cijfers</t>
  </si>
  <si>
    <t>Afkortingen</t>
  </si>
  <si>
    <t>Begrippen</t>
  </si>
  <si>
    <t>Bron</t>
  </si>
  <si>
    <t>Basisregistratie Personen (BRP)</t>
  </si>
  <si>
    <t>Algemene beschrijving</t>
  </si>
  <si>
    <t>Leverancier</t>
  </si>
  <si>
    <t>Integraal of steekproef</t>
  </si>
  <si>
    <t>Integraal.</t>
  </si>
  <si>
    <t>Periodiciteit</t>
  </si>
  <si>
    <t>Gegevens worden doorlopend geactualiseerd.</t>
  </si>
  <si>
    <t>Bijzonderheden</t>
  </si>
  <si>
    <t>Eenmalig.</t>
  </si>
  <si>
    <t>Referenties</t>
  </si>
  <si>
    <t>Privacy</t>
  </si>
  <si>
    <t>Gemeenten.</t>
  </si>
  <si>
    <t xml:space="preserve">BRP </t>
  </si>
  <si>
    <t>Basisregistratie Personen</t>
  </si>
  <si>
    <t>CBS</t>
  </si>
  <si>
    <t>Centraal Bureau voor de Statistiek</t>
  </si>
  <si>
    <t>Bronnen</t>
  </si>
  <si>
    <t>In dit onderzoek worden alleen de gegevens gebruikt van personen die als ingezetene in de BRP ingeschreven staan of ooit ingeschreven hebben gestaan.</t>
  </si>
  <si>
    <t>BSN</t>
  </si>
  <si>
    <t>Burgerservicenummer</t>
  </si>
  <si>
    <t>SZW</t>
  </si>
  <si>
    <t>Ministerie van Sociale Zaken en Werkgelegenheid</t>
  </si>
  <si>
    <t>Werknemer</t>
  </si>
  <si>
    <t>Contact</t>
  </si>
  <si>
    <t>Inhoudsopgave</t>
  </si>
  <si>
    <t>Nota bene: in geval van afronding kan het voorkomen dat het weergegeven totaal niet overeenstemt met de som van de getallen.</t>
  </si>
  <si>
    <t xml:space="preserve">Om deze cijfers te duiden, kan gebruik gemaakt worden van het dashboard met periodieke statistieken over culturele diversiteit op de arbeidsmarkt, dat het CBS op verzoek van SZW gemaakt heeft: </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</si>
  <si>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</si>
  <si>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Informatie over het onderzoek, de populatie, variabelen en aandachtspunten</t>
  </si>
  <si>
    <t xml:space="preserve">Het CBS verzamelt gegevens van natuurlijke personen, bedrijven en instellingen. Dit is wettelijk vastgelegd in de CBS-wet en de Algemene Verordening Gegevensbescherming (AVG). Voor dit onderzoek heeft de organisatie de personeelsgegevens via een beveiligd uploadportaal geleverd. Identificerende persoonskenmerken zijn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 </t>
  </si>
  <si>
    <t>Begrippen en bronnen</t>
  </si>
  <si>
    <t>Begrippen, afkortingen en bronnen</t>
  </si>
  <si>
    <t xml:space="preserve">Barometer Culturele Diversiteit </t>
  </si>
  <si>
    <r>
      <t xml:space="preserve">Ons e-mailadres is </t>
    </r>
    <r>
      <rPr>
        <u/>
        <sz val="10"/>
        <rFont val="Calibri"/>
        <family val="2"/>
        <scheme val="minor"/>
      </rPr>
      <t>barometer.culturele.diversiteit@cbs.nl</t>
    </r>
    <r>
      <rPr>
        <sz val="10"/>
        <rFont val="Calibri"/>
        <family val="2"/>
        <scheme val="minor"/>
      </rPr>
      <t>.</t>
    </r>
  </si>
  <si>
    <t>Dashboard Barometer Culturele Diversiteit (cbs.nl)</t>
  </si>
  <si>
    <t>Onderzoeksomschrijving Barometer Culturele Diversiteit - ingezoomde variant (cbs.nl)</t>
  </si>
  <si>
    <t>Privacy (cbs.nl)</t>
  </si>
  <si>
    <t>Kamerbrief Barometer Culturele Diversiteit per 1 juli 2020 beschikbaar | Kamerstuk | Rijksoverheid.nl</t>
  </si>
  <si>
    <t xml:space="preserve">De Barometer Culturele Diversiteit valt onder dezelfde privacyregels van het CBS, met als extra bescherming dat de personeelsgegevens die een organisatie aanlevert uitsluitend voor de betreffende Barometer Culturele Diversiteit gebruikt worden. Dit is ook opgenomen in de leveringsovereenkomst die een organisatie met het CBS afsluit. In lijn met het publicatiebeleid van het CBS worden de resultaten openbaar gepubliceerd. Het betreffen de geaggregeerde gegevens, die niet herleidbaar zijn tot individuele personen. De organisatie heeft hiermee ingestemd bij het tekenen van het projectvoorstel dat voor de Barometer Culturele Diversiteit opgesteld is. </t>
  </si>
  <si>
    <t>Herkomstland</t>
  </si>
  <si>
    <t xml:space="preserve">Kenmerk dat weergeeft in welk land iemand geboren is of waar diens ouders geboren zijn. Het herkomstland van mensen die in het buitenland zijn geboren wordt bepaald door hun eigen geboorteland. Bij mensen die in Nederland geboren zijn, wordt het herkomstland bepaald door het geboorteland van de ouders. Wanneer beide ouders in het buitenland zijn geboren, is het geboorteland van de moeder leidend in het bepalen van het herkomstland. De geboortegegevens van de moeder zijn vaker bekend dan die van de vader. Wanneer de moeder in Nederland is geboren of het geboorteland van de moeder onbekend is, dan wordt het geboorteland van de vader gebruikt. Vervolgens wordt de volgende driedeling gemaakt wat betreft herkomstland: Nederland, Europa (exclusief Nederland) en Buiten-Europa.
</t>
  </si>
  <si>
    <t xml:space="preserve">Het aantal werknemers waarop de procentuele verdeling naar herkomstland is gebaseerd, kan variëren tussen groepen (rijen) in een tabel. Hiermee dient rekening gehouden te worden bij het interpreteren van verschillen tussen groepen. De aantallen werknemers worden niet weergegeven in de tabellen, omdat hierdoor bedrijfsinformatie onthuld zou worden. </t>
  </si>
  <si>
    <t>Het CBS voert geen uitgebreide kwaliteitscontroles en correcties uit op de geleverde medewerkersgegevens. Organisaties bepalen ook zelf of zij bijvoorbeeld externe inhuurkrachten wel of niet meenemen in de populatie en op welke manier ervoor gezorgd wordt dat elke werknemer maar eenmaal voorkomt in de populatie, in het geval dat een medewerker bijvoorbeeld meerdere functies heeft binnen de organisatie. Voor meer informatie over de opzet van het onderzoek en kwaliteit van de uitkomsten zie de volgende website:</t>
  </si>
  <si>
    <t>De tabellen geven de procentuele verdeling naar herkomstland weer. Indien nodig zijn percentages die tot onthulling van individuele personen kunnen leiden onderdrukt door middel van een punt ('.'). Daarnaast zijn de percentages afgerond op gehele getallen. Hierdoor kan het voorkomen dat percentages niet optellen tot 100 procent.</t>
  </si>
  <si>
    <t>De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</si>
  <si>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Geen.</t>
  </si>
  <si>
    <t>Uitleg gebruikte begrippen, afkortingen en bronnen</t>
  </si>
  <si>
    <t>Herkomstland werknemers Rijkswaterstaat, 31 december 2024</t>
  </si>
  <si>
    <t>April 2025</t>
  </si>
  <si>
    <t>Rijkswaterstaat heeft eerder meegedaan aan de Barometer Culturele Diversiteit. De vergelijkbaarheid met deze eerdere meting is afhankelijk van de mate waarin de huidige door Rijkswaterstaat aangeleverde medewerkersgegevens overeenkomen met die van de eerdere meting.</t>
  </si>
  <si>
    <t>Vragen over deze publicatie kunnen gestuurd worden aan het CBS onder vermelding van het referentienummer PR003608.</t>
  </si>
  <si>
    <t>Tabel 1</t>
  </si>
  <si>
    <t>Herkomstland werknemers Rijkswaterstaat naar organisatieonderdeel, 31 december 2024</t>
  </si>
  <si>
    <t>Totaal</t>
  </si>
  <si>
    <t>%</t>
  </si>
  <si>
    <t>Herkomstland</t>
  </si>
  <si>
    <t>Nederland</t>
  </si>
  <si>
    <t>Europa (excl. Nederland)</t>
  </si>
  <si>
    <t>Buiten-Europa</t>
  </si>
  <si>
    <t>Centrale Informatievoorziening</t>
  </si>
  <si>
    <t>Grote Projecten en Onderhoud</t>
  </si>
  <si>
    <t>Programma's, Projecten en Onderhoud</t>
  </si>
  <si>
    <t>Regio Midden- en Noord-Nederland</t>
  </si>
  <si>
    <t>Regio Oost-Nederland</t>
  </si>
  <si>
    <t>Regio West-Nederland Noord</t>
  </si>
  <si>
    <t>Regio West-Nederland Zuid</t>
  </si>
  <si>
    <t>Regio Zee en Delta</t>
  </si>
  <si>
    <t>Regio Zuid-Nederland</t>
  </si>
  <si>
    <t>Scheepvaartverkeer en Watermanagement</t>
  </si>
  <si>
    <t>Water, Verkeer en Leefomgeving</t>
  </si>
  <si>
    <t>Wegverkeermanagement en Bedrijfsvoering</t>
  </si>
  <si>
    <t>Bron: CBS.</t>
  </si>
  <si>
    <t>Organisatieonderdeel</t>
  </si>
  <si>
    <t>Tabel 2</t>
  </si>
  <si>
    <t>Herkomstland werknemers Rijkswaterstaat naar geslacht, 31 december 2024</t>
  </si>
  <si>
    <t>Man</t>
  </si>
  <si>
    <t>Vrouw</t>
  </si>
  <si>
    <t>Geslacht</t>
  </si>
  <si>
    <t>Tabel 3</t>
  </si>
  <si>
    <t>Centrale Informatievoorziening - Man</t>
  </si>
  <si>
    <t>Centrale Informatievoorziening - Vrouw</t>
  </si>
  <si>
    <t>Grote Projecten en Onderhoud - Man</t>
  </si>
  <si>
    <t>Grote Projecten en Onderhoud - Vrouw</t>
  </si>
  <si>
    <t>Programma's, Projecten en Onderhoud - Man</t>
  </si>
  <si>
    <t>Programma's, Projecten en Onderhoud - Vrouw</t>
  </si>
  <si>
    <t>Regio - Man</t>
  </si>
  <si>
    <t>Regio - Vrouw</t>
  </si>
  <si>
    <t>Verkeer- en Watermanagement - Man</t>
  </si>
  <si>
    <t>Verkeer- en Watermanagement - Vrouw</t>
  </si>
  <si>
    <t>Water, Verkeer en Leefomgeving - Man</t>
  </si>
  <si>
    <t>Water, Verkeer en Leefomgeving - Vrouw</t>
  </si>
  <si>
    <t>Tabel 4</t>
  </si>
  <si>
    <t>Herkomstland werknemers Rijkswaterstaat naar leeftijd, 31 december 2024</t>
  </si>
  <si>
    <t>Jonger dan 40 jaar</t>
  </si>
  <si>
    <t>40 tot 50 jaar</t>
  </si>
  <si>
    <t>50 jaar of ouder</t>
  </si>
  <si>
    <t>Leeftijd</t>
  </si>
  <si>
    <t>Tabel 5</t>
  </si>
  <si>
    <t>Centrale Informatievoorziening - Jonger dan 40 jaar</t>
  </si>
  <si>
    <t>Centrale Informatievoorziening - 40 tot 50 jaar</t>
  </si>
  <si>
    <t>Centrale Informatievoorziening - 50 jaar of ouder</t>
  </si>
  <si>
    <t>Grote Projecten en Onderhoud - Jonger dan 40 jaar</t>
  </si>
  <si>
    <t>Grote Projecten en Onderhoud - 40 tot 50 jaar</t>
  </si>
  <si>
    <t>Grote Projecten en Onderhoud - 50 jaar of ouder</t>
  </si>
  <si>
    <t>Programma's, Projecten en Onderhoud - Jonger dan 40 jaar</t>
  </si>
  <si>
    <t>Programma's, Projecten en Onderhoud - 40 tot 50 jaar</t>
  </si>
  <si>
    <t>Programma's, Projecten en Onderhoud - 50 jaar of ouder</t>
  </si>
  <si>
    <t>Regio - Jonger dan 40 jaar</t>
  </si>
  <si>
    <t>Regio - 40 tot 50 jaar</t>
  </si>
  <si>
    <t>Regio - 50 jaar of ouder</t>
  </si>
  <si>
    <t>Verkeer- en Watermanagement - Jonger dan 40 jaar</t>
  </si>
  <si>
    <t>Verkeer- en Watermanagement - 40 tot 50 jaar</t>
  </si>
  <si>
    <t>Verkeer- en Watermanagement - 50 jaar of ouder</t>
  </si>
  <si>
    <t>Water, Verkeer en Leefomgeving - Jonger dan 40 jaar</t>
  </si>
  <si>
    <t>Water, Verkeer en Leefomgeving - 40 tot 50 jaar</t>
  </si>
  <si>
    <t>Water, Verkeer en Leefomgeving - 50 jaar of ouder</t>
  </si>
  <si>
    <t>Tabel 6</t>
  </si>
  <si>
    <t>Herkomstland werknemers Rijkswaterstaat naar salarisschaal, 31 december 2024</t>
  </si>
  <si>
    <t>9 en 10</t>
  </si>
  <si>
    <t>11 en 12</t>
  </si>
  <si>
    <t>13 en 14</t>
  </si>
  <si>
    <t>Salarisschaal</t>
  </si>
  <si>
    <t>Tabel 7</t>
  </si>
  <si>
    <t>Centrale Informatievoorziening - Schaal 11 tot en met 14</t>
  </si>
  <si>
    <t>Centrale Informatievoorziening - Overige salarisschalen</t>
  </si>
  <si>
    <t>Grote Projecten en Onderhoud - Schaal 11 en 12</t>
  </si>
  <si>
    <t>Grote Projecten en Onderhoud - Schaal 13 en 14</t>
  </si>
  <si>
    <t>Grote Projecten en Onderhoud - Overige salarisschalen</t>
  </si>
  <si>
    <t>Programma's, Projecten en Onderhoud - Schaal 11 tot en met 14</t>
  </si>
  <si>
    <t>Programma's, Projecten en Onderhoud - Overige salarisschalen</t>
  </si>
  <si>
    <t>Regio - Schaal 9 en 10</t>
  </si>
  <si>
    <t>Regio - Schaal 11 en 12</t>
  </si>
  <si>
    <t>Regio - Schaal 13 en 14</t>
  </si>
  <si>
    <t>Regio - Overige salarisschalen</t>
  </si>
  <si>
    <t>Verkeer- en Watermanagement - Schaal 11 tot en met 14</t>
  </si>
  <si>
    <t>Verkeer- en Watermanagement - Overige salarisschalen</t>
  </si>
  <si>
    <t>Water, Verkeer en Leefomgeving - Schaal 11 en 12</t>
  </si>
  <si>
    <t>Water, Verkeer en Leefomgeving - Overige salarisschalen</t>
  </si>
  <si>
    <t>Tabel 8</t>
  </si>
  <si>
    <t>Herkomstland ingestroomde werknemers Rijkswaterstaat, 1 januari - 31 december 2024</t>
  </si>
  <si>
    <t>Tabel 9</t>
  </si>
  <si>
    <t>Herkomstland uitgestroomde werknemers Rijkswaterstaat, 1 januari - 31 december 2024</t>
  </si>
  <si>
    <t>Herkomstland werknemers Rijkswaterstaat naar organisatieonderdeel en geslacht, 31 december 2024</t>
  </si>
  <si>
    <t>Herkomstland werknemers Rijkswaterstaat naar organisatieonderdeel en leeftijd, 31 december 2024</t>
  </si>
  <si>
    <t>Herkomstland werknemers Rijkswaterstaat naar organisatieonderdeel en salarisschaal, 31 december 2024</t>
  </si>
  <si>
    <t>In dit onderzoek zijn de volgende kenmerken gebruikt: Burgerservicenummer(BSN), organisatieonderdeel, geslacht, leeftijd en salarisschaal. Voor meer informatie over deze kenmerken verwijst het CBS naar BZK. Vanwege privacy heeft het CBS de direct identificerende persoonsgegevens voorafgaand aan de verwerkingen vervangen door een pseudosleutel. Vervolgens is via deze pseudosleutel het herkomstland van de werknemers afgeleid uit de BRP. Zie het volgende tabblad voor meer informatie over de gebruikte begrippen en bestanden.</t>
  </si>
  <si>
    <t>Persoon die IenW tot medewerker van Rijkswaterstaat rekent.</t>
  </si>
  <si>
    <t>IenW</t>
  </si>
  <si>
    <t xml:space="preserve">Ministerie van Infrastructuur en Waterstaat </t>
  </si>
  <si>
    <t>BZK</t>
  </si>
  <si>
    <t>Ministerie van Binnenlandse Zaken en Koninkrijksrelaties</t>
  </si>
  <si>
    <t>Personeelsadministratie Rijk (P-Direkt)</t>
  </si>
  <si>
    <t>In dit onderzoek zijn de volgende kenmerken gebruikt: Burgerservicenummer(BSN), organisatieonderdeel, geslacht, leeftijd en salarisschaal. Voor meer informatie over deze kenmerken verwijst het CBS naar BZK. Vanwege privacy heeft het CBS de direct identificerende persoonsgegevens voorafgaand aan de verwerkingen vervangen door een pseudosleutel. Vervolgens is via deze pseudosleutel het herkomstland van de werknemers afgeleid uit de BRP.</t>
  </si>
  <si>
    <t>BZK.</t>
  </si>
  <si>
    <t>Organisatieonderdeel en geslacht</t>
  </si>
  <si>
    <t>Organisatieonderdeel en leeftijd</t>
  </si>
  <si>
    <t>Organisatieonderdeel en salarisschaal</t>
  </si>
  <si>
    <r>
      <rPr>
        <vertAlign val="superscript"/>
        <sz val="9"/>
        <color theme="1"/>
        <rFont val="Calibri"/>
        <family val="2"/>
        <scheme val="minor"/>
      </rPr>
      <t xml:space="preserve">1 </t>
    </r>
    <r>
      <rPr>
        <sz val="9"/>
        <color theme="1"/>
        <rFont val="Calibri"/>
        <family val="2"/>
        <scheme val="minor"/>
      </rPr>
      <t>De categorie “Overige schalen” kan zowel lagere als hogere salarisschalen omvatten. Deze categorieën zijn samengevoegd, zodat iedere categorie voldoende medewerkers omvat om het risico op onthulling van individuele personen te beperken.</t>
    </r>
  </si>
  <si>
    <r>
      <t>Overige salarisschalen</t>
    </r>
    <r>
      <rPr>
        <vertAlign val="superscript"/>
        <sz val="10"/>
        <color theme="1"/>
        <rFont val="Calibri"/>
        <family val="2"/>
      </rPr>
      <t>1</t>
    </r>
  </si>
  <si>
    <r>
      <rPr>
        <vertAlign val="superscript"/>
        <sz val="9"/>
        <color theme="1"/>
        <rFont val="Calibri"/>
        <family val="2"/>
        <scheme val="minor"/>
      </rPr>
      <t xml:space="preserve">1 </t>
    </r>
    <r>
      <rPr>
        <sz val="9"/>
        <color theme="1"/>
        <rFont val="Calibri"/>
        <family val="2"/>
        <scheme val="minor"/>
      </rPr>
      <t>De categorie “Overige salarisschalen” kan zowel lagere als hogere salarisschalen omvatten. Deze categorieën zijn samengevoegd, zodat iedere categorie voldoende medewerkers omvat om het risico op onthulling van individuele personen te beperken.</t>
    </r>
  </si>
  <si>
    <t xml:space="preserve">Op verzoek van het ministerie van Sociale Zaken en Werkgelegenheid (SZW) biedt het Centraal Bureau voor de Statistiek (CBS) organisaties met meer dan 250 werknemers de mogelijkheid om gebruik te maken van de Barometer Culturele Diversiteit (zie referentie). Hierdoor kunnen zij inzicht krijgen in de culturele diversiteit binnen hun organisatie. Op verzoek van het ministerie van Infrastructuur en Waterstaat (IenW) heeft het CBS deze tabellenset met cijfers over het herkomstland van werknemers van Rijkswaterstaat opgesteld. IenW heeft gekozen voor de ingezoomde variant van de Barometer Culturele Diversiteit. Hierbij worden niet alleen cijfers gegeven over het herkomstland van werknemers op organisatieniveau, maar ook voor bepaalde subgroepen. IenW heeft zelf bepaald voor welke subgroepen de uitsplitsing naar herkomstland gemaakt is. </t>
  </si>
  <si>
    <t>De tabellen 1-7 hebben betrekking op de werknemers van Rijkswaterstaat op peildatum 31 december 2024. In totaal is informatie geleverd van 11 741 unieke werknemers. Voor ieder van hen heeft het CBS het herkomstland kunnen afleiden op basis van de Basisregistratie Personen (BRP).
De tabellen 8 en 9 hebben betrekking op werknemers die zijn in- en/of uitgestroomd in de periode tussen 1 januari 2024 en 31 december 2024. In totaal is informatie geleverd van 2 291 unieke werknemers. Voor ieder van hen heeft het CBS het herkomstland kunnen afleiden op basis van de Basisregistratie Personen (BRP).</t>
  </si>
  <si>
    <t>Bestuursstaf en Corporate Dienst</t>
  </si>
  <si>
    <t>Bestuursstaf en Corporate Dienst - Man</t>
  </si>
  <si>
    <t>Bestuursstaf en Corporate Dienst - Vrouw</t>
  </si>
  <si>
    <t>Bestuursstaf en Corporate Dienst - Jonger dan 40 jaar</t>
  </si>
  <si>
    <t>Bestuursstaf en Corporate Dienst - 40 tot 50 jaar</t>
  </si>
  <si>
    <t>Bestuursstaf en Corporate Dienst - Schaal 9 en 10</t>
  </si>
  <si>
    <t>Bestuursstaf en Corporate Dienst - Schaal 11 en 12</t>
  </si>
  <si>
    <t>Bestuursstaf en Corporate Dienst - Schaal 13 en 14</t>
  </si>
  <si>
    <r>
      <t>Bestuursstaf en Corporate Dienst - Overige salarisschalen</t>
    </r>
    <r>
      <rPr>
        <vertAlign val="superscript"/>
        <sz val="10"/>
        <color theme="1"/>
        <rFont val="Calibri"/>
        <family val="2"/>
      </rPr>
      <t>1</t>
    </r>
  </si>
  <si>
    <t>Bestuursstaf en Corporate Dienst - 50 jaar of ouder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</si>
</sst>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9" x14ac:knownFonts="1">
    <font>
      <sz val="11"/>
      <color theme="1"/>
      <name val="Calibri"/>
      <family val="2"/>
      <scheme val="minor"/>
    </font>
    <font>
      <b/>
      <sz val="12"/>
      <color theme="1"/>
      <name val="Calibri"/>
      <family val="2"/>
      <scheme val="minor"/>
    </font>
    <font>
      <sz val="10"/>
      <color theme="1"/>
      <name val="Calibri"/>
      <family val="2"/>
      <scheme val="minor"/>
    </font>
    <font>
      <sz val="10"/>
      <color rgb="FF271D6C"/>
      <name val="Calibri"/>
      <family val="2"/>
      <scheme val="minor"/>
    </font>
    <font>
      <b/>
      <sz val="12"/>
      <color rgb="FF271D6C"/>
      <name val="Calibri"/>
      <family val="2"/>
      <scheme val="minor"/>
    </font>
    <font>
      <b/>
      <sz val="18"/>
      <color rgb="FF002060"/>
      <name val="Calibri"/>
      <family val="2"/>
      <scheme val="minor"/>
    </font>
    <font>
      <sz val="10"/>
      <color rgb="FF002060"/>
      <name val="Calibri"/>
      <family val="2"/>
      <scheme val="minor"/>
    </font>
    <font>
      <sz val="8"/>
      <color theme="1"/>
      <name val="Helvetica"/>
      <family val="2"/>
    </font>
    <font>
      <b/>
      <sz val="8"/>
      <color theme="1"/>
      <name val="Helvetica"/>
      <family val="2"/>
    </font>
    <font>
      <sz val="10"/>
      <color theme="1"/>
      <name val="Arial"/>
      <family val="2"/>
    </font>
    <font>
      <b/>
      <sz val="10"/>
      <color theme="1"/>
      <name val="Calibri"/>
      <family val="2"/>
      <scheme val="minor"/>
    </font>
    <font>
      <u/>
      <sz val="10"/>
      <color theme="10"/>
      <name val="Calibri"/>
      <family val="2"/>
      <scheme val="minor"/>
    </font>
    <font>
      <sz val="10"/>
      <color rgb="FFFF0000"/>
      <name val="Arial"/>
      <family val="2"/>
    </font>
    <font>
      <sz val="10"/>
      <color rgb="FF92D050"/>
      <name val="Calibri"/>
      <family val="2"/>
      <scheme val="minor"/>
    </font>
    <font>
      <sz val="10"/>
      <color rgb="FF0070C0"/>
      <name val="Calibri"/>
      <family val="2"/>
      <scheme val="minor"/>
    </font>
    <font>
      <b/>
      <i/>
      <sz val="10"/>
      <color theme="1"/>
      <name val="Calibri"/>
      <family val="2"/>
      <scheme val="minor"/>
    </font>
    <font>
      <sz val="10"/>
      <color rgb="FFFF0000"/>
      <name val="Calibri"/>
      <family val="2"/>
      <scheme val="minor"/>
    </font>
    <font>
      <b/>
      <sz val="10"/>
      <color theme="1"/>
      <name val="Calibri"/>
    </font>
    <font>
      <sz val="10"/>
      <color theme="1"/>
      <name val="Calibri"/>
    </font>
    <font>
      <i/>
      <sz val="10"/>
      <color theme="1"/>
      <name val="Calibri"/>
    </font>
    <font>
      <u/>
      <sz val="10"/>
      <name val="Calibri"/>
      <family val="2"/>
      <scheme val="minor"/>
    </font>
    <font>
      <sz val="10"/>
      <name val="Calibri"/>
      <family val="2"/>
      <scheme val="minor"/>
    </font>
    <font>
      <u/>
      <sz val="11"/>
      <color theme="10"/>
      <name val="Calibri"/>
      <family val="2"/>
      <scheme val="minor"/>
    </font>
    <font>
      <b/>
      <sz val="10"/>
      <color theme="1"/>
      <name val="Calibri"/>
      <family val="2"/>
    </font>
    <font>
      <i/>
      <sz val="10"/>
      <color theme="1"/>
      <name val="Calibri"/>
      <family val="2"/>
    </font>
    <font>
      <sz val="9"/>
      <color theme="1"/>
      <name val="Calibri"/>
      <family val="2"/>
      <scheme val="minor"/>
    </font>
    <font>
      <vertAlign val="superscript"/>
      <sz val="9"/>
      <color theme="1"/>
      <name val="Calibri"/>
      <family val="2"/>
      <scheme val="minor"/>
    </font>
    <font>
      <vertAlign val="superscript"/>
      <sz val="10"/>
      <color theme="1"/>
      <name val="Calibri"/>
      <family val="2"/>
    </font>
    <font>
      <sz val="10"/>
      <color theme="1"/>
      <name val="Calibri"/>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theme="0" tint="-4.9989318521683403E-2"/>
        <bgColor indexed="64"/>
      </patternFill>
    </fill>
  </fills>
  <borders count="3">
    <border>
      <left/>
      <right/>
      <top/>
      <bottom/>
      <diagonal/>
    </border>
    <border>
      <left/>
      <right/>
      <top/>
      <bottom style="thin">
        <color rgb="FF000000"/>
      </bottom>
      <diagonal/>
    </border>
    <border>
      <left/>
      <right/>
      <top style="thin">
        <color rgb="FF000000"/>
      </top>
      <bottom/>
      <diagonal/>
    </border>
  </borders>
  <cellStyleXfs count="2">
    <xf numFmtId="0" fontId="0" fillId="0" borderId="0"/>
    <xf numFmtId="0" fontId="22" fillId="0" borderId="0" applyNumberFormat="0" applyFill="0" applyBorder="0" applyAlignment="0" applyProtection="0"/>
  </cellStyleXfs>
  <cellXfs count="50">
    <xf numFmtId="0" fontId="0" fillId="0" borderId="0" xfId="0"/>
    <xf numFmtId="0" fontId="1" fillId="2" borderId="0" xfId="0" applyFont="1" applyFill="1"/>
    <xf numFmtId="0" fontId="2" fillId="3" borderId="0" xfId="0" applyFont="1" applyFill="1"/>
    <xf numFmtId="0" fontId="3" fillId="0" borderId="0" xfId="0" applyFont="1"/>
    <xf numFmtId="0" fontId="4" fillId="0" borderId="0" xfId="0" applyFont="1"/>
    <xf numFmtId="0" fontId="5" fillId="0" borderId="0" xfId="0" applyFont="1"/>
    <xf numFmtId="49" fontId="6" fillId="3" borderId="0" xfId="0" applyNumberFormat="1" applyFont="1" applyFill="1" applyAlignment="1">
      <alignment horizontal="left"/>
    </xf>
    <xf numFmtId="0" fontId="7" fillId="4" borderId="0" xfId="0" applyFont="1" applyFill="1" applyAlignment="1">
      <alignment vertical="center"/>
    </xf>
    <xf numFmtId="0" fontId="8" fillId="3" borderId="0" xfId="0" applyFont="1" applyFill="1" applyAlignment="1">
      <alignment vertical="center"/>
    </xf>
    <xf numFmtId="0" fontId="9" fillId="3" borderId="0" xfId="0" applyFont="1" applyFill="1"/>
    <xf numFmtId="0" fontId="1" fillId="3" borderId="0" xfId="0" applyFont="1" applyFill="1" applyAlignment="1">
      <alignment vertical="top"/>
    </xf>
    <xf numFmtId="0" fontId="2" fillId="3" borderId="0" xfId="0" applyFont="1" applyFill="1" applyAlignment="1">
      <alignment vertical="top"/>
    </xf>
    <xf numFmtId="0" fontId="10" fillId="3" borderId="0" xfId="0" applyFont="1" applyFill="1" applyAlignment="1">
      <alignment vertical="top"/>
    </xf>
    <xf numFmtId="0" fontId="11" fillId="3" borderId="0" xfId="0" applyFont="1" applyFill="1"/>
    <xf numFmtId="0" fontId="12" fillId="3" borderId="0" xfId="0" applyFont="1" applyFill="1"/>
    <xf numFmtId="0" fontId="2" fillId="3" borderId="0" xfId="0" applyFont="1" applyFill="1" applyAlignment="1">
      <alignment horizontal="justify" vertical="top" wrapText="1"/>
    </xf>
    <xf numFmtId="0" fontId="13" fillId="3" borderId="0" xfId="0" applyFont="1" applyFill="1"/>
    <xf numFmtId="0" fontId="14" fillId="3" borderId="0" xfId="0" applyFont="1" applyFill="1" applyAlignment="1">
      <alignment horizontal="justify" vertical="top" wrapText="1"/>
    </xf>
    <xf numFmtId="0" fontId="13" fillId="3" borderId="0" xfId="0" applyFont="1" applyFill="1" applyAlignment="1">
      <alignment vertical="top"/>
    </xf>
    <xf numFmtId="0" fontId="15" fillId="3" borderId="0" xfId="0" applyFont="1" applyFill="1" applyAlignment="1">
      <alignment horizontal="justify" vertical="top" wrapText="1"/>
    </xf>
    <xf numFmtId="0" fontId="2" fillId="0" borderId="0" xfId="0" applyFont="1" applyAlignment="1">
      <alignment horizontal="justify"/>
    </xf>
    <xf numFmtId="0" fontId="16" fillId="3" borderId="0" xfId="0" applyFont="1" applyFill="1" applyAlignment="1">
      <alignment horizontal="justify" vertical="top" wrapText="1"/>
    </xf>
    <xf numFmtId="0" fontId="11" fillId="0" borderId="0" xfId="0" applyFont="1"/>
    <xf numFmtId="0" fontId="1" fillId="3" borderId="0" xfId="0" applyFont="1" applyFill="1" applyAlignment="1">
      <alignment horizontal="justify" vertical="top" wrapText="1"/>
    </xf>
    <xf numFmtId="0" fontId="9" fillId="3" borderId="0" xfId="0" applyFont="1" applyFill="1" applyAlignment="1">
      <alignment horizontal="justify" vertical="top" wrapText="1"/>
    </xf>
    <xf numFmtId="0" fontId="2" fillId="3" borderId="0" xfId="0" applyFont="1" applyFill="1" applyAlignment="1">
      <alignment vertical="top" wrapText="1"/>
    </xf>
    <xf numFmtId="0" fontId="10" fillId="3" borderId="0" xfId="0" applyFont="1" applyFill="1" applyAlignment="1">
      <alignment vertical="top" wrapText="1"/>
    </xf>
    <xf numFmtId="0" fontId="2" fillId="5" borderId="0" xfId="0" applyFont="1" applyFill="1" applyAlignment="1">
      <alignment vertical="top" wrapText="1"/>
    </xf>
    <xf numFmtId="0" fontId="11" fillId="3" borderId="0" xfId="0" applyFont="1" applyFill="1" applyAlignment="1">
      <alignment horizontal="left"/>
    </xf>
    <xf numFmtId="0" fontId="17" fillId="0" borderId="0" xfId="0" applyFont="1" applyAlignment="1">
      <alignment horizontal="left"/>
    </xf>
    <xf numFmtId="164" fontId="18" fillId="0" borderId="0" xfId="0" applyNumberFormat="1" applyFont="1" applyAlignment="1">
      <alignment horizontal="center"/>
    </xf>
    <xf numFmtId="0" fontId="18" fillId="0" borderId="0" xfId="0" applyFont="1" applyAlignment="1">
      <alignment horizontal="left"/>
    </xf>
    <xf numFmtId="0" fontId="18" fillId="0" borderId="1" xfId="0" applyFont="1" applyBorder="1" applyAlignment="1">
      <alignment horizontal="center"/>
    </xf>
    <xf numFmtId="0" fontId="19" fillId="0" borderId="0" xfId="0" applyFont="1" applyAlignment="1">
      <alignment horizontal="left"/>
    </xf>
    <xf numFmtId="0" fontId="18" fillId="0" borderId="2" xfId="0" applyFont="1" applyBorder="1" applyAlignment="1">
      <alignment horizontal="left"/>
    </xf>
    <xf numFmtId="164" fontId="18" fillId="0" borderId="0" xfId="0" applyNumberFormat="1" applyFont="1" applyAlignment="1">
      <alignment horizontal="center"/>
    </xf>
    <xf numFmtId="164" fontId="18" fillId="0" borderId="0" xfId="0" applyNumberFormat="1" applyFont="1" applyAlignment="1">
      <alignment horizontal="center"/>
    </xf>
    <xf numFmtId="164" fontId="18" fillId="0" borderId="0" xfId="0" applyNumberFormat="1" applyFont="1" applyAlignment="1">
      <alignment horizontal="center"/>
    </xf>
    <xf numFmtId="164" fontId="18" fillId="0" borderId="0" xfId="0" applyNumberFormat="1" applyFont="1" applyAlignment="1">
      <alignment horizontal="center"/>
    </xf>
    <xf numFmtId="164" fontId="18" fillId="0" borderId="0" xfId="0" applyNumberFormat="1" applyFont="1" applyAlignment="1">
      <alignment horizontal="center"/>
    </xf>
    <xf numFmtId="164" fontId="18" fillId="0" borderId="0" xfId="0" applyNumberFormat="1" applyFont="1" applyAlignment="1">
      <alignment horizontal="center"/>
    </xf>
    <xf numFmtId="0" fontId="11" fillId="3" borderId="0" xfId="1" applyFont="1" applyFill="1"/>
    <xf numFmtId="0" fontId="2" fillId="0" borderId="0" xfId="0" applyFont="1"/>
    <xf numFmtId="0" fontId="24" fillId="0" borderId="0" xfId="0" applyFont="1" applyAlignment="1">
      <alignment horizontal="left"/>
    </xf>
    <xf numFmtId="0" fontId="18" fillId="0" borderId="0" xfId="0" applyNumberFormat="1" applyFont="1" applyAlignment="1">
      <alignment horizontal="center"/>
    </xf>
    <xf numFmtId="0" fontId="28" fillId="0" borderId="0" xfId="0" applyFont="1" applyAlignment="1">
      <alignment horizontal="left"/>
    </xf>
    <xf numFmtId="0" fontId="21" fillId="3" borderId="0" xfId="0" applyFont="1" applyFill="1" applyAlignment="1">
      <alignment horizontal="justify" vertical="top" wrapText="1"/>
    </xf>
    <xf numFmtId="0" fontId="17" fillId="0" borderId="1" xfId="0" applyFont="1" applyBorder="1" applyAlignment="1">
      <alignment horizontal="left"/>
    </xf>
    <xf numFmtId="0" fontId="23" fillId="0" borderId="1" xfId="0" applyFont="1" applyBorder="1" applyAlignment="1">
      <alignment horizontal="left"/>
    </xf>
    <xf numFmtId="0" fontId="25" fillId="0" borderId="0" xfId="0" applyFont="1" applyAlignment="1">
      <alignment horizontal="left" vertical="top" wrapText="1"/>
    </xf>
  </cellXfs>
  <cellStyles count="2">
    <cellStyle name="Hyperlink" xfId="1" builtinId="8"/>
    <cellStyle name="Standaard" xfId="0" builtinId="0"/>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4</xdr:row>
      <xdr:rowOff>101600</xdr:rowOff>
    </xdr:to>
    <xdr:pic>
      <xdr:nvPicPr>
        <xdr:cNvPr id="2" name="Afbeelding 1" descr="cid:image004.png@01D3A4BB.465F0BB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95885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rijksoverheid.nl/documenten/kamerstukken/2020/05/14/de-barometer-culturele-diversiteit-komt-per-1-juli-2020-beschikbaar" TargetMode="External"/><Relationship Id="rId2" Type="http://schemas.openxmlformats.org/officeDocument/2006/relationships/hyperlink" Target="https://www.cbs.nl/nl-nl/onze-diensten/methoden/onderzoeksomschrijvingen/korte-onderzoeksbeschrijvingen/barometer-culturele-diversiteit-ingezoomde-variant" TargetMode="External"/><Relationship Id="rId1" Type="http://schemas.openxmlformats.org/officeDocument/2006/relationships/hyperlink" Target="https://dashboards.cbs.nl/v5/barometerculturelediversiteit/" TargetMode="External"/><Relationship Id="rId4" Type="http://schemas.openxmlformats.org/officeDocument/2006/relationships/hyperlink" Target="https://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showGridLines="0" tabSelected="1" zoomScaleNormal="100" workbookViewId="0"/>
  </sheetViews>
  <sheetFormatPr defaultColWidth="10.85546875" defaultRowHeight="15" x14ac:dyDescent="0.25"/>
  <cols>
    <col min="1" max="1" width="9.85546875" customWidth="1"/>
    <col min="2" max="2" width="95" customWidth="1"/>
    <col min="3" max="9" width="9.140625" customWidth="1"/>
  </cols>
  <sheetData>
    <row r="1" spans="1:11" ht="15.6" customHeight="1" x14ac:dyDescent="0.25"/>
    <row r="3" spans="1:11" ht="23.45" customHeight="1" x14ac:dyDescent="0.35">
      <c r="B3" s="5" t="s">
        <v>60</v>
      </c>
    </row>
    <row r="4" spans="1:11" ht="15.6" customHeight="1" x14ac:dyDescent="0.25">
      <c r="B4" s="4" t="s">
        <v>45</v>
      </c>
    </row>
    <row r="5" spans="1:11" ht="15.6" customHeight="1" x14ac:dyDescent="0.25">
      <c r="A5" s="1"/>
    </row>
    <row r="7" spans="1:11" x14ac:dyDescent="0.25">
      <c r="A7" s="3" t="s">
        <v>28</v>
      </c>
    </row>
    <row r="8" spans="1:11" x14ac:dyDescent="0.25">
      <c r="A8" s="6" t="s">
        <v>61</v>
      </c>
    </row>
    <row r="12" spans="1:11" x14ac:dyDescent="0.25">
      <c r="A12" s="2"/>
      <c r="B12" s="2"/>
      <c r="C12" s="2"/>
      <c r="D12" s="2"/>
      <c r="E12" s="2"/>
      <c r="F12" s="2"/>
      <c r="G12" s="2"/>
      <c r="H12" s="2"/>
      <c r="I12" s="2"/>
      <c r="J12" s="2"/>
      <c r="K12" s="2"/>
    </row>
    <row r="13" spans="1:11" x14ac:dyDescent="0.25">
      <c r="A13" s="2"/>
      <c r="B13" s="2"/>
      <c r="C13" s="2"/>
      <c r="D13" s="2"/>
      <c r="E13" s="2"/>
      <c r="F13" s="2"/>
      <c r="G13" s="2"/>
      <c r="H13" s="2"/>
      <c r="I13" s="2"/>
      <c r="J13" s="2"/>
      <c r="K13" s="2"/>
    </row>
    <row r="14" spans="1:11" x14ac:dyDescent="0.25">
      <c r="A14" s="2"/>
      <c r="B14" s="2"/>
      <c r="C14" s="2"/>
      <c r="D14" s="2"/>
      <c r="E14" s="2"/>
      <c r="F14" s="2"/>
      <c r="G14" s="2"/>
      <c r="H14" s="2"/>
      <c r="I14" s="2"/>
      <c r="J14" s="2"/>
      <c r="K14" s="2"/>
    </row>
    <row r="15" spans="1:11" x14ac:dyDescent="0.25">
      <c r="A15" s="2"/>
      <c r="B15" s="2"/>
      <c r="C15" s="2"/>
      <c r="D15" s="2"/>
      <c r="E15" s="2"/>
      <c r="F15" s="2"/>
      <c r="G15" s="2"/>
      <c r="H15" s="2"/>
      <c r="I15" s="2"/>
      <c r="J15" s="2"/>
      <c r="K15" s="2"/>
    </row>
    <row r="16" spans="1:11" x14ac:dyDescent="0.25">
      <c r="A16" s="2"/>
      <c r="B16" s="2"/>
      <c r="C16" s="2"/>
      <c r="D16" s="2"/>
      <c r="E16" s="2"/>
      <c r="F16" s="2"/>
      <c r="G16" s="2"/>
      <c r="H16" s="2"/>
      <c r="I16" s="2"/>
      <c r="J16" s="2"/>
      <c r="K16" s="2"/>
    </row>
    <row r="17" spans="1:11" x14ac:dyDescent="0.25">
      <c r="A17" s="2"/>
      <c r="B17" s="2"/>
      <c r="C17" s="2"/>
      <c r="D17" s="2"/>
      <c r="E17" s="2"/>
      <c r="F17" s="2"/>
      <c r="G17" s="2"/>
      <c r="H17" s="2"/>
      <c r="I17" s="2"/>
      <c r="J17" s="2"/>
      <c r="K17" s="2"/>
    </row>
    <row r="18" spans="1:11" x14ac:dyDescent="0.25">
      <c r="A18" s="2"/>
      <c r="B18" s="2"/>
      <c r="C18" s="2"/>
      <c r="D18" s="2"/>
      <c r="E18" s="2"/>
      <c r="F18" s="2"/>
      <c r="G18" s="2"/>
      <c r="H18" s="2"/>
      <c r="I18" s="2"/>
      <c r="J18" s="2"/>
      <c r="K18" s="2"/>
    </row>
    <row r="19" spans="1:11" x14ac:dyDescent="0.25">
      <c r="A19" s="2"/>
      <c r="B19" s="2"/>
      <c r="C19" s="2"/>
      <c r="D19" s="2"/>
      <c r="E19" s="2"/>
      <c r="F19" s="2"/>
      <c r="G19" s="2"/>
      <c r="H19" s="2"/>
      <c r="I19" s="2"/>
      <c r="J19" s="2"/>
      <c r="K19" s="2"/>
    </row>
    <row r="20" spans="1:11" x14ac:dyDescent="0.25">
      <c r="A20" s="2"/>
      <c r="B20" s="2"/>
      <c r="C20" s="2"/>
      <c r="D20" s="2"/>
      <c r="E20" s="2"/>
      <c r="F20" s="2"/>
      <c r="G20" s="2"/>
      <c r="H20" s="2"/>
      <c r="I20" s="2"/>
      <c r="J20" s="2"/>
      <c r="K20" s="2"/>
    </row>
    <row r="21" spans="1:11" x14ac:dyDescent="0.25">
      <c r="B21" s="2"/>
      <c r="C21" s="2"/>
      <c r="D21" s="2"/>
      <c r="E21" s="2"/>
      <c r="F21" s="2"/>
      <c r="G21" s="2"/>
      <c r="H21" s="2"/>
      <c r="I21" s="2"/>
      <c r="J21" s="2"/>
      <c r="K21" s="2"/>
    </row>
    <row r="22" spans="1:11" x14ac:dyDescent="0.25">
      <c r="A22" s="2"/>
    </row>
  </sheetData>
  <pageMargins left="0.75" right="0.75" top="1" bottom="1" header="0.5" footer="0.5"/>
  <pageSetup paperSize="9" scale="67"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17"/>
  <sheetViews>
    <sheetView showGridLines="0" workbookViewId="0"/>
  </sheetViews>
  <sheetFormatPr defaultColWidth="10.85546875" defaultRowHeight="15" x14ac:dyDescent="0.25"/>
  <cols>
    <col min="1" max="1" width="50.5703125" customWidth="1"/>
    <col min="2" max="2" width="6.5703125" customWidth="1"/>
    <col min="3" max="3" width="16.85546875" customWidth="1"/>
    <col min="4" max="4" width="19.85546875" bestFit="1" customWidth="1"/>
    <col min="5" max="5" width="16.85546875" customWidth="1"/>
  </cols>
  <sheetData>
    <row r="1" spans="1:10" x14ac:dyDescent="0.25">
      <c r="A1" s="29" t="s">
        <v>129</v>
      </c>
      <c r="J1" s="29"/>
    </row>
    <row r="2" spans="1:10" x14ac:dyDescent="0.25">
      <c r="A2" s="47" t="s">
        <v>130</v>
      </c>
      <c r="B2" s="47"/>
      <c r="C2" s="47"/>
      <c r="D2" s="47"/>
      <c r="E2" s="47"/>
    </row>
    <row r="3" spans="1:10" x14ac:dyDescent="0.25">
      <c r="A3" s="31"/>
      <c r="B3" s="31" t="s">
        <v>66</v>
      </c>
      <c r="C3" s="32" t="s">
        <v>68</v>
      </c>
      <c r="D3" s="32"/>
      <c r="E3" s="32"/>
    </row>
    <row r="4" spans="1:10" x14ac:dyDescent="0.25">
      <c r="A4" s="32"/>
      <c r="B4" s="32"/>
      <c r="C4" s="32" t="s">
        <v>69</v>
      </c>
      <c r="D4" s="32" t="s">
        <v>70</v>
      </c>
      <c r="E4" s="32" t="s">
        <v>71</v>
      </c>
    </row>
    <row r="6" spans="1:10" x14ac:dyDescent="0.25">
      <c r="B6" s="33" t="s">
        <v>67</v>
      </c>
    </row>
    <row r="8" spans="1:10" x14ac:dyDescent="0.25">
      <c r="A8" s="31" t="s">
        <v>66</v>
      </c>
      <c r="B8" s="44">
        <v>100</v>
      </c>
      <c r="C8" s="44">
        <v>81</v>
      </c>
      <c r="D8" s="44">
        <v>5</v>
      </c>
      <c r="E8" s="44">
        <v>14</v>
      </c>
    </row>
    <row r="9" spans="1:10" x14ac:dyDescent="0.25">
      <c r="A9" s="31"/>
      <c r="B9" s="39"/>
      <c r="C9" s="39"/>
      <c r="D9" s="39"/>
      <c r="E9" s="39"/>
    </row>
    <row r="10" spans="1:10" x14ac:dyDescent="0.25">
      <c r="A10" s="33" t="s">
        <v>134</v>
      </c>
      <c r="B10" s="39"/>
      <c r="C10" s="39"/>
      <c r="D10" s="39"/>
      <c r="E10" s="39"/>
    </row>
    <row r="11" spans="1:10" x14ac:dyDescent="0.25">
      <c r="A11" s="31" t="s">
        <v>131</v>
      </c>
      <c r="B11" s="44">
        <v>100</v>
      </c>
      <c r="C11" s="44">
        <v>76</v>
      </c>
      <c r="D11" s="44">
        <v>5</v>
      </c>
      <c r="E11" s="44">
        <v>19</v>
      </c>
    </row>
    <row r="12" spans="1:10" x14ac:dyDescent="0.25">
      <c r="A12" s="31" t="s">
        <v>132</v>
      </c>
      <c r="B12" s="44">
        <v>100</v>
      </c>
      <c r="C12" s="44">
        <v>81</v>
      </c>
      <c r="D12" s="44">
        <v>5</v>
      </c>
      <c r="E12" s="44">
        <v>14</v>
      </c>
    </row>
    <row r="13" spans="1:10" x14ac:dyDescent="0.25">
      <c r="A13" s="31" t="s">
        <v>133</v>
      </c>
      <c r="B13" s="44">
        <v>100</v>
      </c>
      <c r="C13" s="44">
        <v>88</v>
      </c>
      <c r="D13" s="44">
        <v>4</v>
      </c>
      <c r="E13" s="44">
        <v>8</v>
      </c>
    </row>
    <row r="14" spans="1:10" ht="15.75" x14ac:dyDescent="0.25">
      <c r="A14" s="45" t="s">
        <v>171</v>
      </c>
      <c r="B14" s="44">
        <v>100</v>
      </c>
      <c r="C14" s="44">
        <v>82</v>
      </c>
      <c r="D14" s="44">
        <v>5</v>
      </c>
      <c r="E14" s="44">
        <v>13</v>
      </c>
    </row>
    <row r="15" spans="1:10" x14ac:dyDescent="0.25">
      <c r="A15" s="31"/>
      <c r="B15" s="39"/>
      <c r="C15" s="39"/>
      <c r="D15" s="39"/>
      <c r="E15" s="39"/>
    </row>
    <row r="16" spans="1:10" x14ac:dyDescent="0.25">
      <c r="A16" s="34" t="s">
        <v>84</v>
      </c>
      <c r="B16" s="34"/>
      <c r="C16" s="34"/>
      <c r="D16" s="34"/>
      <c r="E16" s="34"/>
    </row>
    <row r="17" spans="1:5" ht="29.45" customHeight="1" x14ac:dyDescent="0.25">
      <c r="A17" s="49" t="s">
        <v>170</v>
      </c>
      <c r="B17" s="49"/>
      <c r="C17" s="49"/>
      <c r="D17" s="49"/>
      <c r="E17" s="49"/>
    </row>
  </sheetData>
  <mergeCells count="2">
    <mergeCell ref="A2:E2"/>
    <mergeCell ref="A17:E17"/>
  </mergeCells>
  <pageMargins left="0.7" right="0.7" top="0.75" bottom="0.75" header="0.3" footer="0.3"/>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32"/>
  <sheetViews>
    <sheetView showGridLines="0" workbookViewId="0"/>
  </sheetViews>
  <sheetFormatPr defaultColWidth="10.85546875" defaultRowHeight="15" x14ac:dyDescent="0.25"/>
  <cols>
    <col min="1" max="1" width="50.5703125" customWidth="1"/>
    <col min="2" max="2" width="6.5703125" customWidth="1"/>
    <col min="3" max="3" width="16.85546875" customWidth="1"/>
    <col min="4" max="4" width="19.85546875" bestFit="1" customWidth="1"/>
    <col min="5" max="5" width="16.85546875" customWidth="1"/>
  </cols>
  <sheetData>
    <row r="1" spans="1:10" x14ac:dyDescent="0.25">
      <c r="A1" s="29" t="s">
        <v>135</v>
      </c>
      <c r="J1" s="29"/>
    </row>
    <row r="2" spans="1:10" x14ac:dyDescent="0.25">
      <c r="A2" s="48" t="s">
        <v>157</v>
      </c>
      <c r="B2" s="47"/>
      <c r="C2" s="47"/>
      <c r="D2" s="47"/>
      <c r="E2" s="47"/>
    </row>
    <row r="3" spans="1:10" x14ac:dyDescent="0.25">
      <c r="A3" s="31"/>
      <c r="B3" s="31" t="s">
        <v>66</v>
      </c>
      <c r="C3" s="32" t="s">
        <v>68</v>
      </c>
      <c r="D3" s="32"/>
      <c r="E3" s="32"/>
    </row>
    <row r="4" spans="1:10" x14ac:dyDescent="0.25">
      <c r="A4" s="32"/>
      <c r="B4" s="32"/>
      <c r="C4" s="32" t="s">
        <v>69</v>
      </c>
      <c r="D4" s="32" t="s">
        <v>70</v>
      </c>
      <c r="E4" s="32" t="s">
        <v>71</v>
      </c>
    </row>
    <row r="6" spans="1:10" x14ac:dyDescent="0.25">
      <c r="B6" s="33" t="s">
        <v>67</v>
      </c>
    </row>
    <row r="8" spans="1:10" x14ac:dyDescent="0.25">
      <c r="A8" s="31" t="s">
        <v>66</v>
      </c>
      <c r="B8" s="44">
        <v>100</v>
      </c>
      <c r="C8" s="44">
        <v>81</v>
      </c>
      <c r="D8" s="44">
        <v>5</v>
      </c>
      <c r="E8" s="44">
        <v>14</v>
      </c>
    </row>
    <row r="9" spans="1:10" x14ac:dyDescent="0.25">
      <c r="A9" s="31"/>
      <c r="B9" s="40"/>
      <c r="C9" s="40"/>
      <c r="D9" s="40"/>
      <c r="E9" s="40"/>
    </row>
    <row r="10" spans="1:10" x14ac:dyDescent="0.25">
      <c r="A10" s="43" t="s">
        <v>169</v>
      </c>
      <c r="B10" s="40"/>
      <c r="C10" s="40"/>
      <c r="D10" s="40"/>
      <c r="E10" s="40"/>
    </row>
    <row r="11" spans="1:10" x14ac:dyDescent="0.25">
      <c r="A11" s="31" t="s">
        <v>180</v>
      </c>
      <c r="B11" s="44">
        <v>100</v>
      </c>
      <c r="C11" s="44">
        <v>69</v>
      </c>
      <c r="D11" s="44">
        <v>7</v>
      </c>
      <c r="E11" s="44">
        <v>23</v>
      </c>
    </row>
    <row r="12" spans="1:10" x14ac:dyDescent="0.25">
      <c r="A12" s="31" t="s">
        <v>181</v>
      </c>
      <c r="B12" s="44">
        <v>100</v>
      </c>
      <c r="C12" s="44">
        <v>78</v>
      </c>
      <c r="D12" s="44">
        <v>5</v>
      </c>
      <c r="E12" s="44">
        <v>16</v>
      </c>
    </row>
    <row r="13" spans="1:10" x14ac:dyDescent="0.25">
      <c r="A13" s="31" t="s">
        <v>182</v>
      </c>
      <c r="B13" s="44">
        <v>100</v>
      </c>
      <c r="C13" s="44">
        <v>88</v>
      </c>
      <c r="D13" s="44">
        <v>5</v>
      </c>
      <c r="E13" s="44">
        <v>8</v>
      </c>
    </row>
    <row r="14" spans="1:10" ht="15.75" x14ac:dyDescent="0.25">
      <c r="A14" s="45" t="s">
        <v>183</v>
      </c>
      <c r="B14" s="44">
        <v>100</v>
      </c>
      <c r="C14" s="44">
        <v>67</v>
      </c>
      <c r="D14" s="44">
        <v>6</v>
      </c>
      <c r="E14" s="44">
        <v>26</v>
      </c>
    </row>
    <row r="15" spans="1:10" x14ac:dyDescent="0.25">
      <c r="A15" s="31" t="s">
        <v>136</v>
      </c>
      <c r="B15" s="44">
        <v>100</v>
      </c>
      <c r="C15" s="44">
        <v>77</v>
      </c>
      <c r="D15" s="44">
        <v>6</v>
      </c>
      <c r="E15" s="44">
        <v>18</v>
      </c>
    </row>
    <row r="16" spans="1:10" x14ac:dyDescent="0.25">
      <c r="A16" s="31" t="s">
        <v>137</v>
      </c>
      <c r="B16" s="44">
        <v>100</v>
      </c>
      <c r="C16" s="44">
        <v>69</v>
      </c>
      <c r="D16" s="44">
        <v>7</v>
      </c>
      <c r="E16" s="44">
        <v>24</v>
      </c>
    </row>
    <row r="17" spans="1:5" x14ac:dyDescent="0.25">
      <c r="A17" s="31" t="s">
        <v>138</v>
      </c>
      <c r="B17" s="44">
        <v>100</v>
      </c>
      <c r="C17" s="44">
        <v>79</v>
      </c>
      <c r="D17" s="44">
        <v>6</v>
      </c>
      <c r="E17" s="44">
        <v>15</v>
      </c>
    </row>
    <row r="18" spans="1:5" x14ac:dyDescent="0.25">
      <c r="A18" s="31" t="s">
        <v>139</v>
      </c>
      <c r="B18" s="44">
        <v>100</v>
      </c>
      <c r="C18" s="44">
        <v>88</v>
      </c>
      <c r="D18" s="44">
        <v>5</v>
      </c>
      <c r="E18" s="44">
        <v>8</v>
      </c>
    </row>
    <row r="19" spans="1:5" x14ac:dyDescent="0.25">
      <c r="A19" s="31" t="s">
        <v>140</v>
      </c>
      <c r="B19" s="44">
        <v>100</v>
      </c>
      <c r="C19" s="44">
        <v>72</v>
      </c>
      <c r="D19" s="44">
        <v>4</v>
      </c>
      <c r="E19" s="44">
        <v>24</v>
      </c>
    </row>
    <row r="20" spans="1:5" x14ac:dyDescent="0.25">
      <c r="A20" s="31" t="s">
        <v>141</v>
      </c>
      <c r="B20" s="44">
        <v>100</v>
      </c>
      <c r="C20" s="44">
        <v>81</v>
      </c>
      <c r="D20" s="44">
        <v>6</v>
      </c>
      <c r="E20" s="44">
        <v>13</v>
      </c>
    </row>
    <row r="21" spans="1:5" x14ac:dyDescent="0.25">
      <c r="A21" s="31" t="s">
        <v>142</v>
      </c>
      <c r="B21" s="44">
        <v>100</v>
      </c>
      <c r="C21" s="44">
        <v>69</v>
      </c>
      <c r="D21" s="44">
        <v>5</v>
      </c>
      <c r="E21" s="44">
        <v>26</v>
      </c>
    </row>
    <row r="22" spans="1:5" x14ac:dyDescent="0.25">
      <c r="A22" s="31" t="s">
        <v>143</v>
      </c>
      <c r="B22" s="44">
        <v>100</v>
      </c>
      <c r="C22" s="44">
        <v>84</v>
      </c>
      <c r="D22" s="44">
        <v>4</v>
      </c>
      <c r="E22" s="44">
        <v>12</v>
      </c>
    </row>
    <row r="23" spans="1:5" x14ac:dyDescent="0.25">
      <c r="A23" s="31" t="s">
        <v>144</v>
      </c>
      <c r="B23" s="44">
        <v>100</v>
      </c>
      <c r="C23" s="44">
        <v>85</v>
      </c>
      <c r="D23" s="44">
        <v>4</v>
      </c>
      <c r="E23" s="44">
        <v>10</v>
      </c>
    </row>
    <row r="24" spans="1:5" x14ac:dyDescent="0.25">
      <c r="A24" s="31" t="s">
        <v>145</v>
      </c>
      <c r="B24" s="44">
        <v>100</v>
      </c>
      <c r="C24" s="44">
        <v>89</v>
      </c>
      <c r="D24" s="44">
        <v>5</v>
      </c>
      <c r="E24" s="44">
        <v>6</v>
      </c>
    </row>
    <row r="25" spans="1:5" x14ac:dyDescent="0.25">
      <c r="A25" s="31" t="s">
        <v>146</v>
      </c>
      <c r="B25" s="44">
        <v>100</v>
      </c>
      <c r="C25" s="44">
        <v>82</v>
      </c>
      <c r="D25" s="44">
        <v>5</v>
      </c>
      <c r="E25" s="44">
        <v>14</v>
      </c>
    </row>
    <row r="26" spans="1:5" x14ac:dyDescent="0.25">
      <c r="A26" s="31" t="s">
        <v>147</v>
      </c>
      <c r="B26" s="44">
        <v>100</v>
      </c>
      <c r="C26" s="44">
        <v>87</v>
      </c>
      <c r="D26" s="44">
        <v>5</v>
      </c>
      <c r="E26" s="44">
        <v>8</v>
      </c>
    </row>
    <row r="27" spans="1:5" x14ac:dyDescent="0.25">
      <c r="A27" s="31" t="s">
        <v>148</v>
      </c>
      <c r="B27" s="44">
        <v>100</v>
      </c>
      <c r="C27" s="44">
        <v>89</v>
      </c>
      <c r="D27" s="44">
        <v>5</v>
      </c>
      <c r="E27" s="44">
        <v>7</v>
      </c>
    </row>
    <row r="28" spans="1:5" x14ac:dyDescent="0.25">
      <c r="A28" s="31" t="s">
        <v>149</v>
      </c>
      <c r="B28" s="44">
        <v>100</v>
      </c>
      <c r="C28" s="44">
        <v>80</v>
      </c>
      <c r="D28" s="44">
        <v>5</v>
      </c>
      <c r="E28" s="44">
        <v>15</v>
      </c>
    </row>
    <row r="29" spans="1:5" x14ac:dyDescent="0.25">
      <c r="A29" s="31" t="s">
        <v>150</v>
      </c>
      <c r="B29" s="44">
        <v>100</v>
      </c>
      <c r="C29" s="44">
        <v>78</v>
      </c>
      <c r="D29" s="44">
        <v>4</v>
      </c>
      <c r="E29" s="44">
        <v>18</v>
      </c>
    </row>
    <row r="30" spans="1:5" x14ac:dyDescent="0.25">
      <c r="A30" s="31"/>
      <c r="B30" s="40"/>
      <c r="C30" s="40"/>
      <c r="D30" s="40"/>
      <c r="E30" s="40"/>
    </row>
    <row r="31" spans="1:5" x14ac:dyDescent="0.25">
      <c r="A31" s="34" t="s">
        <v>84</v>
      </c>
      <c r="B31" s="34"/>
      <c r="C31" s="34"/>
      <c r="D31" s="34"/>
      <c r="E31" s="34"/>
    </row>
    <row r="32" spans="1:5" ht="30.6" customHeight="1" x14ac:dyDescent="0.25">
      <c r="A32" s="49" t="s">
        <v>172</v>
      </c>
      <c r="B32" s="49"/>
      <c r="C32" s="49"/>
      <c r="D32" s="49"/>
      <c r="E32" s="49"/>
    </row>
  </sheetData>
  <mergeCells count="2">
    <mergeCell ref="A2:E2"/>
    <mergeCell ref="A32:E32"/>
  </mergeCells>
  <pageMargins left="0.7" right="0.7" top="0.75" bottom="0.75" header="0.3" footer="0.3"/>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5BE2F-0118-478A-87E2-046325DDA3DA}">
  <dimension ref="A1:J10"/>
  <sheetViews>
    <sheetView showGridLines="0" workbookViewId="0"/>
  </sheetViews>
  <sheetFormatPr defaultColWidth="10.85546875" defaultRowHeight="15" x14ac:dyDescent="0.25"/>
  <cols>
    <col min="1" max="1" width="50.5703125" customWidth="1"/>
    <col min="2" max="2" width="6.5703125" customWidth="1"/>
    <col min="3" max="3" width="16.85546875" customWidth="1"/>
    <col min="4" max="4" width="19.85546875" bestFit="1" customWidth="1"/>
    <col min="5" max="5" width="16.85546875" customWidth="1"/>
  </cols>
  <sheetData>
    <row r="1" spans="1:10" x14ac:dyDescent="0.25">
      <c r="A1" s="29" t="s">
        <v>151</v>
      </c>
      <c r="J1" s="29"/>
    </row>
    <row r="2" spans="1:10" x14ac:dyDescent="0.25">
      <c r="A2" s="47" t="s">
        <v>152</v>
      </c>
      <c r="B2" s="47"/>
      <c r="C2" s="47"/>
      <c r="D2" s="47"/>
      <c r="E2" s="47"/>
    </row>
    <row r="3" spans="1:10" x14ac:dyDescent="0.25">
      <c r="A3" s="31"/>
      <c r="B3" s="31" t="s">
        <v>66</v>
      </c>
      <c r="C3" s="32" t="s">
        <v>52</v>
      </c>
      <c r="D3" s="32"/>
      <c r="E3" s="32"/>
    </row>
    <row r="4" spans="1:10" x14ac:dyDescent="0.25">
      <c r="A4" s="32"/>
      <c r="B4" s="32"/>
      <c r="C4" s="32" t="s">
        <v>69</v>
      </c>
      <c r="D4" s="32" t="s">
        <v>70</v>
      </c>
      <c r="E4" s="32" t="s">
        <v>71</v>
      </c>
    </row>
    <row r="6" spans="1:10" x14ac:dyDescent="0.25">
      <c r="B6" s="33" t="s">
        <v>67</v>
      </c>
    </row>
    <row r="8" spans="1:10" x14ac:dyDescent="0.25">
      <c r="A8" s="31" t="s">
        <v>66</v>
      </c>
      <c r="B8" s="44">
        <v>100</v>
      </c>
      <c r="C8" s="44">
        <v>76</v>
      </c>
      <c r="D8" s="44">
        <v>7</v>
      </c>
      <c r="E8" s="44">
        <v>17</v>
      </c>
    </row>
    <row r="9" spans="1:10" x14ac:dyDescent="0.25">
      <c r="A9" s="31"/>
      <c r="B9" s="40"/>
      <c r="C9" s="40"/>
      <c r="D9" s="40"/>
      <c r="E9" s="40"/>
    </row>
    <row r="10" spans="1:10" x14ac:dyDescent="0.25">
      <c r="A10" s="34" t="s">
        <v>84</v>
      </c>
      <c r="B10" s="34"/>
      <c r="C10" s="34"/>
      <c r="D10" s="34"/>
      <c r="E10" s="34"/>
    </row>
  </sheetData>
  <mergeCells count="1">
    <mergeCell ref="A2:E2"/>
  </mergeCells>
  <pageMargins left="0.7" right="0.7" top="0.75" bottom="0.75" header="0.3" footer="0.3"/>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8BDF7-6266-4238-A6AA-0C99B4308791}">
  <dimension ref="A1:J10"/>
  <sheetViews>
    <sheetView showGridLines="0" workbookViewId="0"/>
  </sheetViews>
  <sheetFormatPr defaultColWidth="10.85546875" defaultRowHeight="15" x14ac:dyDescent="0.25"/>
  <cols>
    <col min="1" max="1" width="50.5703125" customWidth="1"/>
    <col min="2" max="2" width="6.5703125" customWidth="1"/>
    <col min="3" max="3" width="16.85546875" customWidth="1"/>
    <col min="4" max="4" width="19.85546875" bestFit="1" customWidth="1"/>
    <col min="5" max="5" width="16.85546875" customWidth="1"/>
  </cols>
  <sheetData>
    <row r="1" spans="1:10" x14ac:dyDescent="0.25">
      <c r="A1" s="29" t="s">
        <v>153</v>
      </c>
      <c r="J1" s="29"/>
    </row>
    <row r="2" spans="1:10" x14ac:dyDescent="0.25">
      <c r="A2" s="47" t="s">
        <v>154</v>
      </c>
      <c r="B2" s="47"/>
      <c r="C2" s="47"/>
      <c r="D2" s="47"/>
      <c r="E2" s="47"/>
    </row>
    <row r="3" spans="1:10" x14ac:dyDescent="0.25">
      <c r="A3" s="31"/>
      <c r="B3" s="31" t="s">
        <v>66</v>
      </c>
      <c r="C3" s="32" t="s">
        <v>52</v>
      </c>
      <c r="D3" s="32"/>
      <c r="E3" s="32"/>
    </row>
    <row r="4" spans="1:10" x14ac:dyDescent="0.25">
      <c r="A4" s="32"/>
      <c r="B4" s="32"/>
      <c r="C4" s="32" t="s">
        <v>69</v>
      </c>
      <c r="D4" s="32" t="s">
        <v>70</v>
      </c>
      <c r="E4" s="32" t="s">
        <v>71</v>
      </c>
    </row>
    <row r="6" spans="1:10" x14ac:dyDescent="0.25">
      <c r="B6" s="33" t="s">
        <v>67</v>
      </c>
    </row>
    <row r="8" spans="1:10" x14ac:dyDescent="0.25">
      <c r="A8" s="31" t="s">
        <v>66</v>
      </c>
      <c r="B8" s="44">
        <v>100</v>
      </c>
      <c r="C8" s="44">
        <v>79</v>
      </c>
      <c r="D8" s="44">
        <v>5</v>
      </c>
      <c r="E8" s="44">
        <v>15</v>
      </c>
    </row>
    <row r="9" spans="1:10" x14ac:dyDescent="0.25">
      <c r="A9" s="31"/>
      <c r="B9" s="40"/>
      <c r="C9" s="40"/>
      <c r="D9" s="40"/>
      <c r="E9" s="40"/>
    </row>
    <row r="10" spans="1:10" x14ac:dyDescent="0.25">
      <c r="A10" s="34" t="s">
        <v>84</v>
      </c>
      <c r="B10" s="34"/>
      <c r="C10" s="34"/>
      <c r="D10" s="34"/>
      <c r="E10" s="34"/>
    </row>
  </sheetData>
  <mergeCells count="1">
    <mergeCell ref="A2:E2"/>
  </mergeCells>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23"/>
  <sheetViews>
    <sheetView showGridLines="0" zoomScaleNormal="100" workbookViewId="0"/>
  </sheetViews>
  <sheetFormatPr defaultColWidth="10.85546875" defaultRowHeight="15" x14ac:dyDescent="0.25"/>
  <cols>
    <col min="1" max="1" width="27.85546875" customWidth="1"/>
    <col min="2" max="2" width="79.5703125" customWidth="1"/>
  </cols>
  <sheetData>
    <row r="1" spans="1:7" ht="15.6" customHeight="1" x14ac:dyDescent="0.25">
      <c r="A1" s="10" t="s">
        <v>0</v>
      </c>
      <c r="B1" s="9"/>
      <c r="C1" s="9"/>
      <c r="D1" s="9"/>
      <c r="E1" s="9"/>
      <c r="F1" s="14"/>
      <c r="G1" s="9"/>
    </row>
    <row r="2" spans="1:7" ht="12.95" customHeight="1" x14ac:dyDescent="0.25">
      <c r="A2" s="11"/>
      <c r="B2" s="9"/>
      <c r="C2" s="9"/>
      <c r="D2" s="9"/>
      <c r="E2" s="9"/>
      <c r="F2" s="9"/>
      <c r="G2" s="9"/>
    </row>
    <row r="3" spans="1:7" ht="12.95" customHeight="1" x14ac:dyDescent="0.25">
      <c r="A3" s="12" t="s">
        <v>37</v>
      </c>
      <c r="B3" s="9"/>
      <c r="C3" s="9"/>
      <c r="D3" s="9"/>
      <c r="E3" s="9"/>
      <c r="F3" s="9"/>
      <c r="G3" s="9"/>
    </row>
    <row r="4" spans="1:7" ht="12.95" customHeight="1" x14ac:dyDescent="0.25">
      <c r="A4" s="13" t="s">
        <v>1</v>
      </c>
      <c r="B4" s="2" t="s">
        <v>41</v>
      </c>
    </row>
    <row r="5" spans="1:7" ht="12.95" customHeight="1" x14ac:dyDescent="0.25">
      <c r="A5" s="13" t="s">
        <v>43</v>
      </c>
      <c r="B5" s="2" t="s">
        <v>59</v>
      </c>
    </row>
    <row r="6" spans="1:7" ht="12.95" customHeight="1" x14ac:dyDescent="0.25">
      <c r="A6" s="28" t="str">
        <f>HYPERLINK("#'Tabel 1'!A1", "Tabel 1")</f>
        <v>Tabel 1</v>
      </c>
      <c r="B6" s="2" t="s">
        <v>65</v>
      </c>
    </row>
    <row r="7" spans="1:7" ht="12.95" customHeight="1" x14ac:dyDescent="0.25">
      <c r="A7" s="28" t="str">
        <f>HYPERLINK("#'Tabel 2'!A1", "Tabel 2")</f>
        <v>Tabel 2</v>
      </c>
      <c r="B7" s="2" t="s">
        <v>87</v>
      </c>
    </row>
    <row r="8" spans="1:7" ht="12.95" customHeight="1" x14ac:dyDescent="0.25">
      <c r="A8" s="28" t="str">
        <f>HYPERLINK("#'Tabel 3'!A1", "Tabel 3")</f>
        <v>Tabel 3</v>
      </c>
      <c r="B8" s="2" t="s">
        <v>155</v>
      </c>
    </row>
    <row r="9" spans="1:7" ht="12.95" customHeight="1" x14ac:dyDescent="0.25">
      <c r="A9" s="13" t="str">
        <f>HYPERLINK("#'Tabel 4'!A1", "Tabel 4")</f>
        <v>Tabel 4</v>
      </c>
      <c r="B9" s="2" t="s">
        <v>105</v>
      </c>
    </row>
    <row r="10" spans="1:7" ht="12.95" customHeight="1" x14ac:dyDescent="0.25">
      <c r="A10" s="13" t="str">
        <f>HYPERLINK("#'Tabel 5'!A1", "Tabel 5")</f>
        <v>Tabel 5</v>
      </c>
      <c r="B10" s="2" t="s">
        <v>156</v>
      </c>
    </row>
    <row r="11" spans="1:7" ht="12.95" customHeight="1" x14ac:dyDescent="0.25">
      <c r="A11" s="13" t="str">
        <f>HYPERLINK("#'Tabel 6'!A1", "Tabel 6")</f>
        <v>Tabel 6</v>
      </c>
      <c r="B11" s="2" t="s">
        <v>130</v>
      </c>
    </row>
    <row r="12" spans="1:7" ht="12.95" customHeight="1" x14ac:dyDescent="0.25">
      <c r="A12" s="13" t="str">
        <f>HYPERLINK("#'Tabel 7'!A1", "Tabel 7")</f>
        <v>Tabel 7</v>
      </c>
      <c r="B12" s="2" t="s">
        <v>157</v>
      </c>
    </row>
    <row r="13" spans="1:7" ht="12.95" customHeight="1" x14ac:dyDescent="0.25">
      <c r="A13" s="41" t="str">
        <f>HYPERLINK("#'Tabel 8'!A1", "Tabel 8")</f>
        <v>Tabel 8</v>
      </c>
      <c r="B13" s="2" t="s">
        <v>152</v>
      </c>
    </row>
    <row r="14" spans="1:7" ht="12.95" customHeight="1" x14ac:dyDescent="0.25">
      <c r="A14" s="41" t="str">
        <f>HYPERLINK("#'Tabel 9'!A1", "Tabel 9")</f>
        <v>Tabel 9</v>
      </c>
      <c r="B14" s="2" t="s">
        <v>154</v>
      </c>
      <c r="D14" s="11"/>
    </row>
    <row r="15" spans="1:7" ht="12.95" customHeight="1" x14ac:dyDescent="0.25">
      <c r="D15" s="11"/>
    </row>
    <row r="16" spans="1:7" ht="12.95" customHeight="1" x14ac:dyDescent="0.25">
      <c r="A16" s="12" t="s">
        <v>36</v>
      </c>
      <c r="D16" s="11"/>
    </row>
    <row r="17" spans="1:4" ht="12.95" customHeight="1" x14ac:dyDescent="0.25">
      <c r="A17" s="11" t="s">
        <v>63</v>
      </c>
      <c r="D17" s="11"/>
    </row>
    <row r="18" spans="1:4" ht="12.95" customHeight="1" x14ac:dyDescent="0.25">
      <c r="A18" s="11" t="s">
        <v>46</v>
      </c>
      <c r="D18" s="11"/>
    </row>
    <row r="19" spans="1:4" ht="12.95" customHeight="1" x14ac:dyDescent="0.25">
      <c r="A19" s="11"/>
      <c r="D19" s="11"/>
    </row>
    <row r="20" spans="1:4" ht="12.95" customHeight="1" x14ac:dyDescent="0.25">
      <c r="A20" s="12" t="s">
        <v>2</v>
      </c>
      <c r="B20" s="8"/>
      <c r="D20" s="11"/>
    </row>
    <row r="21" spans="1:4" ht="12.95" customHeight="1" x14ac:dyDescent="0.25">
      <c r="A21" s="11" t="s">
        <v>3</v>
      </c>
      <c r="B21" s="7"/>
      <c r="D21" s="11"/>
    </row>
    <row r="22" spans="1:4" ht="12.95" customHeight="1" x14ac:dyDescent="0.25">
      <c r="A22" s="11" t="s">
        <v>4</v>
      </c>
      <c r="B22" s="7"/>
      <c r="D22" s="11"/>
    </row>
    <row r="23" spans="1:4" ht="12.95" customHeight="1" x14ac:dyDescent="0.25">
      <c r="A23" s="11" t="s">
        <v>38</v>
      </c>
      <c r="B23" s="7"/>
    </row>
  </sheetData>
  <conditionalFormatting sqref="B1:B3">
    <cfRule type="cellIs" dxfId="3" priority="53" stopIfTrue="1" operator="equal">
      <formula>"   "</formula>
    </cfRule>
    <cfRule type="cellIs" dxfId="2" priority="54" stopIfTrue="1" operator="equal">
      <formula>"    "</formula>
    </cfRule>
  </conditionalFormatting>
  <conditionalFormatting sqref="B6:B14">
    <cfRule type="cellIs" dxfId="1" priority="1" stopIfTrue="1" operator="equal">
      <formula>"   "</formula>
    </cfRule>
    <cfRule type="cellIs" dxfId="0" priority="2" stopIfTrue="1" operator="equal">
      <formula>"    "</formula>
    </cfRule>
  </conditionalFormatting>
  <hyperlinks>
    <hyperlink ref="A4" location="Toelichting!A1" display="Toelichting" xr:uid="{00000000-0004-0000-0100-000000000000}"/>
    <hyperlink ref="A5" location="'Begrippen en bronnen'!A1" display="Begrippen en bronnen" xr:uid="{00000000-0004-0000-0100-000001000000}"/>
  </hyperlinks>
  <pageMargins left="0.75" right="0.75" top="1" bottom="1" header="0.5" footer="0.5"/>
  <pageSetup paperSize="9" scale="71"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36"/>
  <sheetViews>
    <sheetView showGridLines="0" zoomScaleNormal="100" workbookViewId="0"/>
  </sheetViews>
  <sheetFormatPr defaultColWidth="10.85546875" defaultRowHeight="15" x14ac:dyDescent="0.25"/>
  <cols>
    <col min="1" max="1" width="99" customWidth="1"/>
    <col min="2" max="2" width="9.140625" customWidth="1"/>
  </cols>
  <sheetData>
    <row r="1" spans="1:2" ht="15.6" customHeight="1" x14ac:dyDescent="0.25">
      <c r="A1" s="23" t="s">
        <v>5</v>
      </c>
    </row>
    <row r="2" spans="1:2" ht="12.95" customHeight="1" x14ac:dyDescent="0.25"/>
    <row r="3" spans="1:2" ht="14.1" customHeight="1" x14ac:dyDescent="0.25">
      <c r="A3" s="19" t="s">
        <v>6</v>
      </c>
    </row>
    <row r="4" spans="1:2" ht="105" customHeight="1" x14ac:dyDescent="0.25">
      <c r="A4" s="46" t="s">
        <v>173</v>
      </c>
    </row>
    <row r="5" spans="1:2" ht="27.95" customHeight="1" x14ac:dyDescent="0.25">
      <c r="A5" s="15" t="s">
        <v>39</v>
      </c>
    </row>
    <row r="6" spans="1:2" ht="14.1" customHeight="1" x14ac:dyDescent="0.25">
      <c r="A6" s="22" t="s">
        <v>47</v>
      </c>
    </row>
    <row r="7" spans="1:2" ht="14.1" customHeight="1" x14ac:dyDescent="0.25"/>
    <row r="8" spans="1:2" ht="14.1" customHeight="1" x14ac:dyDescent="0.25">
      <c r="A8" s="19" t="s">
        <v>7</v>
      </c>
    </row>
    <row r="9" spans="1:2" ht="76.5" x14ac:dyDescent="0.25">
      <c r="A9" s="46" t="s">
        <v>174</v>
      </c>
      <c r="B9" s="16"/>
    </row>
    <row r="10" spans="1:2" ht="14.1" customHeight="1" x14ac:dyDescent="0.25">
      <c r="A10" s="17"/>
    </row>
    <row r="11" spans="1:2" ht="14.1" customHeight="1" x14ac:dyDescent="0.25">
      <c r="A11" s="19" t="s">
        <v>8</v>
      </c>
    </row>
    <row r="12" spans="1:2" ht="66.95" customHeight="1" x14ac:dyDescent="0.25">
      <c r="A12" s="15" t="s">
        <v>158</v>
      </c>
      <c r="B12" s="18"/>
    </row>
    <row r="13" spans="1:2" ht="14.1" customHeight="1" x14ac:dyDescent="0.25"/>
    <row r="14" spans="1:2" ht="14.1" customHeight="1" x14ac:dyDescent="0.25">
      <c r="A14" s="19" t="s">
        <v>9</v>
      </c>
    </row>
    <row r="15" spans="1:2" ht="41.1" customHeight="1" x14ac:dyDescent="0.25">
      <c r="A15" s="15" t="s">
        <v>56</v>
      </c>
    </row>
    <row r="16" spans="1:2" ht="14.1" customHeight="1" x14ac:dyDescent="0.25"/>
    <row r="17" spans="1:1" ht="41.1" customHeight="1" x14ac:dyDescent="0.25">
      <c r="A17" s="15" t="s">
        <v>54</v>
      </c>
    </row>
    <row r="18" spans="1:1" ht="14.1" customHeight="1" x14ac:dyDescent="0.25">
      <c r="A18" s="21"/>
    </row>
    <row r="19" spans="1:1" ht="41.1" customHeight="1" x14ac:dyDescent="0.25">
      <c r="A19" s="15" t="s">
        <v>62</v>
      </c>
    </row>
    <row r="20" spans="1:1" ht="14.1" customHeight="1" x14ac:dyDescent="0.25">
      <c r="A20" s="21"/>
    </row>
    <row r="21" spans="1:1" ht="66.95" customHeight="1" x14ac:dyDescent="0.25">
      <c r="A21" s="15" t="s">
        <v>55</v>
      </c>
    </row>
    <row r="22" spans="1:1" ht="14.1" customHeight="1" x14ac:dyDescent="0.25">
      <c r="A22" s="22" t="s">
        <v>48</v>
      </c>
    </row>
    <row r="23" spans="1:1" ht="14.1" customHeight="1" x14ac:dyDescent="0.25"/>
    <row r="24" spans="1:1" ht="14.1" customHeight="1" x14ac:dyDescent="0.25">
      <c r="A24" s="19" t="s">
        <v>23</v>
      </c>
    </row>
    <row r="25" spans="1:1" ht="41.1" customHeight="1" x14ac:dyDescent="0.25">
      <c r="A25" s="15" t="s">
        <v>40</v>
      </c>
    </row>
    <row r="26" spans="1:1" ht="114.75" x14ac:dyDescent="0.25">
      <c r="A26" s="15" t="s">
        <v>42</v>
      </c>
    </row>
    <row r="27" spans="1:1" ht="14.1" customHeight="1" x14ac:dyDescent="0.25">
      <c r="A27" s="22" t="s">
        <v>49</v>
      </c>
    </row>
    <row r="28" spans="1:1" ht="80.099999999999994" customHeight="1" x14ac:dyDescent="0.25">
      <c r="A28" s="15" t="s">
        <v>51</v>
      </c>
    </row>
    <row r="29" spans="1:1" ht="14.1" customHeight="1" x14ac:dyDescent="0.25">
      <c r="A29" s="20"/>
    </row>
    <row r="30" spans="1:1" ht="14.1" customHeight="1" x14ac:dyDescent="0.25">
      <c r="A30" s="19" t="s">
        <v>22</v>
      </c>
    </row>
    <row r="31" spans="1:1" ht="14.1" customHeight="1" x14ac:dyDescent="0.25">
      <c r="A31" s="22" t="s">
        <v>50</v>
      </c>
    </row>
    <row r="32" spans="1:1" x14ac:dyDescent="0.25">
      <c r="A32" s="2"/>
    </row>
    <row r="33" spans="1:1" x14ac:dyDescent="0.25">
      <c r="A33" s="15"/>
    </row>
    <row r="34" spans="1:1" x14ac:dyDescent="0.25">
      <c r="A34" s="15"/>
    </row>
    <row r="35" spans="1:1" x14ac:dyDescent="0.25">
      <c r="A35" s="15"/>
    </row>
    <row r="36" spans="1:1" x14ac:dyDescent="0.25">
      <c r="A36" s="15"/>
    </row>
  </sheetData>
  <hyperlinks>
    <hyperlink ref="A6" r:id="rId1" display="https://dashboards.cbs.nl/v5/barometerculturelediversiteit/" xr:uid="{00000000-0004-0000-0200-000000000000}"/>
    <hyperlink ref="A22" r:id="rId2" display="https://www.cbs.nl/nl-nl/onze-diensten/methoden/onderzoeksomschrijvingen/korte-onderzoeksbeschrijvingen/barometer-culturele-diversiteit-ingezoomde-variant" xr:uid="{00000000-0004-0000-0200-000002000000}"/>
    <hyperlink ref="A31" r:id="rId3" display="https://www.rijksoverheid.nl/documenten/kamerstukken/2020/05/14/de-barometer-culturele-diversiteit-komt-per-1-juli-2020-beschikbaar" xr:uid="{00000000-0004-0000-0200-000003000000}"/>
    <hyperlink ref="A27" r:id="rId4" xr:uid="{00000000-0004-0000-0200-000004000000}"/>
  </hyperlinks>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28"/>
  <sheetViews>
    <sheetView showGridLines="0" workbookViewId="0"/>
  </sheetViews>
  <sheetFormatPr defaultColWidth="10.85546875" defaultRowHeight="15" x14ac:dyDescent="0.25"/>
  <cols>
    <col min="1" max="1" width="21" customWidth="1"/>
    <col min="2" max="2" width="84.7109375" customWidth="1"/>
  </cols>
  <sheetData>
    <row r="1" spans="1:11" ht="15.6" customHeight="1" x14ac:dyDescent="0.25">
      <c r="A1" s="10" t="s">
        <v>44</v>
      </c>
    </row>
    <row r="2" spans="1:11" ht="12.95" customHeight="1" x14ac:dyDescent="0.25">
      <c r="A2" s="10"/>
    </row>
    <row r="3" spans="1:11" x14ac:dyDescent="0.25">
      <c r="A3" s="12" t="s">
        <v>11</v>
      </c>
    </row>
    <row r="4" spans="1:11" ht="104.45" customHeight="1" x14ac:dyDescent="0.25">
      <c r="A4" s="27" t="s">
        <v>52</v>
      </c>
      <c r="B4" s="15" t="s">
        <v>53</v>
      </c>
    </row>
    <row r="5" spans="1:11" x14ac:dyDescent="0.25">
      <c r="A5" s="27" t="s">
        <v>35</v>
      </c>
      <c r="B5" s="46" t="s">
        <v>159</v>
      </c>
    </row>
    <row r="6" spans="1:11" x14ac:dyDescent="0.25">
      <c r="B6" s="21"/>
    </row>
    <row r="7" spans="1:11" x14ac:dyDescent="0.25">
      <c r="A7" s="26" t="s">
        <v>10</v>
      </c>
    </row>
    <row r="8" spans="1:11" x14ac:dyDescent="0.25">
      <c r="A8" s="27" t="s">
        <v>25</v>
      </c>
      <c r="B8" s="25" t="s">
        <v>26</v>
      </c>
    </row>
    <row r="9" spans="1:11" x14ac:dyDescent="0.25">
      <c r="A9" s="27" t="s">
        <v>31</v>
      </c>
      <c r="B9" s="25" t="s">
        <v>32</v>
      </c>
    </row>
    <row r="10" spans="1:11" x14ac:dyDescent="0.25">
      <c r="A10" s="27" t="s">
        <v>162</v>
      </c>
      <c r="B10" s="25" t="s">
        <v>163</v>
      </c>
    </row>
    <row r="11" spans="1:11" x14ac:dyDescent="0.25">
      <c r="A11" s="27" t="s">
        <v>27</v>
      </c>
      <c r="B11" s="25" t="s">
        <v>28</v>
      </c>
    </row>
    <row r="12" spans="1:11" x14ac:dyDescent="0.25">
      <c r="A12" s="27" t="s">
        <v>160</v>
      </c>
      <c r="B12" s="42" t="s">
        <v>161</v>
      </c>
    </row>
    <row r="13" spans="1:11" x14ac:dyDescent="0.25">
      <c r="A13" s="27" t="s">
        <v>33</v>
      </c>
      <c r="B13" s="25" t="s">
        <v>34</v>
      </c>
    </row>
    <row r="14" spans="1:11" ht="12.95" customHeight="1" x14ac:dyDescent="0.25">
      <c r="F14" s="24"/>
      <c r="G14" s="9"/>
      <c r="H14" s="9"/>
      <c r="I14" s="9"/>
      <c r="J14" s="9"/>
      <c r="K14" s="9"/>
    </row>
    <row r="15" spans="1:11" ht="14.45" customHeight="1" x14ac:dyDescent="0.25">
      <c r="A15" s="26" t="s">
        <v>29</v>
      </c>
      <c r="F15" s="24"/>
    </row>
    <row r="16" spans="1:11" ht="14.45" customHeight="1" x14ac:dyDescent="0.25">
      <c r="A16" s="27" t="s">
        <v>12</v>
      </c>
      <c r="B16" s="26" t="s">
        <v>13</v>
      </c>
      <c r="F16" s="24"/>
    </row>
    <row r="17" spans="1:11" ht="182.1" customHeight="1" x14ac:dyDescent="0.25">
      <c r="A17" s="27" t="s">
        <v>14</v>
      </c>
      <c r="B17" s="15" t="s">
        <v>57</v>
      </c>
      <c r="F17" s="24"/>
      <c r="G17" s="9"/>
      <c r="H17" s="9"/>
      <c r="I17" s="9"/>
      <c r="J17" s="9"/>
      <c r="K17" s="9"/>
    </row>
    <row r="18" spans="1:11" x14ac:dyDescent="0.25">
      <c r="A18" s="27" t="s">
        <v>15</v>
      </c>
      <c r="B18" s="25" t="s">
        <v>24</v>
      </c>
    </row>
    <row r="19" spans="1:11" x14ac:dyDescent="0.25">
      <c r="A19" s="27" t="s">
        <v>16</v>
      </c>
      <c r="B19" s="25" t="s">
        <v>17</v>
      </c>
    </row>
    <row r="20" spans="1:11" x14ac:dyDescent="0.25">
      <c r="A20" s="27" t="s">
        <v>18</v>
      </c>
      <c r="B20" s="25" t="s">
        <v>19</v>
      </c>
    </row>
    <row r="21" spans="1:11" ht="26.1" customHeight="1" x14ac:dyDescent="0.25">
      <c r="A21" s="27" t="s">
        <v>20</v>
      </c>
      <c r="B21" s="15" t="s">
        <v>30</v>
      </c>
    </row>
    <row r="23" spans="1:11" x14ac:dyDescent="0.25">
      <c r="A23" s="27" t="s">
        <v>12</v>
      </c>
      <c r="B23" s="26" t="s">
        <v>164</v>
      </c>
    </row>
    <row r="24" spans="1:11" ht="66.95" customHeight="1" x14ac:dyDescent="0.25">
      <c r="A24" s="27" t="s">
        <v>14</v>
      </c>
      <c r="B24" s="15" t="s">
        <v>165</v>
      </c>
    </row>
    <row r="25" spans="1:11" x14ac:dyDescent="0.25">
      <c r="A25" s="27" t="s">
        <v>15</v>
      </c>
      <c r="B25" s="25" t="s">
        <v>166</v>
      </c>
    </row>
    <row r="26" spans="1:11" x14ac:dyDescent="0.25">
      <c r="A26" s="27" t="s">
        <v>16</v>
      </c>
      <c r="B26" s="25" t="s">
        <v>17</v>
      </c>
    </row>
    <row r="27" spans="1:11" x14ac:dyDescent="0.25">
      <c r="A27" s="27" t="s">
        <v>18</v>
      </c>
      <c r="B27" s="25" t="s">
        <v>21</v>
      </c>
    </row>
    <row r="28" spans="1:11" x14ac:dyDescent="0.25">
      <c r="A28" s="27" t="s">
        <v>20</v>
      </c>
      <c r="B28" s="25" t="s">
        <v>58</v>
      </c>
    </row>
  </sheetData>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
  <sheetViews>
    <sheetView showGridLines="0" workbookViewId="0"/>
  </sheetViews>
  <sheetFormatPr defaultColWidth="10.85546875" defaultRowHeight="15" x14ac:dyDescent="0.25"/>
  <cols>
    <col min="1" max="1" width="50.5703125" customWidth="1"/>
    <col min="2" max="2" width="6.5703125" customWidth="1"/>
    <col min="3" max="3" width="16.85546875" customWidth="1"/>
    <col min="4" max="4" width="19.85546875" bestFit="1" customWidth="1"/>
    <col min="5" max="5" width="16.85546875" customWidth="1"/>
  </cols>
  <sheetData>
    <row r="1" spans="1:10" x14ac:dyDescent="0.25">
      <c r="A1" s="29" t="s">
        <v>64</v>
      </c>
      <c r="J1" s="29"/>
    </row>
    <row r="2" spans="1:10" x14ac:dyDescent="0.25">
      <c r="A2" s="47" t="s">
        <v>65</v>
      </c>
      <c r="B2" s="47"/>
      <c r="C2" s="47"/>
      <c r="D2" s="47"/>
      <c r="E2" s="47"/>
    </row>
    <row r="3" spans="1:10" x14ac:dyDescent="0.25">
      <c r="A3" s="31"/>
      <c r="B3" s="31" t="s">
        <v>66</v>
      </c>
      <c r="C3" s="32" t="s">
        <v>68</v>
      </c>
      <c r="D3" s="32"/>
      <c r="E3" s="32"/>
    </row>
    <row r="4" spans="1:10" x14ac:dyDescent="0.25">
      <c r="A4" s="32"/>
      <c r="B4" s="32"/>
      <c r="C4" s="32" t="s">
        <v>69</v>
      </c>
      <c r="D4" s="32" t="s">
        <v>70</v>
      </c>
      <c r="E4" s="32" t="s">
        <v>71</v>
      </c>
    </row>
    <row r="6" spans="1:10" x14ac:dyDescent="0.25">
      <c r="B6" s="33" t="s">
        <v>67</v>
      </c>
    </row>
    <row r="8" spans="1:10" x14ac:dyDescent="0.25">
      <c r="A8" s="31" t="s">
        <v>66</v>
      </c>
      <c r="B8" s="44">
        <v>100</v>
      </c>
      <c r="C8" s="44">
        <v>81</v>
      </c>
      <c r="D8" s="44">
        <v>5</v>
      </c>
      <c r="E8" s="44">
        <v>14</v>
      </c>
    </row>
    <row r="9" spans="1:10" x14ac:dyDescent="0.25">
      <c r="A9" s="31"/>
      <c r="B9" s="30"/>
      <c r="C9" s="30"/>
      <c r="D9" s="30"/>
      <c r="E9" s="30"/>
    </row>
    <row r="10" spans="1:10" x14ac:dyDescent="0.25">
      <c r="A10" s="33" t="s">
        <v>85</v>
      </c>
      <c r="B10" s="30"/>
      <c r="C10" s="30"/>
      <c r="D10" s="30"/>
      <c r="E10" s="30"/>
    </row>
    <row r="11" spans="1:10" x14ac:dyDescent="0.25">
      <c r="A11" s="31" t="s">
        <v>175</v>
      </c>
      <c r="B11" s="44">
        <v>100</v>
      </c>
      <c r="C11" s="44">
        <v>75</v>
      </c>
      <c r="D11" s="44">
        <v>6</v>
      </c>
      <c r="E11" s="44">
        <v>19</v>
      </c>
    </row>
    <row r="12" spans="1:10" x14ac:dyDescent="0.25">
      <c r="A12" s="31" t="s">
        <v>72</v>
      </c>
      <c r="B12" s="44">
        <v>100</v>
      </c>
      <c r="C12" s="44">
        <v>74</v>
      </c>
      <c r="D12" s="44">
        <v>6</v>
      </c>
      <c r="E12" s="44">
        <v>20</v>
      </c>
    </row>
    <row r="13" spans="1:10" x14ac:dyDescent="0.25">
      <c r="A13" s="31" t="s">
        <v>73</v>
      </c>
      <c r="B13" s="44">
        <v>100</v>
      </c>
      <c r="C13" s="44">
        <v>80</v>
      </c>
      <c r="D13" s="44">
        <v>5</v>
      </c>
      <c r="E13" s="44">
        <v>15</v>
      </c>
    </row>
    <row r="14" spans="1:10" x14ac:dyDescent="0.25">
      <c r="A14" s="31" t="s">
        <v>74</v>
      </c>
      <c r="B14" s="44">
        <v>100</v>
      </c>
      <c r="C14" s="44">
        <v>78</v>
      </c>
      <c r="D14" s="44">
        <v>6</v>
      </c>
      <c r="E14" s="44">
        <v>16</v>
      </c>
    </row>
    <row r="15" spans="1:10" x14ac:dyDescent="0.25">
      <c r="A15" s="31" t="s">
        <v>75</v>
      </c>
      <c r="B15" s="44">
        <v>100</v>
      </c>
      <c r="C15" s="44">
        <v>86</v>
      </c>
      <c r="D15" s="44">
        <v>4</v>
      </c>
      <c r="E15" s="44">
        <v>10</v>
      </c>
    </row>
    <row r="16" spans="1:10" x14ac:dyDescent="0.25">
      <c r="A16" s="31" t="s">
        <v>76</v>
      </c>
      <c r="B16" s="44">
        <v>100</v>
      </c>
      <c r="C16" s="44">
        <v>86</v>
      </c>
      <c r="D16" s="44">
        <v>3</v>
      </c>
      <c r="E16" s="44">
        <v>10</v>
      </c>
    </row>
    <row r="17" spans="1:5" x14ac:dyDescent="0.25">
      <c r="A17" s="31" t="s">
        <v>77</v>
      </c>
      <c r="B17" s="44">
        <v>100</v>
      </c>
      <c r="C17" s="44">
        <v>81</v>
      </c>
      <c r="D17" s="44">
        <v>5</v>
      </c>
      <c r="E17" s="44">
        <v>13</v>
      </c>
    </row>
    <row r="18" spans="1:5" x14ac:dyDescent="0.25">
      <c r="A18" s="31" t="s">
        <v>78</v>
      </c>
      <c r="B18" s="44">
        <v>100</v>
      </c>
      <c r="C18" s="44">
        <v>75</v>
      </c>
      <c r="D18" s="44">
        <v>5</v>
      </c>
      <c r="E18" s="44">
        <v>21</v>
      </c>
    </row>
    <row r="19" spans="1:5" x14ac:dyDescent="0.25">
      <c r="A19" s="31" t="s">
        <v>79</v>
      </c>
      <c r="B19" s="44">
        <v>100</v>
      </c>
      <c r="C19" s="44">
        <v>89</v>
      </c>
      <c r="D19" s="44">
        <v>4</v>
      </c>
      <c r="E19" s="44">
        <v>8</v>
      </c>
    </row>
    <row r="20" spans="1:5" x14ac:dyDescent="0.25">
      <c r="A20" s="31" t="s">
        <v>80</v>
      </c>
      <c r="B20" s="44">
        <v>100</v>
      </c>
      <c r="C20" s="44">
        <v>88</v>
      </c>
      <c r="D20" s="44">
        <v>7</v>
      </c>
      <c r="E20" s="44">
        <v>5</v>
      </c>
    </row>
    <row r="21" spans="1:5" x14ac:dyDescent="0.25">
      <c r="A21" s="31" t="s">
        <v>81</v>
      </c>
      <c r="B21" s="44">
        <v>100</v>
      </c>
      <c r="C21" s="44">
        <v>91</v>
      </c>
      <c r="D21" s="44">
        <v>6</v>
      </c>
      <c r="E21" s="44">
        <v>3</v>
      </c>
    </row>
    <row r="22" spans="1:5" x14ac:dyDescent="0.25">
      <c r="A22" s="31" t="s">
        <v>83</v>
      </c>
      <c r="B22" s="44">
        <v>100</v>
      </c>
      <c r="C22" s="44">
        <v>86</v>
      </c>
      <c r="D22" s="44">
        <v>3</v>
      </c>
      <c r="E22" s="44">
        <v>11</v>
      </c>
    </row>
    <row r="23" spans="1:5" x14ac:dyDescent="0.25">
      <c r="A23" s="31" t="s">
        <v>82</v>
      </c>
      <c r="B23" s="44">
        <v>100</v>
      </c>
      <c r="C23" s="44">
        <v>79</v>
      </c>
      <c r="D23" s="44">
        <v>5</v>
      </c>
      <c r="E23" s="44">
        <v>16</v>
      </c>
    </row>
    <row r="24" spans="1:5" x14ac:dyDescent="0.25">
      <c r="A24" s="31"/>
      <c r="B24" s="30"/>
      <c r="C24" s="30"/>
      <c r="D24" s="30"/>
      <c r="E24" s="30"/>
    </row>
    <row r="25" spans="1:5" x14ac:dyDescent="0.25">
      <c r="A25" s="34" t="s">
        <v>84</v>
      </c>
      <c r="B25" s="34"/>
      <c r="C25" s="34"/>
      <c r="D25" s="34"/>
      <c r="E25" s="34"/>
    </row>
  </sheetData>
  <mergeCells count="1">
    <mergeCell ref="A2:E2"/>
  </mergeCells>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4"/>
  <sheetViews>
    <sheetView showGridLines="0" workbookViewId="0"/>
  </sheetViews>
  <sheetFormatPr defaultColWidth="10.85546875" defaultRowHeight="15" x14ac:dyDescent="0.25"/>
  <cols>
    <col min="1" max="1" width="50.5703125" customWidth="1"/>
    <col min="2" max="2" width="6.5703125" customWidth="1"/>
    <col min="3" max="3" width="16.85546875" customWidth="1"/>
    <col min="4" max="4" width="19.85546875" bestFit="1" customWidth="1"/>
    <col min="5" max="5" width="16.85546875" customWidth="1"/>
  </cols>
  <sheetData>
    <row r="1" spans="1:10" x14ac:dyDescent="0.25">
      <c r="A1" s="29" t="s">
        <v>86</v>
      </c>
      <c r="J1" s="29"/>
    </row>
    <row r="2" spans="1:10" x14ac:dyDescent="0.25">
      <c r="A2" s="47" t="s">
        <v>87</v>
      </c>
      <c r="B2" s="47"/>
      <c r="C2" s="47"/>
      <c r="D2" s="47"/>
      <c r="E2" s="47"/>
    </row>
    <row r="3" spans="1:10" x14ac:dyDescent="0.25">
      <c r="A3" s="31"/>
      <c r="B3" s="31" t="s">
        <v>66</v>
      </c>
      <c r="C3" s="32" t="s">
        <v>68</v>
      </c>
      <c r="D3" s="32"/>
      <c r="E3" s="32"/>
    </row>
    <row r="4" spans="1:10" x14ac:dyDescent="0.25">
      <c r="A4" s="32"/>
      <c r="B4" s="32"/>
      <c r="C4" s="32" t="s">
        <v>69</v>
      </c>
      <c r="D4" s="32" t="s">
        <v>70</v>
      </c>
      <c r="E4" s="32" t="s">
        <v>71</v>
      </c>
    </row>
    <row r="6" spans="1:10" x14ac:dyDescent="0.25">
      <c r="B6" s="33" t="s">
        <v>67</v>
      </c>
    </row>
    <row r="8" spans="1:10" x14ac:dyDescent="0.25">
      <c r="A8" s="31" t="s">
        <v>66</v>
      </c>
      <c r="B8" s="44">
        <v>100</v>
      </c>
      <c r="C8" s="44">
        <v>81</v>
      </c>
      <c r="D8" s="44">
        <v>5</v>
      </c>
      <c r="E8" s="44">
        <v>14</v>
      </c>
    </row>
    <row r="9" spans="1:10" x14ac:dyDescent="0.25">
      <c r="A9" s="31"/>
      <c r="B9" s="35"/>
      <c r="C9" s="35"/>
      <c r="D9" s="35"/>
      <c r="E9" s="35"/>
    </row>
    <row r="10" spans="1:10" x14ac:dyDescent="0.25">
      <c r="A10" s="33" t="s">
        <v>90</v>
      </c>
      <c r="B10" s="35"/>
      <c r="C10" s="35"/>
      <c r="D10" s="35"/>
      <c r="E10" s="35"/>
    </row>
    <row r="11" spans="1:10" x14ac:dyDescent="0.25">
      <c r="A11" s="31" t="s">
        <v>88</v>
      </c>
      <c r="B11" s="44">
        <v>100</v>
      </c>
      <c r="C11" s="44">
        <v>85</v>
      </c>
      <c r="D11" s="44">
        <v>4</v>
      </c>
      <c r="E11" s="44">
        <v>11</v>
      </c>
    </row>
    <row r="12" spans="1:10" x14ac:dyDescent="0.25">
      <c r="A12" s="31" t="s">
        <v>89</v>
      </c>
      <c r="B12" s="44">
        <v>100</v>
      </c>
      <c r="C12" s="44">
        <v>75</v>
      </c>
      <c r="D12" s="44">
        <v>7</v>
      </c>
      <c r="E12" s="44">
        <v>19</v>
      </c>
    </row>
    <row r="13" spans="1:10" x14ac:dyDescent="0.25">
      <c r="A13" s="31"/>
      <c r="B13" s="35"/>
      <c r="C13" s="35"/>
      <c r="D13" s="35"/>
      <c r="E13" s="35"/>
    </row>
    <row r="14" spans="1:10" x14ac:dyDescent="0.25">
      <c r="A14" s="34" t="s">
        <v>84</v>
      </c>
      <c r="B14" s="34"/>
      <c r="C14" s="34"/>
      <c r="D14" s="34"/>
      <c r="E14" s="34"/>
    </row>
  </sheetData>
  <mergeCells count="1">
    <mergeCell ref="A2:E2"/>
  </mergeCells>
  <pageMargins left="0.7" right="0.7" top="0.75" bottom="0.75" header="0.3" footer="0.3"/>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6"/>
  <sheetViews>
    <sheetView showGridLines="0" workbookViewId="0"/>
  </sheetViews>
  <sheetFormatPr defaultColWidth="10.85546875" defaultRowHeight="15" x14ac:dyDescent="0.25"/>
  <cols>
    <col min="1" max="1" width="50.5703125" customWidth="1"/>
    <col min="2" max="2" width="6.5703125" customWidth="1"/>
    <col min="3" max="3" width="16.85546875" customWidth="1"/>
    <col min="4" max="4" width="19.85546875" bestFit="1" customWidth="1"/>
    <col min="5" max="5" width="16.85546875" customWidth="1"/>
  </cols>
  <sheetData>
    <row r="1" spans="1:10" x14ac:dyDescent="0.25">
      <c r="A1" s="29" t="s">
        <v>91</v>
      </c>
      <c r="J1" s="29"/>
    </row>
    <row r="2" spans="1:10" x14ac:dyDescent="0.25">
      <c r="A2" s="48" t="s">
        <v>155</v>
      </c>
      <c r="B2" s="47"/>
      <c r="C2" s="47"/>
      <c r="D2" s="47"/>
      <c r="E2" s="47"/>
    </row>
    <row r="3" spans="1:10" x14ac:dyDescent="0.25">
      <c r="A3" s="31"/>
      <c r="B3" s="31" t="s">
        <v>66</v>
      </c>
      <c r="C3" s="32" t="s">
        <v>68</v>
      </c>
      <c r="D3" s="32"/>
      <c r="E3" s="32"/>
    </row>
    <row r="4" spans="1:10" x14ac:dyDescent="0.25">
      <c r="A4" s="32"/>
      <c r="B4" s="32"/>
      <c r="C4" s="32" t="s">
        <v>69</v>
      </c>
      <c r="D4" s="32" t="s">
        <v>70</v>
      </c>
      <c r="E4" s="32" t="s">
        <v>71</v>
      </c>
    </row>
    <row r="6" spans="1:10" x14ac:dyDescent="0.25">
      <c r="B6" s="33" t="s">
        <v>67</v>
      </c>
    </row>
    <row r="8" spans="1:10" x14ac:dyDescent="0.25">
      <c r="A8" s="31" t="s">
        <v>66</v>
      </c>
      <c r="B8" s="44">
        <v>100</v>
      </c>
      <c r="C8" s="44">
        <v>81</v>
      </c>
      <c r="D8" s="44">
        <v>5</v>
      </c>
      <c r="E8" s="44">
        <v>14</v>
      </c>
    </row>
    <row r="9" spans="1:10" x14ac:dyDescent="0.25">
      <c r="A9" s="31"/>
      <c r="B9" s="36"/>
      <c r="C9" s="36"/>
      <c r="D9" s="36"/>
      <c r="E9" s="36"/>
    </row>
    <row r="10" spans="1:10" x14ac:dyDescent="0.25">
      <c r="A10" s="43" t="s">
        <v>167</v>
      </c>
      <c r="B10" s="36"/>
      <c r="C10" s="36"/>
      <c r="D10" s="36"/>
      <c r="E10" s="36"/>
    </row>
    <row r="11" spans="1:10" x14ac:dyDescent="0.25">
      <c r="A11" s="31" t="s">
        <v>176</v>
      </c>
      <c r="B11" s="44">
        <v>100</v>
      </c>
      <c r="C11" s="44">
        <v>77</v>
      </c>
      <c r="D11" s="44">
        <v>6</v>
      </c>
      <c r="E11" s="44">
        <v>17</v>
      </c>
    </row>
    <row r="12" spans="1:10" x14ac:dyDescent="0.25">
      <c r="A12" s="31" t="s">
        <v>177</v>
      </c>
      <c r="B12" s="44">
        <v>100</v>
      </c>
      <c r="C12" s="44">
        <v>74</v>
      </c>
      <c r="D12" s="44">
        <v>6</v>
      </c>
      <c r="E12" s="44">
        <v>20</v>
      </c>
    </row>
    <row r="13" spans="1:10" x14ac:dyDescent="0.25">
      <c r="A13" s="31" t="s">
        <v>92</v>
      </c>
      <c r="B13" s="44">
        <v>100</v>
      </c>
      <c r="C13" s="44">
        <v>78</v>
      </c>
      <c r="D13" s="44">
        <v>6</v>
      </c>
      <c r="E13" s="44">
        <v>16</v>
      </c>
    </row>
    <row r="14" spans="1:10" x14ac:dyDescent="0.25">
      <c r="A14" s="31" t="s">
        <v>93</v>
      </c>
      <c r="B14" s="44">
        <v>100</v>
      </c>
      <c r="C14" s="44">
        <v>65</v>
      </c>
      <c r="D14" s="44">
        <v>8</v>
      </c>
      <c r="E14" s="44">
        <v>28</v>
      </c>
    </row>
    <row r="15" spans="1:10" x14ac:dyDescent="0.25">
      <c r="A15" s="31" t="s">
        <v>94</v>
      </c>
      <c r="B15" s="44">
        <v>100</v>
      </c>
      <c r="C15" s="44">
        <v>85</v>
      </c>
      <c r="D15" s="44">
        <v>3</v>
      </c>
      <c r="E15" s="44">
        <v>12</v>
      </c>
    </row>
    <row r="16" spans="1:10" x14ac:dyDescent="0.25">
      <c r="A16" s="31" t="s">
        <v>95</v>
      </c>
      <c r="B16" s="44">
        <v>100</v>
      </c>
      <c r="C16" s="44">
        <v>69</v>
      </c>
      <c r="D16" s="44">
        <v>9</v>
      </c>
      <c r="E16" s="44">
        <v>22</v>
      </c>
    </row>
    <row r="17" spans="1:5" x14ac:dyDescent="0.25">
      <c r="A17" s="31" t="s">
        <v>96</v>
      </c>
      <c r="B17" s="44">
        <v>100</v>
      </c>
      <c r="C17" s="44">
        <v>81</v>
      </c>
      <c r="D17" s="44">
        <v>4</v>
      </c>
      <c r="E17" s="44">
        <v>15</v>
      </c>
    </row>
    <row r="18" spans="1:5" x14ac:dyDescent="0.25">
      <c r="A18" s="31" t="s">
        <v>97</v>
      </c>
      <c r="B18" s="44">
        <v>100</v>
      </c>
      <c r="C18" s="44">
        <v>71</v>
      </c>
      <c r="D18" s="44">
        <v>10</v>
      </c>
      <c r="E18" s="44">
        <v>19</v>
      </c>
    </row>
    <row r="19" spans="1:5" x14ac:dyDescent="0.25">
      <c r="A19" s="31" t="s">
        <v>98</v>
      </c>
      <c r="B19" s="44">
        <v>100</v>
      </c>
      <c r="C19" s="44">
        <v>87</v>
      </c>
      <c r="D19" s="44">
        <v>4</v>
      </c>
      <c r="E19" s="44">
        <v>9</v>
      </c>
    </row>
    <row r="20" spans="1:5" x14ac:dyDescent="0.25">
      <c r="A20" s="31" t="s">
        <v>99</v>
      </c>
      <c r="B20" s="44">
        <v>100</v>
      </c>
      <c r="C20" s="44">
        <v>79</v>
      </c>
      <c r="D20" s="44">
        <v>5</v>
      </c>
      <c r="E20" s="44">
        <v>15</v>
      </c>
    </row>
    <row r="21" spans="1:5" x14ac:dyDescent="0.25">
      <c r="A21" s="31" t="s">
        <v>100</v>
      </c>
      <c r="B21" s="44">
        <v>100</v>
      </c>
      <c r="C21" s="44">
        <v>90</v>
      </c>
      <c r="D21" s="44">
        <v>4</v>
      </c>
      <c r="E21" s="44">
        <v>6</v>
      </c>
    </row>
    <row r="22" spans="1:5" x14ac:dyDescent="0.25">
      <c r="A22" s="31" t="s">
        <v>101</v>
      </c>
      <c r="B22" s="44">
        <v>100</v>
      </c>
      <c r="C22" s="44">
        <v>83</v>
      </c>
      <c r="D22" s="44">
        <v>7</v>
      </c>
      <c r="E22" s="44">
        <v>11</v>
      </c>
    </row>
    <row r="23" spans="1:5" x14ac:dyDescent="0.25">
      <c r="A23" s="31" t="s">
        <v>102</v>
      </c>
      <c r="B23" s="44">
        <v>100</v>
      </c>
      <c r="C23" s="44">
        <v>84</v>
      </c>
      <c r="D23" s="44">
        <v>3</v>
      </c>
      <c r="E23" s="44">
        <v>13</v>
      </c>
    </row>
    <row r="24" spans="1:5" x14ac:dyDescent="0.25">
      <c r="A24" s="31" t="s">
        <v>103</v>
      </c>
      <c r="B24" s="44">
        <v>100</v>
      </c>
      <c r="C24" s="44">
        <v>73</v>
      </c>
      <c r="D24" s="44">
        <v>7</v>
      </c>
      <c r="E24" s="44">
        <v>20</v>
      </c>
    </row>
    <row r="25" spans="1:5" x14ac:dyDescent="0.25">
      <c r="A25" s="31"/>
      <c r="B25" s="36"/>
      <c r="C25" s="36"/>
      <c r="D25" s="36"/>
      <c r="E25" s="36"/>
    </row>
    <row r="26" spans="1:5" x14ac:dyDescent="0.25">
      <c r="A26" s="34" t="s">
        <v>84</v>
      </c>
      <c r="B26" s="34"/>
      <c r="C26" s="34"/>
      <c r="D26" s="34"/>
      <c r="E26" s="34"/>
    </row>
  </sheetData>
  <mergeCells count="1">
    <mergeCell ref="A2:E2"/>
  </mergeCells>
  <pageMargins left="0.7" right="0.7" top="0.75" bottom="0.75" header="0.3" footer="0.3"/>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15"/>
  <sheetViews>
    <sheetView showGridLines="0" workbookViewId="0"/>
  </sheetViews>
  <sheetFormatPr defaultColWidth="10.85546875" defaultRowHeight="15" x14ac:dyDescent="0.25"/>
  <cols>
    <col min="1" max="1" width="50.5703125" customWidth="1"/>
    <col min="2" max="2" width="6.5703125" customWidth="1"/>
    <col min="3" max="3" width="16.85546875" customWidth="1"/>
    <col min="4" max="4" width="19.85546875" bestFit="1" customWidth="1"/>
    <col min="5" max="5" width="16.85546875" customWidth="1"/>
  </cols>
  <sheetData>
    <row r="1" spans="1:10" x14ac:dyDescent="0.25">
      <c r="A1" s="29" t="s">
        <v>104</v>
      </c>
      <c r="J1" s="29"/>
    </row>
    <row r="2" spans="1:10" x14ac:dyDescent="0.25">
      <c r="A2" s="47" t="s">
        <v>105</v>
      </c>
      <c r="B2" s="47"/>
      <c r="C2" s="47"/>
      <c r="D2" s="47"/>
      <c r="E2" s="47"/>
    </row>
    <row r="3" spans="1:10" x14ac:dyDescent="0.25">
      <c r="A3" s="31"/>
      <c r="B3" s="31" t="s">
        <v>66</v>
      </c>
      <c r="C3" s="32" t="s">
        <v>68</v>
      </c>
      <c r="D3" s="32"/>
      <c r="E3" s="32"/>
    </row>
    <row r="4" spans="1:10" x14ac:dyDescent="0.25">
      <c r="A4" s="32"/>
      <c r="B4" s="32"/>
      <c r="C4" s="32" t="s">
        <v>69</v>
      </c>
      <c r="D4" s="32" t="s">
        <v>70</v>
      </c>
      <c r="E4" s="32" t="s">
        <v>71</v>
      </c>
    </row>
    <row r="6" spans="1:10" x14ac:dyDescent="0.25">
      <c r="B6" s="33" t="s">
        <v>67</v>
      </c>
    </row>
    <row r="8" spans="1:10" x14ac:dyDescent="0.25">
      <c r="A8" s="31" t="s">
        <v>66</v>
      </c>
      <c r="B8" s="44">
        <v>100</v>
      </c>
      <c r="C8" s="44">
        <v>81</v>
      </c>
      <c r="D8" s="44">
        <v>5</v>
      </c>
      <c r="E8" s="44">
        <v>14</v>
      </c>
    </row>
    <row r="9" spans="1:10" x14ac:dyDescent="0.25">
      <c r="A9" s="31"/>
      <c r="B9" s="37"/>
      <c r="C9" s="37"/>
      <c r="D9" s="37"/>
      <c r="E9" s="37"/>
    </row>
    <row r="10" spans="1:10" x14ac:dyDescent="0.25">
      <c r="A10" s="33" t="s">
        <v>109</v>
      </c>
      <c r="B10" s="37"/>
      <c r="C10" s="37"/>
      <c r="D10" s="37"/>
      <c r="E10" s="37"/>
    </row>
    <row r="11" spans="1:10" x14ac:dyDescent="0.25">
      <c r="A11" s="31" t="s">
        <v>106</v>
      </c>
      <c r="B11" s="44">
        <v>100</v>
      </c>
      <c r="C11" s="44">
        <v>76</v>
      </c>
      <c r="D11" s="44">
        <v>6</v>
      </c>
      <c r="E11" s="44">
        <v>18</v>
      </c>
    </row>
    <row r="12" spans="1:10" x14ac:dyDescent="0.25">
      <c r="A12" s="31" t="s">
        <v>107</v>
      </c>
      <c r="B12" s="44">
        <v>100</v>
      </c>
      <c r="C12" s="44">
        <v>79</v>
      </c>
      <c r="D12" s="44">
        <v>5</v>
      </c>
      <c r="E12" s="44">
        <v>16</v>
      </c>
    </row>
    <row r="13" spans="1:10" x14ac:dyDescent="0.25">
      <c r="A13" s="31" t="s">
        <v>108</v>
      </c>
      <c r="B13" s="44">
        <v>100</v>
      </c>
      <c r="C13" s="44">
        <v>86</v>
      </c>
      <c r="D13" s="44">
        <v>5</v>
      </c>
      <c r="E13" s="44">
        <v>10</v>
      </c>
    </row>
    <row r="14" spans="1:10" x14ac:dyDescent="0.25">
      <c r="A14" s="31"/>
      <c r="B14" s="37"/>
      <c r="C14" s="37"/>
      <c r="D14" s="37"/>
      <c r="E14" s="37"/>
    </row>
    <row r="15" spans="1:10" x14ac:dyDescent="0.25">
      <c r="A15" s="34" t="s">
        <v>84</v>
      </c>
      <c r="B15" s="34"/>
      <c r="C15" s="34"/>
      <c r="D15" s="34"/>
      <c r="E15" s="34"/>
    </row>
  </sheetData>
  <mergeCells count="1">
    <mergeCell ref="A2:E2"/>
  </mergeCells>
  <pageMargins left="0.7" right="0.7" top="0.75" bottom="0.75" header="0.3" footer="0.3"/>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3"/>
  <sheetViews>
    <sheetView showGridLines="0" workbookViewId="0"/>
  </sheetViews>
  <sheetFormatPr defaultColWidth="10.85546875" defaultRowHeight="15" x14ac:dyDescent="0.25"/>
  <cols>
    <col min="1" max="1" width="50.5703125" customWidth="1"/>
    <col min="2" max="2" width="6.5703125" customWidth="1"/>
    <col min="3" max="3" width="16.85546875" customWidth="1"/>
    <col min="4" max="4" width="19.85546875" bestFit="1" customWidth="1"/>
    <col min="5" max="5" width="16.85546875" customWidth="1"/>
  </cols>
  <sheetData>
    <row r="1" spans="1:10" x14ac:dyDescent="0.25">
      <c r="A1" s="29" t="s">
        <v>110</v>
      </c>
      <c r="J1" s="29"/>
    </row>
    <row r="2" spans="1:10" x14ac:dyDescent="0.25">
      <c r="A2" s="48" t="s">
        <v>156</v>
      </c>
      <c r="B2" s="47"/>
      <c r="C2" s="47"/>
      <c r="D2" s="47"/>
      <c r="E2" s="47"/>
    </row>
    <row r="3" spans="1:10" x14ac:dyDescent="0.25">
      <c r="A3" s="31"/>
      <c r="B3" s="31" t="s">
        <v>66</v>
      </c>
      <c r="C3" s="32" t="s">
        <v>68</v>
      </c>
      <c r="D3" s="32"/>
      <c r="E3" s="32"/>
    </row>
    <row r="4" spans="1:10" x14ac:dyDescent="0.25">
      <c r="A4" s="32"/>
      <c r="B4" s="32"/>
      <c r="C4" s="32" t="s">
        <v>69</v>
      </c>
      <c r="D4" s="32" t="s">
        <v>70</v>
      </c>
      <c r="E4" s="32" t="s">
        <v>71</v>
      </c>
    </row>
    <row r="6" spans="1:10" x14ac:dyDescent="0.25">
      <c r="B6" s="33" t="s">
        <v>67</v>
      </c>
    </row>
    <row r="8" spans="1:10" x14ac:dyDescent="0.25">
      <c r="A8" s="31" t="s">
        <v>66</v>
      </c>
      <c r="B8" s="44">
        <v>100</v>
      </c>
      <c r="C8" s="44">
        <v>81</v>
      </c>
      <c r="D8" s="44">
        <v>5</v>
      </c>
      <c r="E8" s="44">
        <v>14</v>
      </c>
    </row>
    <row r="9" spans="1:10" x14ac:dyDescent="0.25">
      <c r="A9" s="31"/>
      <c r="B9" s="38"/>
      <c r="C9" s="38"/>
      <c r="D9" s="38"/>
      <c r="E9" s="38"/>
    </row>
    <row r="10" spans="1:10" x14ac:dyDescent="0.25">
      <c r="A10" s="43" t="s">
        <v>168</v>
      </c>
      <c r="B10" s="38"/>
      <c r="C10" s="38"/>
      <c r="D10" s="38"/>
      <c r="E10" s="38"/>
    </row>
    <row r="11" spans="1:10" x14ac:dyDescent="0.25">
      <c r="A11" s="31" t="s">
        <v>178</v>
      </c>
      <c r="B11" s="44">
        <v>100</v>
      </c>
      <c r="C11" s="44">
        <v>68</v>
      </c>
      <c r="D11" s="44">
        <v>8</v>
      </c>
      <c r="E11" s="44">
        <v>24</v>
      </c>
    </row>
    <row r="12" spans="1:10" x14ac:dyDescent="0.25">
      <c r="A12" s="31" t="s">
        <v>179</v>
      </c>
      <c r="B12" s="44">
        <v>100</v>
      </c>
      <c r="C12" s="44">
        <v>74</v>
      </c>
      <c r="D12" s="44">
        <v>6</v>
      </c>
      <c r="E12" s="44">
        <v>21</v>
      </c>
    </row>
    <row r="13" spans="1:10" x14ac:dyDescent="0.25">
      <c r="A13" s="31" t="s">
        <v>184</v>
      </c>
      <c r="B13" s="44">
        <v>100</v>
      </c>
      <c r="C13" s="44">
        <v>82</v>
      </c>
      <c r="D13" s="44">
        <v>4</v>
      </c>
      <c r="E13" s="44">
        <v>14</v>
      </c>
    </row>
    <row r="14" spans="1:10" x14ac:dyDescent="0.25">
      <c r="A14" s="31" t="s">
        <v>111</v>
      </c>
      <c r="B14" s="44">
        <v>100</v>
      </c>
      <c r="C14" s="44">
        <v>63</v>
      </c>
      <c r="D14" s="44">
        <v>8</v>
      </c>
      <c r="E14" s="44">
        <v>29</v>
      </c>
    </row>
    <row r="15" spans="1:10" x14ac:dyDescent="0.25">
      <c r="A15" s="31" t="s">
        <v>112</v>
      </c>
      <c r="B15" s="44">
        <v>100</v>
      </c>
      <c r="C15" s="44">
        <v>74</v>
      </c>
      <c r="D15" s="44">
        <v>5</v>
      </c>
      <c r="E15" s="44">
        <v>21</v>
      </c>
    </row>
    <row r="16" spans="1:10" x14ac:dyDescent="0.25">
      <c r="A16" s="31" t="s">
        <v>113</v>
      </c>
      <c r="B16" s="44">
        <v>100</v>
      </c>
      <c r="C16" s="44">
        <v>81</v>
      </c>
      <c r="D16" s="44">
        <v>5</v>
      </c>
      <c r="E16" s="44">
        <v>13</v>
      </c>
    </row>
    <row r="17" spans="1:5" x14ac:dyDescent="0.25">
      <c r="A17" s="31" t="s">
        <v>114</v>
      </c>
      <c r="B17" s="44">
        <v>100</v>
      </c>
      <c r="C17" s="44">
        <v>73</v>
      </c>
      <c r="D17" s="44">
        <v>6</v>
      </c>
      <c r="E17" s="44">
        <v>20</v>
      </c>
    </row>
    <row r="18" spans="1:5" x14ac:dyDescent="0.25">
      <c r="A18" s="31" t="s">
        <v>115</v>
      </c>
      <c r="B18" s="44">
        <v>100</v>
      </c>
      <c r="C18" s="44">
        <v>79</v>
      </c>
      <c r="D18" s="44">
        <v>6</v>
      </c>
      <c r="E18" s="44">
        <v>15</v>
      </c>
    </row>
    <row r="19" spans="1:5" x14ac:dyDescent="0.25">
      <c r="A19" s="31" t="s">
        <v>116</v>
      </c>
      <c r="B19" s="44">
        <v>100</v>
      </c>
      <c r="C19" s="44">
        <v>84</v>
      </c>
      <c r="D19" s="44">
        <v>4</v>
      </c>
      <c r="E19" s="44">
        <v>12</v>
      </c>
    </row>
    <row r="20" spans="1:5" x14ac:dyDescent="0.25">
      <c r="A20" s="31" t="s">
        <v>117</v>
      </c>
      <c r="B20" s="44">
        <v>100</v>
      </c>
      <c r="C20" s="44">
        <v>71</v>
      </c>
      <c r="D20" s="44">
        <v>8</v>
      </c>
      <c r="E20" s="44">
        <v>22</v>
      </c>
    </row>
    <row r="21" spans="1:5" x14ac:dyDescent="0.25">
      <c r="A21" s="31" t="s">
        <v>118</v>
      </c>
      <c r="B21" s="44">
        <v>100</v>
      </c>
      <c r="C21" s="44">
        <v>75</v>
      </c>
      <c r="D21" s="44">
        <v>4</v>
      </c>
      <c r="E21" s="44">
        <v>21</v>
      </c>
    </row>
    <row r="22" spans="1:5" x14ac:dyDescent="0.25">
      <c r="A22" s="31" t="s">
        <v>119</v>
      </c>
      <c r="B22" s="44">
        <v>100</v>
      </c>
      <c r="C22" s="44">
        <v>84</v>
      </c>
      <c r="D22" s="44">
        <v>6</v>
      </c>
      <c r="E22" s="44">
        <v>10</v>
      </c>
    </row>
    <row r="23" spans="1:5" x14ac:dyDescent="0.25">
      <c r="A23" s="31" t="s">
        <v>120</v>
      </c>
      <c r="B23" s="44">
        <v>100</v>
      </c>
      <c r="C23" s="44">
        <v>81</v>
      </c>
      <c r="D23" s="44">
        <v>4</v>
      </c>
      <c r="E23" s="44">
        <v>15</v>
      </c>
    </row>
    <row r="24" spans="1:5" x14ac:dyDescent="0.25">
      <c r="A24" s="31" t="s">
        <v>121</v>
      </c>
      <c r="B24" s="44">
        <v>100</v>
      </c>
      <c r="C24" s="44">
        <v>83</v>
      </c>
      <c r="D24" s="44">
        <v>4</v>
      </c>
      <c r="E24" s="44">
        <v>13</v>
      </c>
    </row>
    <row r="25" spans="1:5" x14ac:dyDescent="0.25">
      <c r="A25" s="31" t="s">
        <v>122</v>
      </c>
      <c r="B25" s="44">
        <v>100</v>
      </c>
      <c r="C25" s="44">
        <v>88</v>
      </c>
      <c r="D25" s="44">
        <v>5</v>
      </c>
      <c r="E25" s="44">
        <v>8</v>
      </c>
    </row>
    <row r="26" spans="1:5" x14ac:dyDescent="0.25">
      <c r="A26" s="31" t="s">
        <v>123</v>
      </c>
      <c r="B26" s="44">
        <v>100</v>
      </c>
      <c r="C26" s="44">
        <v>86</v>
      </c>
      <c r="D26" s="44">
        <v>5</v>
      </c>
      <c r="E26" s="44">
        <v>8</v>
      </c>
    </row>
    <row r="27" spans="1:5" x14ac:dyDescent="0.25">
      <c r="A27" s="31" t="s">
        <v>124</v>
      </c>
      <c r="B27" s="44">
        <v>100</v>
      </c>
      <c r="C27" s="44">
        <v>87</v>
      </c>
      <c r="D27" s="44">
        <v>4</v>
      </c>
      <c r="E27" s="44">
        <v>9</v>
      </c>
    </row>
    <row r="28" spans="1:5" x14ac:dyDescent="0.25">
      <c r="A28" s="31" t="s">
        <v>125</v>
      </c>
      <c r="B28" s="44">
        <v>100</v>
      </c>
      <c r="C28" s="44">
        <v>91</v>
      </c>
      <c r="D28" s="44">
        <v>4</v>
      </c>
      <c r="E28" s="44">
        <v>5</v>
      </c>
    </row>
    <row r="29" spans="1:5" x14ac:dyDescent="0.25">
      <c r="A29" s="31" t="s">
        <v>126</v>
      </c>
      <c r="B29" s="44">
        <v>100</v>
      </c>
      <c r="C29" s="44">
        <v>75</v>
      </c>
      <c r="D29" s="44">
        <v>3</v>
      </c>
      <c r="E29" s="44">
        <v>22</v>
      </c>
    </row>
    <row r="30" spans="1:5" x14ac:dyDescent="0.25">
      <c r="A30" s="31" t="s">
        <v>127</v>
      </c>
      <c r="B30" s="44">
        <v>100</v>
      </c>
      <c r="C30" s="44">
        <v>76</v>
      </c>
      <c r="D30" s="44">
        <v>5</v>
      </c>
      <c r="E30" s="44">
        <v>19</v>
      </c>
    </row>
    <row r="31" spans="1:5" x14ac:dyDescent="0.25">
      <c r="A31" s="31" t="s">
        <v>128</v>
      </c>
      <c r="B31" s="44">
        <v>100</v>
      </c>
      <c r="C31" s="44">
        <v>83</v>
      </c>
      <c r="D31" s="44">
        <v>6</v>
      </c>
      <c r="E31" s="44">
        <v>11</v>
      </c>
    </row>
    <row r="32" spans="1:5" x14ac:dyDescent="0.25">
      <c r="A32" s="31"/>
      <c r="B32" s="38"/>
      <c r="C32" s="38"/>
      <c r="D32" s="38"/>
      <c r="E32" s="38"/>
    </row>
    <row r="33" spans="1:5" x14ac:dyDescent="0.25">
      <c r="A33" s="34" t="s">
        <v>84</v>
      </c>
      <c r="B33" s="34"/>
      <c r="C33" s="34"/>
      <c r="D33" s="34"/>
      <c r="E33" s="34"/>
    </row>
  </sheetData>
  <mergeCells count="1">
    <mergeCell ref="A2:E2"/>
  </mergeCells>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4</vt:i4>
      </vt:variant>
    </vt:vector>
  </HeadingPairs>
  <TitlesOfParts>
    <vt:vector size="17" baseType="lpstr">
      <vt:lpstr>Voorblad</vt:lpstr>
      <vt:lpstr>Inhoud</vt:lpstr>
      <vt:lpstr>Toelichting</vt:lpstr>
      <vt:lpstr>Begrippen en bronnen</vt:lpstr>
      <vt:lpstr>Tabel 1</vt:lpstr>
      <vt:lpstr>Tabel 2</vt:lpstr>
      <vt:lpstr>Tabel 3</vt:lpstr>
      <vt:lpstr>Tabel 4</vt:lpstr>
      <vt:lpstr>Tabel 5</vt:lpstr>
      <vt:lpstr>Tabel 6</vt:lpstr>
      <vt:lpstr>Tabel 7</vt:lpstr>
      <vt:lpstr>Tabel 8</vt:lpstr>
      <vt:lpstr>Tabel 9</vt:lpstr>
      <vt:lpstr>'Begrippen en bronnen'!Afdrukbereik</vt:lpstr>
      <vt:lpstr>Inhoud!Afdrukbereik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Barometer Culturele Diversiteit</dc:title>
  <dc:subject>Tabellen</dc:subject>
  <dc:creator/>
  <cp:lastPrinted>2023-06-13T12:04:32Z</cp:lastPrinted>
  <dcterms:created xsi:type="dcterms:W3CDTF">2020-05-28T08:27:28Z</dcterms:created>
  <dcterms:modified xsi:type="dcterms:W3CDTF">2025-04-07T12:30:12Z</dcterms:modified>
</cp:coreProperties>
</file>