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mc:AlternateContent xmlns:mc="http://schemas.openxmlformats.org/markup-compatibility/2006">
    <mc:Choice Requires="x15">
      <x15ac:absPath xmlns:x15ac="http://schemas.microsoft.com/office/spreadsheetml/2010/11/ac" url="\\cbsp.nl\Productie\primair\SSBSocZekOnderzoek_SEC1\Werk\ProjectSRG_D_Koppeling_SRG_BUS_Polis\5_Rapport\SRG-D\2024Q3\"/>
    </mc:Choice>
  </mc:AlternateContent>
  <xr:revisionPtr revIDLastSave="0" documentId="13_ncr:1_{EA30DA64-4E8E-476B-9D1B-7315DD320E6C}" xr6:coauthVersionLast="47" xr6:coauthVersionMax="47" xr10:uidLastSave="{00000000-0000-0000-0000-000000000000}"/>
  <bookViews>
    <workbookView xWindow="-120" yWindow="-120" windowWidth="29040" windowHeight="17520" xr2:uid="{00000000-000D-0000-FFFF-FFFF00000000}"/>
  </bookViews>
  <sheets>
    <sheet name="Voorblad" sheetId="32" r:id="rId1"/>
    <sheet name="Inhoud" sheetId="36" r:id="rId2"/>
    <sheet name="Leeswijzer" sheetId="40" r:id="rId3"/>
    <sheet name="Toelichting" sheetId="37" r:id="rId4"/>
    <sheet name="Begrippen" sheetId="38" r:id="rId5"/>
    <sheet name="Bronbestanden" sheetId="39" r:id="rId6"/>
    <sheet name="Tabel V.MW1" sheetId="19" r:id="rId7"/>
    <sheet name="Tabel V.SBL" sheetId="18" r:id="rId8"/>
    <sheet name="Tabel V.2S" sheetId="17" r:id="rId9"/>
    <sheet name="Tabel V.3S" sheetId="16" r:id="rId10"/>
    <sheet name="Tabel V.4S" sheetId="26" r:id="rId11"/>
    <sheet name="Tabel V.1B" sheetId="14" r:id="rId12"/>
    <sheet name="Tabel V.2B" sheetId="13" r:id="rId13"/>
    <sheet name="Tabel V.3B" sheetId="12" r:id="rId14"/>
    <sheet name="Tabel V.4B" sheetId="27" r:id="rId15"/>
    <sheet name="Tabel V.1L" sheetId="10" r:id="rId16"/>
    <sheet name="Tabel V.2L" sheetId="9" r:id="rId17"/>
    <sheet name="Tabel V.3L" sheetId="8" r:id="rId18"/>
    <sheet name="Tabel V.4L" sheetId="28" r:id="rId19"/>
    <sheet name="Tabel P.MW3a" sheetId="29" r:id="rId20"/>
    <sheet name="Tabel P.MW3b" sheetId="30" r:id="rId21"/>
    <sheet name="Tabel P.R2" sheetId="5" r:id="rId22"/>
    <sheet name="Tabel P.R3" sheetId="4" r:id="rId23"/>
  </sheets>
  <definedNames>
    <definedName name="_xlnm._FilterDatabase" localSheetId="21" hidden="1">'Tabel P.R2'!$A$3:$A$351</definedName>
    <definedName name="_xlnm._FilterDatabase" localSheetId="22" hidden="1">'Tabel P.R3'!$A$3:$B$182</definedName>
    <definedName name="_xlnm._FilterDatabase" localSheetId="11" hidden="1">'Tabel V.1B'!$A$3:$B$208</definedName>
    <definedName name="_xlnm._FilterDatabase" localSheetId="15" hidden="1">'Tabel V.1L'!$A$3:$B$205</definedName>
    <definedName name="_xlnm._FilterDatabase" localSheetId="12" hidden="1">'Tabel V.2B'!$A$3:$B$130</definedName>
    <definedName name="_xlnm._FilterDatabase" localSheetId="16" hidden="1">'Tabel V.2L'!$A$3:$B$130</definedName>
    <definedName name="_xlnm._FilterDatabase" localSheetId="8" hidden="1">'Tabel V.2S'!$A$3:$B$133</definedName>
    <definedName name="_xlnm._FilterDatabase" localSheetId="13" hidden="1">'Tabel V.3B'!$A$3:$B$280</definedName>
    <definedName name="_xlnm._FilterDatabase" localSheetId="17" hidden="1">'Tabel V.3L'!$A$3:$B$280</definedName>
    <definedName name="_xlnm._FilterDatabase" localSheetId="9" hidden="1">'Tabel V.3S'!$A$3:$B$280</definedName>
    <definedName name="_xlnm._FilterDatabase" localSheetId="14" hidden="1">'Tabel V.4B'!$A$3:$B$355</definedName>
    <definedName name="_xlnm._FilterDatabase" localSheetId="18" hidden="1">'Tabel V.4L'!$A$3:$B$355</definedName>
    <definedName name="_xlnm._FilterDatabase" localSheetId="10" hidden="1">'Tabel V.4S'!$A$3:$B$355</definedName>
    <definedName name="_xlnm._FilterDatabase" localSheetId="7" hidden="1">'Tabel V.SBL'!$A$3:$B$130</definedName>
    <definedName name="_xlnm.Print_Area" localSheetId="4">Begrippen!$A$1:$A$73</definedName>
    <definedName name="_xlnm.Print_Area" localSheetId="5">Bronbestanden!$A$1:$B$29</definedName>
    <definedName name="_xlnm.Print_Area" localSheetId="1">Inhoud!$A$1:$E$53</definedName>
    <definedName name="_xlnm.Print_Area" localSheetId="2">Leeswijzer!$A$1:$E$28</definedName>
    <definedName name="_xlnm.Print_Area" localSheetId="20">'Tabel P.MW3b'!$A$1:$E$22</definedName>
    <definedName name="_xlnm.Print_Area" localSheetId="21">'Tabel P.R2'!$A$1:$G$354</definedName>
    <definedName name="_xlnm.Print_Area" localSheetId="22">'Tabel P.R3'!$A$1:$H$185</definedName>
    <definedName name="_xlnm.Print_Area" localSheetId="16">'Tabel V.2L'!$A$1:$H$133</definedName>
    <definedName name="_xlnm.Print_Area" localSheetId="13">'Tabel V.3B'!$A$1:$H$283</definedName>
    <definedName name="_xlnm.Print_Area" localSheetId="17">'Tabel V.3L'!$A$1:$H$283</definedName>
    <definedName name="_xlnm.Print_Area" localSheetId="9">'Tabel V.3S'!$A$1:$H$283</definedName>
    <definedName name="_xlnm.Print_Area" localSheetId="3">Toelichting!$A$1:$A$102</definedName>
    <definedName name="_xlnm.Print_Area" localSheetId="0">Voorblad!$A$1:$H$31</definedName>
    <definedName name="_xlnm.Print_Titles" localSheetId="21">'Tabel P.R2'!$1:$6</definedName>
    <definedName name="_xlnm.Print_Titles" localSheetId="22">'Tabel P.R3'!$1:$6</definedName>
    <definedName name="_xlnm.Print_Titles" localSheetId="11">'Tabel V.1B'!$1:$6</definedName>
    <definedName name="_xlnm.Print_Titles" localSheetId="15">'Tabel V.1L'!$1:$6</definedName>
    <definedName name="_xlnm.Print_Titles" localSheetId="12">'Tabel V.2B'!$1:$6</definedName>
    <definedName name="_xlnm.Print_Titles" localSheetId="16">'Tabel V.2L'!$1:$6</definedName>
    <definedName name="_xlnm.Print_Titles" localSheetId="8">'Tabel V.2S'!$1:$6</definedName>
    <definedName name="_xlnm.Print_Titles" localSheetId="13">'Tabel V.3B'!$1:$6</definedName>
    <definedName name="_xlnm.Print_Titles" localSheetId="17">'Tabel V.3L'!$1:$6</definedName>
    <definedName name="_xlnm.Print_Titles" localSheetId="9">'Tabel V.3S'!$1:$6</definedName>
    <definedName name="_xlnm.Print_Titles" localSheetId="14">'Tabel V.4B'!$1:$6</definedName>
    <definedName name="_xlnm.Print_Titles" localSheetId="18">'Tabel V.4L'!$1:$6</definedName>
    <definedName name="_xlnm.Print_Titles" localSheetId="10">'Tabel V.4S'!$1:$6</definedName>
    <definedName name="_xlnm.Print_Titles" localSheetId="7">'Tabel V.SBL'!$1:$6</definedName>
    <definedName name="Eerstegetal" localSheetId="4">#REF!</definedName>
    <definedName name="Eerstegetal" localSheetId="5">#REF!</definedName>
    <definedName name="Eerstegetal" localSheetId="1">#REF!</definedName>
    <definedName name="Eerstegetal" localSheetId="3">#REF!</definedName>
    <definedName name="Eerstegetal">#REF!</definedName>
    <definedName name="Namen" localSheetId="4">#REF!</definedName>
    <definedName name="Namen" localSheetId="5">#REF!</definedName>
    <definedName name="Namen" localSheetId="1">#REF!</definedName>
    <definedName name="Namen" localSheetId="3">#REF!</definedName>
    <definedName name="Namen">#REF!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0" i="36" l="1"/>
  <c r="A29" i="36"/>
  <c r="A28" i="36"/>
  <c r="A27" i="36"/>
  <c r="A24" i="36"/>
  <c r="A23" i="36"/>
  <c r="A22" i="36"/>
  <c r="A21" i="36"/>
  <c r="A20" i="36"/>
  <c r="A19" i="36"/>
  <c r="A18" i="36"/>
  <c r="A17" i="36"/>
  <c r="A16" i="36"/>
  <c r="A15" i="36"/>
  <c r="A14" i="36"/>
  <c r="A13" i="36"/>
  <c r="A12" i="36"/>
  <c r="A9" i="36"/>
  <c r="A7" i="36"/>
  <c r="A6" i="36"/>
</calcChain>
</file>

<file path=xl/sharedStrings.xml><?xml version="1.0" encoding="utf-8"?>
<sst xmlns="http://schemas.openxmlformats.org/spreadsheetml/2006/main" count="8166" uniqueCount="681">
  <si>
    <t>Selecteer (1) hoofdcategorie of (2) type voorziening</t>
  </si>
  <si>
    <t>Uitkeringspositie bij einde kwartaal</t>
  </si>
  <si>
    <t>Totaal</t>
  </si>
  <si>
    <t>Werkend zonder bijstand</t>
  </si>
  <si>
    <t>Werkend 
met bijstand</t>
  </si>
  <si>
    <t xml:space="preserve">Niet werkend met bijstand
</t>
  </si>
  <si>
    <t>Niet werkend zonder bijstand</t>
  </si>
  <si>
    <t>aantal</t>
  </si>
  <si>
    <t>1. Totaal</t>
  </si>
  <si>
    <r>
      <t xml:space="preserve">1. </t>
    </r>
    <r>
      <rPr>
        <b/>
        <sz val="8"/>
        <rFont val="Arial"/>
        <family val="2"/>
      </rPr>
      <t>Totaal</t>
    </r>
  </si>
  <si>
    <t>Minder dan 1 jaar bijstandsuitkering</t>
  </si>
  <si>
    <t>1 tot 2 jaar bijstandsuitkering</t>
  </si>
  <si>
    <t>2 tot 3 jaar bijstandsuitkering</t>
  </si>
  <si>
    <t>3 tot 4 jaar bijstandsuitkering</t>
  </si>
  <si>
    <t>4 tot 5 jaar bijstandsuitkering</t>
  </si>
  <si>
    <t>5 jaar of langer bijstandsuitkering</t>
  </si>
  <si>
    <t>Niet van toepassing</t>
  </si>
  <si>
    <t>2. Financiële compensatie</t>
  </si>
  <si>
    <r>
      <t xml:space="preserve">2. </t>
    </r>
    <r>
      <rPr>
        <b/>
        <sz val="8"/>
        <rFont val="Arial"/>
        <family val="2"/>
      </rPr>
      <t>Financiële compensatie</t>
    </r>
  </si>
  <si>
    <r>
      <rPr>
        <b/>
        <sz val="8"/>
        <color theme="0"/>
        <rFont val="Arial"/>
        <family val="2"/>
      </rPr>
      <t xml:space="preserve">01. </t>
    </r>
    <r>
      <rPr>
        <b/>
        <sz val="8"/>
        <color theme="1"/>
        <rFont val="Arial"/>
        <family val="2"/>
      </rPr>
      <t>Loonkostensubsidie op grond van de Participatiewet</t>
    </r>
  </si>
  <si>
    <t>01. Loonkostensubsidie op grond van de Participatiewet</t>
  </si>
  <si>
    <t>02. Forfaitaire loonkostensubsidie</t>
  </si>
  <si>
    <r>
      <rPr>
        <b/>
        <sz val="8"/>
        <color theme="0"/>
        <rFont val="Arial"/>
        <family val="2"/>
      </rPr>
      <t xml:space="preserve">02. </t>
    </r>
    <r>
      <rPr>
        <b/>
        <sz val="8"/>
        <color theme="1"/>
        <rFont val="Arial"/>
        <family val="2"/>
      </rPr>
      <t>Forfaitaire loonkostensubsidie</t>
    </r>
  </si>
  <si>
    <t>03. Tijdelijke loonkostensubsidie</t>
  </si>
  <si>
    <r>
      <rPr>
        <b/>
        <sz val="8"/>
        <color theme="0"/>
        <rFont val="Arial"/>
        <family val="2"/>
      </rPr>
      <t xml:space="preserve">03. </t>
    </r>
    <r>
      <rPr>
        <b/>
        <sz val="8"/>
        <color theme="1"/>
        <rFont val="Arial"/>
        <family val="2"/>
      </rPr>
      <t>Tijdelijke loonkostensubsidie</t>
    </r>
  </si>
  <si>
    <t>3. Werkplekken</t>
  </si>
  <si>
    <r>
      <t>3.</t>
    </r>
    <r>
      <rPr>
        <b/>
        <sz val="8"/>
        <rFont val="Arial"/>
        <family val="2"/>
      </rPr>
      <t xml:space="preserve"> Werkplekken</t>
    </r>
  </si>
  <si>
    <r>
      <rPr>
        <b/>
        <sz val="8"/>
        <color theme="0"/>
        <rFont val="Arial"/>
        <family val="2"/>
      </rPr>
      <t xml:space="preserve">04. </t>
    </r>
    <r>
      <rPr>
        <b/>
        <sz val="8"/>
        <color theme="1"/>
        <rFont val="Arial"/>
        <family val="2"/>
      </rPr>
      <t>WIW/ID-baan</t>
    </r>
  </si>
  <si>
    <t>04. WIW/ID-baan</t>
  </si>
  <si>
    <t>05. Beschut werk</t>
  </si>
  <si>
    <r>
      <t xml:space="preserve">05. </t>
    </r>
    <r>
      <rPr>
        <b/>
        <sz val="8"/>
        <rFont val="Arial"/>
        <family val="2"/>
      </rPr>
      <t>Beschut werk</t>
    </r>
  </si>
  <si>
    <t>06. Participatieplaats</t>
  </si>
  <si>
    <r>
      <rPr>
        <b/>
        <sz val="8"/>
        <color theme="0"/>
        <rFont val="Arial"/>
        <family val="2"/>
      </rPr>
      <t xml:space="preserve">06. </t>
    </r>
    <r>
      <rPr>
        <b/>
        <sz val="8"/>
        <color theme="1"/>
        <rFont val="Arial"/>
        <family val="2"/>
      </rPr>
      <t>Participatieplaats</t>
    </r>
  </si>
  <si>
    <t>07. Proefplaatsing t.b.v. loonwaardebepaling</t>
  </si>
  <si>
    <r>
      <rPr>
        <b/>
        <sz val="8"/>
        <color theme="0"/>
        <rFont val="Arial"/>
        <family val="2"/>
      </rPr>
      <t xml:space="preserve">07. </t>
    </r>
    <r>
      <rPr>
        <b/>
        <sz val="8"/>
        <color theme="1"/>
        <rFont val="Arial"/>
        <family val="2"/>
      </rPr>
      <t>Proefplaatsing t.b.v. loonwaardebepaling</t>
    </r>
  </si>
  <si>
    <t>08. Overige werkplekken</t>
  </si>
  <si>
    <r>
      <rPr>
        <b/>
        <sz val="8"/>
        <color theme="0"/>
        <rFont val="Arial"/>
        <family val="2"/>
      </rPr>
      <t xml:space="preserve">08. </t>
    </r>
    <r>
      <rPr>
        <b/>
        <sz val="8"/>
        <color theme="1"/>
        <rFont val="Arial"/>
        <family val="2"/>
      </rPr>
      <t>Overige werkplekken</t>
    </r>
  </si>
  <si>
    <t>4. Ondersteuning op de werkplek</t>
  </si>
  <si>
    <r>
      <t xml:space="preserve">4. </t>
    </r>
    <r>
      <rPr>
        <b/>
        <sz val="8"/>
        <rFont val="Arial"/>
        <family val="2"/>
      </rPr>
      <t>Ondersteuning op de werkplek</t>
    </r>
  </si>
  <si>
    <r>
      <rPr>
        <b/>
        <sz val="8"/>
        <color theme="0"/>
        <rFont val="Arial"/>
        <family val="2"/>
      </rPr>
      <t xml:space="preserve">09. </t>
    </r>
    <r>
      <rPr>
        <b/>
        <sz val="8"/>
        <color theme="1"/>
        <rFont val="Arial"/>
        <family val="2"/>
      </rPr>
      <t>Jobcoach/begeleiding op de werkplek</t>
    </r>
  </si>
  <si>
    <t>09. Jobcoach/begeleiding op de werkplek</t>
  </si>
  <si>
    <t>10. Werkplekaanpassing</t>
  </si>
  <si>
    <r>
      <rPr>
        <b/>
        <sz val="8"/>
        <color theme="0"/>
        <rFont val="Arial"/>
        <family val="2"/>
      </rPr>
      <t xml:space="preserve">10. </t>
    </r>
    <r>
      <rPr>
        <b/>
        <sz val="8"/>
        <color theme="1"/>
        <rFont val="Arial"/>
        <family val="2"/>
      </rPr>
      <t>Werkplekaanpassing</t>
    </r>
  </si>
  <si>
    <t>5. Voorziening naar werk of naar participatie</t>
  </si>
  <si>
    <r>
      <t xml:space="preserve">5. </t>
    </r>
    <r>
      <rPr>
        <b/>
        <sz val="8"/>
        <rFont val="Arial"/>
        <family val="2"/>
      </rPr>
      <t>Voorziening naar werk of naar participatie</t>
    </r>
  </si>
  <si>
    <r>
      <rPr>
        <b/>
        <sz val="8"/>
        <color theme="0"/>
        <rFont val="Arial"/>
        <family val="2"/>
      </rPr>
      <t xml:space="preserve">11. </t>
    </r>
    <r>
      <rPr>
        <b/>
        <sz val="8"/>
        <color theme="1"/>
        <rFont val="Arial"/>
        <family val="2"/>
      </rPr>
      <t>Coaching naar werk of naar participatie</t>
    </r>
  </si>
  <si>
    <t>11. Coaching naar werk of naar participatie</t>
  </si>
  <si>
    <t>12. Training/cursus/opleiding</t>
  </si>
  <si>
    <r>
      <rPr>
        <b/>
        <sz val="8"/>
        <color theme="0"/>
        <rFont val="Arial"/>
        <family val="2"/>
      </rPr>
      <t xml:space="preserve">12. </t>
    </r>
    <r>
      <rPr>
        <b/>
        <sz val="8"/>
        <color theme="1"/>
        <rFont val="Arial"/>
        <family val="2"/>
      </rPr>
      <t>Training/cursus/opleiding</t>
    </r>
  </si>
  <si>
    <t>13. Vrijwilligerswerk</t>
  </si>
  <si>
    <r>
      <rPr>
        <b/>
        <sz val="8"/>
        <color theme="0"/>
        <rFont val="Arial"/>
        <family val="2"/>
      </rPr>
      <t xml:space="preserve">13. </t>
    </r>
    <r>
      <rPr>
        <b/>
        <sz val="8"/>
        <color theme="1"/>
        <rFont val="Arial"/>
        <family val="2"/>
      </rPr>
      <t>Vrijwilligerswerk</t>
    </r>
  </si>
  <si>
    <t>14. Overige sociale activering</t>
  </si>
  <si>
    <r>
      <rPr>
        <b/>
        <sz val="8"/>
        <color theme="0"/>
        <rFont val="Arial"/>
        <family val="2"/>
      </rPr>
      <t xml:space="preserve">14. </t>
    </r>
    <r>
      <rPr>
        <b/>
        <sz val="8"/>
        <color theme="1"/>
        <rFont val="Arial"/>
        <family val="2"/>
      </rPr>
      <t>Overige sociale activering</t>
    </r>
  </si>
  <si>
    <t>6. Faciliterende voorzieningen</t>
  </si>
  <si>
    <r>
      <t>6.</t>
    </r>
    <r>
      <rPr>
        <b/>
        <sz val="8"/>
        <rFont val="Arial"/>
        <family val="2"/>
      </rPr>
      <t xml:space="preserve"> Faciliterende voorzieningen</t>
    </r>
  </si>
  <si>
    <r>
      <rPr>
        <b/>
        <sz val="8"/>
        <color theme="0"/>
        <rFont val="Arial"/>
        <family val="2"/>
      </rPr>
      <t xml:space="preserve">15. </t>
    </r>
    <r>
      <rPr>
        <b/>
        <sz val="8"/>
        <color theme="1"/>
        <rFont val="Arial"/>
        <family val="2"/>
      </rPr>
      <t>Vervoersvoorziening</t>
    </r>
  </si>
  <si>
    <t>15. Vervoersvoorziening</t>
  </si>
  <si>
    <t>16. Overige faciliterende voorziening</t>
  </si>
  <si>
    <r>
      <rPr>
        <b/>
        <sz val="8"/>
        <color theme="0"/>
        <rFont val="Arial"/>
        <family val="2"/>
      </rPr>
      <t>16.</t>
    </r>
    <r>
      <rPr>
        <b/>
        <sz val="8"/>
        <color theme="1"/>
        <rFont val="Arial"/>
        <family val="2"/>
      </rPr>
      <t xml:space="preserve"> Overige faciliterende voorziening</t>
    </r>
  </si>
  <si>
    <t>7. Anders</t>
  </si>
  <si>
    <r>
      <t xml:space="preserve">7. </t>
    </r>
    <r>
      <rPr>
        <b/>
        <sz val="8"/>
        <rFont val="Arial"/>
        <family val="2"/>
      </rPr>
      <t>Anders</t>
    </r>
  </si>
  <si>
    <r>
      <rPr>
        <b/>
        <sz val="8"/>
        <color theme="0"/>
        <rFont val="Arial"/>
        <family val="2"/>
      </rPr>
      <t xml:space="preserve">17. </t>
    </r>
    <r>
      <rPr>
        <b/>
        <sz val="8"/>
        <color theme="1"/>
        <rFont val="Arial"/>
        <family val="2"/>
      </rPr>
      <t>Uitbesteed én onbekend</t>
    </r>
  </si>
  <si>
    <t>17. Uitbesteed én onbekend</t>
  </si>
  <si>
    <t>18. Niet nader in te delen</t>
  </si>
  <si>
    <r>
      <rPr>
        <b/>
        <sz val="8"/>
        <color theme="0"/>
        <rFont val="Arial"/>
        <family val="2"/>
      </rPr>
      <t xml:space="preserve">18. </t>
    </r>
    <r>
      <rPr>
        <b/>
        <sz val="8"/>
        <color theme="1"/>
        <rFont val="Arial"/>
        <family val="2"/>
      </rPr>
      <t>Niet nader in te delen</t>
    </r>
  </si>
  <si>
    <t>¹ De aantallen per type voorziening tellen niet op tot het totaal, omdat personen met meerdere voorzieningen maar één keer in het totaal voorkomen.</t>
  </si>
  <si>
    <t>Bron: CBS</t>
  </si>
  <si>
    <t>Selecteer woongemeente</t>
  </si>
  <si>
    <t>Nederland</t>
  </si>
  <si>
    <t>Aa en Hunze</t>
  </si>
  <si>
    <t>Aalsmeer</t>
  </si>
  <si>
    <t>Aalten</t>
  </si>
  <si>
    <t>Achtkarspelen</t>
  </si>
  <si>
    <t>Alblasserdam</t>
  </si>
  <si>
    <t>Albrandswaard</t>
  </si>
  <si>
    <t>Alkmaar</t>
  </si>
  <si>
    <t>Almelo</t>
  </si>
  <si>
    <t>Almere</t>
  </si>
  <si>
    <t>Alphen aan den Rijn</t>
  </si>
  <si>
    <t>Alphen-Chaam</t>
  </si>
  <si>
    <t>Altena</t>
  </si>
  <si>
    <t>Ameland</t>
  </si>
  <si>
    <t>Amersfoort</t>
  </si>
  <si>
    <t>Amstelveen</t>
  </si>
  <si>
    <t>Amsterdam</t>
  </si>
  <si>
    <t>Apeldoorn</t>
  </si>
  <si>
    <t>Arnhem</t>
  </si>
  <si>
    <t>Assen</t>
  </si>
  <si>
    <t>Asten</t>
  </si>
  <si>
    <t>Baarle-Nassau</t>
  </si>
  <si>
    <t>Baarn</t>
  </si>
  <si>
    <t>Barendrecht</t>
  </si>
  <si>
    <t>Barneveld</t>
  </si>
  <si>
    <t>Beekdaelen</t>
  </si>
  <si>
    <t>Beesel</t>
  </si>
  <si>
    <t>Berg en Dal</t>
  </si>
  <si>
    <t>Bergeijk</t>
  </si>
  <si>
    <t>Bergen (L.)</t>
  </si>
  <si>
    <t>Bergen (NH.)</t>
  </si>
  <si>
    <t>Bergen op Zoom</t>
  </si>
  <si>
    <t>Berkelland</t>
  </si>
  <si>
    <t>Bernheze</t>
  </si>
  <si>
    <t>Best</t>
  </si>
  <si>
    <t>Beuningen</t>
  </si>
  <si>
    <t>Beverwijk</t>
  </si>
  <si>
    <t>De Bilt</t>
  </si>
  <si>
    <t>Bladel</t>
  </si>
  <si>
    <t>Blaricum</t>
  </si>
  <si>
    <t>Bloemendaal</t>
  </si>
  <si>
    <t>Bodegraven-Reeuwijk</t>
  </si>
  <si>
    <t>Boekel</t>
  </si>
  <si>
    <t>Borger-Odoorn</t>
  </si>
  <si>
    <t>Borne</t>
  </si>
  <si>
    <t>Borsele</t>
  </si>
  <si>
    <t>Boxtel</t>
  </si>
  <si>
    <t>Breda</t>
  </si>
  <si>
    <t>Bronckhorst</t>
  </si>
  <si>
    <t>Brummen</t>
  </si>
  <si>
    <t>Brunssum</t>
  </si>
  <si>
    <t>Bunnik</t>
  </si>
  <si>
    <t>Bunschoten</t>
  </si>
  <si>
    <t>Buren</t>
  </si>
  <si>
    <t>Capelle aan den IJssel</t>
  </si>
  <si>
    <t>Castricum</t>
  </si>
  <si>
    <t>Coevorden</t>
  </si>
  <si>
    <t>Cranendonck</t>
  </si>
  <si>
    <t>Culemborg</t>
  </si>
  <si>
    <t>Dalfsen</t>
  </si>
  <si>
    <t>Dantumadiel</t>
  </si>
  <si>
    <t>Delft</t>
  </si>
  <si>
    <t>Deurne</t>
  </si>
  <si>
    <t>Deventer</t>
  </si>
  <si>
    <t>Diemen</t>
  </si>
  <si>
    <t>Dijk en Waard</t>
  </si>
  <si>
    <t>Dinkelland</t>
  </si>
  <si>
    <t>Doesburg</t>
  </si>
  <si>
    <t>Doetinchem</t>
  </si>
  <si>
    <t>Dongen</t>
  </si>
  <si>
    <t>Dordrecht</t>
  </si>
  <si>
    <t>Drechterland</t>
  </si>
  <si>
    <t>Drimmelen</t>
  </si>
  <si>
    <t>Dronten</t>
  </si>
  <si>
    <t>Druten</t>
  </si>
  <si>
    <t>Duiven</t>
  </si>
  <si>
    <t>Echt-Susteren</t>
  </si>
  <si>
    <t>Edam-Volendam</t>
  </si>
  <si>
    <t>Ede</t>
  </si>
  <si>
    <t>Eemnes</t>
  </si>
  <si>
    <t>Eemsdelta</t>
  </si>
  <si>
    <t>Eersel</t>
  </si>
  <si>
    <t>Eijsden-Margraten</t>
  </si>
  <si>
    <t>Eindhoven</t>
  </si>
  <si>
    <t>Elburg</t>
  </si>
  <si>
    <t>Emmen</t>
  </si>
  <si>
    <t>Enkhuizen</t>
  </si>
  <si>
    <t>Enschede</t>
  </si>
  <si>
    <t>Epe</t>
  </si>
  <si>
    <t>Ermelo</t>
  </si>
  <si>
    <t>Etten-Leur</t>
  </si>
  <si>
    <t>De Fryske Marren</t>
  </si>
  <si>
    <t>Geertruidenberg</t>
  </si>
  <si>
    <t>Geldrop-Mierlo</t>
  </si>
  <si>
    <t>Gemert-Bakel</t>
  </si>
  <si>
    <t>Gennep</t>
  </si>
  <si>
    <t>Gilze en Rijen</t>
  </si>
  <si>
    <t>Goeree-Overflakkee</t>
  </si>
  <si>
    <t>Goes</t>
  </si>
  <si>
    <t>Goirle</t>
  </si>
  <si>
    <t>Gooise Meren</t>
  </si>
  <si>
    <t>Gorinchem</t>
  </si>
  <si>
    <t>Gouda</t>
  </si>
  <si>
    <t>Gulpen-Wittem</t>
  </si>
  <si>
    <t>Haaksbergen</t>
  </si>
  <si>
    <t>Haarlem</t>
  </si>
  <si>
    <t>Haarlemmermeer</t>
  </si>
  <si>
    <t>Halderberge</t>
  </si>
  <si>
    <t>Hardenberg</t>
  </si>
  <si>
    <t>Harderwijk</t>
  </si>
  <si>
    <t>Hardinxveld-Giessendam</t>
  </si>
  <si>
    <t>Harlingen</t>
  </si>
  <si>
    <t>Hattem</t>
  </si>
  <si>
    <t>Heemskerk</t>
  </si>
  <si>
    <t>Heemstede</t>
  </si>
  <si>
    <t>Heerde</t>
  </si>
  <si>
    <t>Heerenveen</t>
  </si>
  <si>
    <t>Heerlen</t>
  </si>
  <si>
    <t>Heeze-Leende</t>
  </si>
  <si>
    <t>Heiloo</t>
  </si>
  <si>
    <t>Den Helder</t>
  </si>
  <si>
    <t>Hellendoorn</t>
  </si>
  <si>
    <t>Helmond</t>
  </si>
  <si>
    <t>Hendrik-Ido-Ambacht</t>
  </si>
  <si>
    <t>'s-Hertogenbosch</t>
  </si>
  <si>
    <t>Heumen</t>
  </si>
  <si>
    <t>Heusden</t>
  </si>
  <si>
    <t>Hillegom</t>
  </si>
  <si>
    <t>Hilvarenbeek</t>
  </si>
  <si>
    <t>Hilversum</t>
  </si>
  <si>
    <t>Hoeksche Waard</t>
  </si>
  <si>
    <t>Hof van Twente</t>
  </si>
  <si>
    <t>Het Hogeland</t>
  </si>
  <si>
    <t>Hollands Kroon</t>
  </si>
  <si>
    <t>Hoogeveen</t>
  </si>
  <si>
    <t>Hoorn</t>
  </si>
  <si>
    <t>Horst aan de Maas</t>
  </si>
  <si>
    <t>Houten</t>
  </si>
  <si>
    <t>Huizen</t>
  </si>
  <si>
    <t>Hulst</t>
  </si>
  <si>
    <t>IJsselstein</t>
  </si>
  <si>
    <t>Kaag en Braassem</t>
  </si>
  <si>
    <t>Kampen</t>
  </si>
  <si>
    <t>Kapelle</t>
  </si>
  <si>
    <t>Katwijk</t>
  </si>
  <si>
    <t>Kerkrade</t>
  </si>
  <si>
    <t>Koggenland</t>
  </si>
  <si>
    <t>Krimpen aan den IJssel</t>
  </si>
  <si>
    <t>Krimpenerwaard</t>
  </si>
  <si>
    <t>Laarbeek</t>
  </si>
  <si>
    <t>Land van Cuijk</t>
  </si>
  <si>
    <t>Landgraaf</t>
  </si>
  <si>
    <t>Landsmeer</t>
  </si>
  <si>
    <t>Lansingerland</t>
  </si>
  <si>
    <t>Leeuwarden</t>
  </si>
  <si>
    <t>Leiden</t>
  </si>
  <si>
    <t>Leiderdorp</t>
  </si>
  <si>
    <t>Leidschendam-Voorburg</t>
  </si>
  <si>
    <t>Lelystad</t>
  </si>
  <si>
    <t>Leudal</t>
  </si>
  <si>
    <t>Leusden</t>
  </si>
  <si>
    <t>Lingewaard</t>
  </si>
  <si>
    <t>Lisse</t>
  </si>
  <si>
    <t>Lochem</t>
  </si>
  <si>
    <t>Loon op Zand</t>
  </si>
  <si>
    <t>Lopik</t>
  </si>
  <si>
    <t>Losser</t>
  </si>
  <si>
    <t>Maasdriel</t>
  </si>
  <si>
    <t>Maasgouw</t>
  </si>
  <si>
    <t>Maashorst</t>
  </si>
  <si>
    <t>Maassluis</t>
  </si>
  <si>
    <t>Maastricht</t>
  </si>
  <si>
    <t>Medemblik</t>
  </si>
  <si>
    <t>Meerssen</t>
  </si>
  <si>
    <t>Meierijstad</t>
  </si>
  <si>
    <t>Meppel</t>
  </si>
  <si>
    <t>Midden-Delfland</t>
  </si>
  <si>
    <t>Midden-Drenthe</t>
  </si>
  <si>
    <t>Midden-Groningen</t>
  </si>
  <si>
    <t>Moerdijk</t>
  </si>
  <si>
    <t>Molenlanden</t>
  </si>
  <si>
    <t>Montferland</t>
  </si>
  <si>
    <t>Montfoort</t>
  </si>
  <si>
    <t>Mook en Middelaar</t>
  </si>
  <si>
    <t>Neder-Betuwe</t>
  </si>
  <si>
    <t>Nederweert</t>
  </si>
  <si>
    <t>Nieuwegein</t>
  </si>
  <si>
    <t>Nieuwkoop</t>
  </si>
  <si>
    <t>Nijkerk</t>
  </si>
  <si>
    <t>Nijmegen</t>
  </si>
  <si>
    <t>Nissewaard</t>
  </si>
  <si>
    <t>Noardeast-Fryslân</t>
  </si>
  <si>
    <t>Noord-Beveland</t>
  </si>
  <si>
    <t>Noordenveld</t>
  </si>
  <si>
    <t>Noordoostpolder</t>
  </si>
  <si>
    <t>Noordwijk</t>
  </si>
  <si>
    <t>Nuenen, Gerwen en Nederwetten</t>
  </si>
  <si>
    <t>Nunspeet</t>
  </si>
  <si>
    <t>Oegstgeest</t>
  </si>
  <si>
    <t>Oirschot</t>
  </si>
  <si>
    <t>Oisterwijk</t>
  </si>
  <si>
    <t>Oldambt</t>
  </si>
  <si>
    <t>Oldebroek</t>
  </si>
  <si>
    <t>Oldenzaal</t>
  </si>
  <si>
    <t>Olst-Wijhe</t>
  </si>
  <si>
    <t>Ommen</t>
  </si>
  <si>
    <t>Oost Gelre</t>
  </si>
  <si>
    <t>Oosterhout</t>
  </si>
  <si>
    <t>Ooststellingwerf</t>
  </si>
  <si>
    <t>Oostzaan</t>
  </si>
  <si>
    <t>Opmeer</t>
  </si>
  <si>
    <t>Opsterland</t>
  </si>
  <si>
    <t>Oss</t>
  </si>
  <si>
    <t>Oude IJsselstreek</t>
  </si>
  <si>
    <t>Ouder-Amstel</t>
  </si>
  <si>
    <t>Oudewater</t>
  </si>
  <si>
    <t>Overbetuwe</t>
  </si>
  <si>
    <t>Papendrecht</t>
  </si>
  <si>
    <t>Peel en Maas</t>
  </si>
  <si>
    <t>Pekela</t>
  </si>
  <si>
    <t>Pijnacker-Nootdorp</t>
  </si>
  <si>
    <t>Purmerend</t>
  </si>
  <si>
    <t>Putten</t>
  </si>
  <si>
    <t>Raalte</t>
  </si>
  <si>
    <t>Reimerswaal</t>
  </si>
  <si>
    <t>Renkum</t>
  </si>
  <si>
    <t>Renswoude</t>
  </si>
  <si>
    <t>Reusel-De Mierden</t>
  </si>
  <si>
    <t>Rheden</t>
  </si>
  <si>
    <t>Rhenen</t>
  </si>
  <si>
    <t>Ridderkerk</t>
  </si>
  <si>
    <t>Rijssen-Holten</t>
  </si>
  <si>
    <t>Roerdalen</t>
  </si>
  <si>
    <t>Roermond</t>
  </si>
  <si>
    <t>De Ronde Venen</t>
  </si>
  <si>
    <t>Roosendaal</t>
  </si>
  <si>
    <t>Rotterdam</t>
  </si>
  <si>
    <t>Rozendaal</t>
  </si>
  <si>
    <t>Rucphen</t>
  </si>
  <si>
    <t>Schagen</t>
  </si>
  <si>
    <t>Scherpenzeel</t>
  </si>
  <si>
    <t>Schiedam</t>
  </si>
  <si>
    <t>Schiermonnikoog</t>
  </si>
  <si>
    <t>Schouwen-Duiveland</t>
  </si>
  <si>
    <t>Simpelveld</t>
  </si>
  <si>
    <t>Sint-Michielsgestel</t>
  </si>
  <si>
    <t>Sittard-Geleen</t>
  </si>
  <si>
    <t>Sliedrecht</t>
  </si>
  <si>
    <t>Sluis</t>
  </si>
  <si>
    <t>Smallingerland</t>
  </si>
  <si>
    <t>Soest</t>
  </si>
  <si>
    <t>Someren</t>
  </si>
  <si>
    <t>Son en Breugel</t>
  </si>
  <si>
    <t>Stadskanaal</t>
  </si>
  <si>
    <t>Staphorst</t>
  </si>
  <si>
    <t>Stede Broec</t>
  </si>
  <si>
    <t>Steenbergen</t>
  </si>
  <si>
    <t>Steenwijkerland</t>
  </si>
  <si>
    <t>Stichtse Vecht</t>
  </si>
  <si>
    <t>Súdwest-Fryslân</t>
  </si>
  <si>
    <t>Terneuzen</t>
  </si>
  <si>
    <t>Terschelling</t>
  </si>
  <si>
    <t>Texel</t>
  </si>
  <si>
    <t>Teylingen</t>
  </si>
  <si>
    <t>Tholen</t>
  </si>
  <si>
    <t>Tiel</t>
  </si>
  <si>
    <t>Tilburg</t>
  </si>
  <si>
    <t>Tubbergen</t>
  </si>
  <si>
    <t>Twenterand</t>
  </si>
  <si>
    <t>Tynaarlo</t>
  </si>
  <si>
    <t>Tytsjerksteradiel</t>
  </si>
  <si>
    <t>Uitgeest</t>
  </si>
  <si>
    <t>Uithoorn</t>
  </si>
  <si>
    <t>Urk</t>
  </si>
  <si>
    <t>Utrechtse Heuvelrug</t>
  </si>
  <si>
    <t>Vaals</t>
  </si>
  <si>
    <t>Valkenburg aan de Geul</t>
  </si>
  <si>
    <t>Valkenswaard</t>
  </si>
  <si>
    <t>Veendam</t>
  </si>
  <si>
    <t>Veenendaal</t>
  </si>
  <si>
    <t>Veere</t>
  </si>
  <si>
    <t>Veldhoven</t>
  </si>
  <si>
    <t>Velsen</t>
  </si>
  <si>
    <t>Venlo</t>
  </si>
  <si>
    <t>Venray</t>
  </si>
  <si>
    <t>Vijfheerenlanden</t>
  </si>
  <si>
    <t>Vlaardingen</t>
  </si>
  <si>
    <t>Vlieland</t>
  </si>
  <si>
    <t>Vlissingen</t>
  </si>
  <si>
    <t>Voerendaal</t>
  </si>
  <si>
    <t>Voorschoten</t>
  </si>
  <si>
    <t>Voorst</t>
  </si>
  <si>
    <t>Vught</t>
  </si>
  <si>
    <t>Waadhoeke</t>
  </si>
  <si>
    <t>Waalre</t>
  </si>
  <si>
    <t>Waalwijk</t>
  </si>
  <si>
    <t>Waddinxveen</t>
  </si>
  <si>
    <t>Wageningen</t>
  </si>
  <si>
    <t>Wassenaar</t>
  </si>
  <si>
    <t>Waterland</t>
  </si>
  <si>
    <t>Weert</t>
  </si>
  <si>
    <t>West Betuwe</t>
  </si>
  <si>
    <t>West Maas en Waal</t>
  </si>
  <si>
    <t>Westerkwartier</t>
  </si>
  <si>
    <t>Westerveld</t>
  </si>
  <si>
    <t>Westervoort</t>
  </si>
  <si>
    <t>Westerwolde</t>
  </si>
  <si>
    <t>Westland</t>
  </si>
  <si>
    <t>Weststellingwerf</t>
  </si>
  <si>
    <t>Wierden</t>
  </si>
  <si>
    <t>Wijchen</t>
  </si>
  <si>
    <t>Wijdemeren</t>
  </si>
  <si>
    <t>Wijk bij Duurstede</t>
  </si>
  <si>
    <t>Winterswijk</t>
  </si>
  <si>
    <t>Woensdrecht</t>
  </si>
  <si>
    <t>Woerden</t>
  </si>
  <si>
    <t>De Wolden</t>
  </si>
  <si>
    <t>Wormerland</t>
  </si>
  <si>
    <t>Woudenberg</t>
  </si>
  <si>
    <t>Zaanstad</t>
  </si>
  <si>
    <t>Zaltbommel</t>
  </si>
  <si>
    <t>Zandvoort</t>
  </si>
  <si>
    <t>Zeewolde</t>
  </si>
  <si>
    <t>Zeist</t>
  </si>
  <si>
    <t>Zevenaar</t>
  </si>
  <si>
    <t>Zoetermeer</t>
  </si>
  <si>
    <t>Zoeterwoude</t>
  </si>
  <si>
    <t>Zuidplas</t>
  </si>
  <si>
    <t>Zundert</t>
  </si>
  <si>
    <t>Zutphen</t>
  </si>
  <si>
    <t>Zwartewaterland</t>
  </si>
  <si>
    <t>Zwijndrecht</t>
  </si>
  <si>
    <t>Zwolle</t>
  </si>
  <si>
    <t>Woongemeente onbekend</t>
  </si>
  <si>
    <r>
      <rPr>
        <vertAlign val="superscript"/>
        <sz val="8"/>
        <rFont val="Arial"/>
        <family val="2"/>
      </rPr>
      <t xml:space="preserve">1 </t>
    </r>
    <r>
      <rPr>
        <sz val="8"/>
        <rFont val="Arial"/>
        <family val="2"/>
      </rPr>
      <t>Door afronding hoeft het totaal niet overeen te komen met de som van de verschillende categorieën.</t>
    </r>
  </si>
  <si>
    <t>Begin verslagperiode</t>
  </si>
  <si>
    <t>Eind verslagperiode</t>
  </si>
  <si>
    <t>Geslacht</t>
  </si>
  <si>
    <t>Man</t>
  </si>
  <si>
    <t>Vrouw</t>
  </si>
  <si>
    <t>Onbekend</t>
  </si>
  <si>
    <t>Leeftijd</t>
  </si>
  <si>
    <t>15 tot 27 jaar</t>
  </si>
  <si>
    <t>27 tot 35 jaar</t>
  </si>
  <si>
    <t>35 tot 45 jaar</t>
  </si>
  <si>
    <t>45 tot 55 jaar</t>
  </si>
  <si>
    <t>55 tot 65 jaar</t>
  </si>
  <si>
    <t>65 tot AOW-leeftijd</t>
  </si>
  <si>
    <t>AOW-leeftijd en ouder</t>
  </si>
  <si>
    <t xml:space="preserve">Onbekend </t>
  </si>
  <si>
    <t>55 tot AOW-leeftijd</t>
  </si>
  <si>
    <t>Duur bijstandsuitkering</t>
  </si>
  <si>
    <t>¹ Door afronding hoeft het totaal niet overeen te komen met de som van de verschillende categorieën.</t>
  </si>
  <si>
    <t>Niet werkend met bijstand</t>
  </si>
  <si>
    <t>1. Totaal re-integratievoorzieningen</t>
  </si>
  <si>
    <r>
      <rPr>
        <b/>
        <sz val="8"/>
        <color theme="0"/>
        <rFont val="Arial"/>
        <family val="2"/>
      </rPr>
      <t xml:space="preserve">1. </t>
    </r>
    <r>
      <rPr>
        <b/>
        <sz val="8"/>
        <color theme="1"/>
        <rFont val="Arial"/>
        <family val="2"/>
      </rPr>
      <t>Totaal re-integratievoorzieningen</t>
    </r>
  </si>
  <si>
    <r>
      <rPr>
        <b/>
        <sz val="8"/>
        <color theme="0"/>
        <rFont val="Arial"/>
        <family val="2"/>
      </rPr>
      <t>2.</t>
    </r>
    <r>
      <rPr>
        <b/>
        <sz val="8"/>
        <color theme="1"/>
        <rFont val="Arial"/>
        <family val="2"/>
      </rPr>
      <t xml:space="preserve"> Financiële compensatie</t>
    </r>
  </si>
  <si>
    <r>
      <rPr>
        <b/>
        <sz val="8"/>
        <color theme="0"/>
        <rFont val="Arial"/>
        <family val="2"/>
      </rPr>
      <t xml:space="preserve">3. </t>
    </r>
    <r>
      <rPr>
        <b/>
        <sz val="8"/>
        <rFont val="Arial"/>
        <family val="2"/>
      </rPr>
      <t>Werkplekken</t>
    </r>
  </si>
  <si>
    <r>
      <rPr>
        <b/>
        <sz val="8"/>
        <color theme="0"/>
        <rFont val="Arial"/>
        <family val="2"/>
      </rPr>
      <t xml:space="preserve">4. </t>
    </r>
    <r>
      <rPr>
        <b/>
        <sz val="8"/>
        <color theme="1"/>
        <rFont val="Arial"/>
        <family val="2"/>
      </rPr>
      <t>Ondersteuning op de werkplek</t>
    </r>
  </si>
  <si>
    <r>
      <rPr>
        <b/>
        <sz val="8"/>
        <color theme="0"/>
        <rFont val="Arial"/>
        <family val="2"/>
      </rPr>
      <t xml:space="preserve">5. </t>
    </r>
    <r>
      <rPr>
        <b/>
        <sz val="8"/>
        <rFont val="Arial"/>
        <family val="2"/>
      </rPr>
      <t>Voorziening naar werk of naar participatie</t>
    </r>
  </si>
  <si>
    <r>
      <rPr>
        <b/>
        <sz val="8"/>
        <color theme="0"/>
        <rFont val="Arial"/>
        <family val="2"/>
      </rPr>
      <t xml:space="preserve">6. </t>
    </r>
    <r>
      <rPr>
        <b/>
        <sz val="8"/>
        <color theme="1"/>
        <rFont val="Arial"/>
        <family val="2"/>
      </rPr>
      <t>Faciliterende voorzieningen</t>
    </r>
  </si>
  <si>
    <r>
      <rPr>
        <b/>
        <sz val="8"/>
        <color theme="0"/>
        <rFont val="Arial"/>
        <family val="2"/>
      </rPr>
      <t xml:space="preserve">7. </t>
    </r>
    <r>
      <rPr>
        <b/>
        <sz val="8"/>
        <color theme="1"/>
        <rFont val="Arial"/>
        <family val="2"/>
      </rPr>
      <t>Anders</t>
    </r>
  </si>
  <si>
    <r>
      <rPr>
        <b/>
        <sz val="8"/>
        <color theme="0"/>
        <rFont val="Arial"/>
        <family val="2"/>
      </rPr>
      <t xml:space="preserve">1. </t>
    </r>
    <r>
      <rPr>
        <b/>
        <sz val="8"/>
        <rFont val="Arial"/>
        <family val="2"/>
      </rPr>
      <t>Totaal re-integratievoorzieningen</t>
    </r>
  </si>
  <si>
    <r>
      <rPr>
        <b/>
        <sz val="8"/>
        <color theme="0"/>
        <rFont val="Arial"/>
        <family val="2"/>
      </rPr>
      <t xml:space="preserve">2. </t>
    </r>
    <r>
      <rPr>
        <b/>
        <sz val="8"/>
        <color theme="1"/>
        <rFont val="Arial"/>
        <family val="2"/>
      </rPr>
      <t>Financiële compensatie</t>
    </r>
  </si>
  <si>
    <r>
      <rPr>
        <b/>
        <sz val="8"/>
        <color theme="0"/>
        <rFont val="Arial"/>
        <family val="2"/>
      </rPr>
      <t>3.</t>
    </r>
    <r>
      <rPr>
        <b/>
        <sz val="8"/>
        <color theme="1"/>
        <rFont val="Arial"/>
        <family val="2"/>
      </rPr>
      <t xml:space="preserve"> Werkplekken</t>
    </r>
  </si>
  <si>
    <r>
      <rPr>
        <b/>
        <sz val="8"/>
        <color theme="0"/>
        <rFont val="Arial"/>
        <family val="2"/>
      </rPr>
      <t xml:space="preserve">04. </t>
    </r>
    <r>
      <rPr>
        <b/>
        <sz val="8"/>
        <rFont val="Arial"/>
        <family val="2"/>
      </rPr>
      <t>WIW/ID-baan</t>
    </r>
  </si>
  <si>
    <r>
      <rPr>
        <b/>
        <sz val="8"/>
        <color theme="0"/>
        <rFont val="Arial"/>
        <family val="2"/>
      </rPr>
      <t>5.</t>
    </r>
    <r>
      <rPr>
        <b/>
        <sz val="8"/>
        <color theme="1"/>
        <rFont val="Arial"/>
        <family val="2"/>
      </rPr>
      <t xml:space="preserve"> Voorziening naar werk of naar participatie</t>
    </r>
  </si>
  <si>
    <r>
      <rPr>
        <b/>
        <sz val="8"/>
        <color theme="0"/>
        <rFont val="Arial"/>
        <family val="2"/>
      </rPr>
      <t xml:space="preserve">3. </t>
    </r>
    <r>
      <rPr>
        <b/>
        <sz val="8"/>
        <color theme="1"/>
        <rFont val="Arial"/>
        <family val="2"/>
      </rPr>
      <t>Werkplekken</t>
    </r>
  </si>
  <si>
    <r>
      <rPr>
        <b/>
        <sz val="8"/>
        <color theme="0"/>
        <rFont val="Arial"/>
        <family val="2"/>
      </rPr>
      <t>4.</t>
    </r>
    <r>
      <rPr>
        <b/>
        <sz val="8"/>
        <color theme="1"/>
        <rFont val="Arial"/>
        <family val="2"/>
      </rPr>
      <t xml:space="preserve"> Ondersteuning op de werkplek</t>
    </r>
  </si>
  <si>
    <r>
      <rPr>
        <b/>
        <sz val="8"/>
        <color theme="0"/>
        <rFont val="Arial"/>
        <family val="2"/>
      </rPr>
      <t xml:space="preserve">5. </t>
    </r>
    <r>
      <rPr>
        <b/>
        <sz val="8"/>
        <color theme="1"/>
        <rFont val="Arial"/>
        <family val="2"/>
      </rPr>
      <t>Voorziening naar werk of naar participatie</t>
    </r>
  </si>
  <si>
    <t>Minder dan 1 jaar voorziening</t>
  </si>
  <si>
    <t>1 tot 2 jaar voorziening</t>
  </si>
  <si>
    <t>2 tot 3 jaar voorziening</t>
  </si>
  <si>
    <t>3 tot 4 jaar voorziening</t>
  </si>
  <si>
    <t>4 tot 5 jaar voorziening</t>
  </si>
  <si>
    <t>5 jaar of langer voorziening</t>
  </si>
  <si>
    <t>Minder dan 1 jaar</t>
  </si>
  <si>
    <t>Van 1 tot 2 jaar</t>
  </si>
  <si>
    <t>Van 2 tot 3 jaar</t>
  </si>
  <si>
    <t>Van 3 tot 4 jaar</t>
  </si>
  <si>
    <t>Van 4 tot 5 jaar</t>
  </si>
  <si>
    <t>Van 5 jaar en langer</t>
  </si>
  <si>
    <t>Uitkeringspositie bij beëindiging</t>
  </si>
  <si>
    <t xml:space="preserve">Uitkeringspositie bij start </t>
  </si>
  <si>
    <t>Uitkeringspositie</t>
  </si>
  <si>
    <t>Startend</t>
  </si>
  <si>
    <t>Beëindigd</t>
  </si>
  <si>
    <t>Lopend eind verslagperiode</t>
  </si>
  <si>
    <t>Lopend begin verslagperiode</t>
  </si>
  <si>
    <t>Gestart</t>
  </si>
  <si>
    <t>Werkend met bijstand</t>
  </si>
  <si>
    <t>Geboorteland</t>
  </si>
  <si>
    <t>Herkomst</t>
  </si>
  <si>
    <t>Europa (excl. Nederland)</t>
  </si>
  <si>
    <t>Buiten Europa</t>
  </si>
  <si>
    <t>Nederland, beide ouders geboren in Nederland</t>
  </si>
  <si>
    <t>Nederland, minimaal één ouder geboren in Europa (excl. Nederland)</t>
  </si>
  <si>
    <t>Nederland, minimaal één ouder geboren buiten Europa</t>
  </si>
  <si>
    <t>Beek</t>
  </si>
  <si>
    <t>'s-Gravenhage</t>
  </si>
  <si>
    <t>Groningen</t>
  </si>
  <si>
    <t>Hengelo</t>
  </si>
  <si>
    <t>Laren</t>
  </si>
  <si>
    <t>Middelburg</t>
  </si>
  <si>
    <t>Rijswijk</t>
  </si>
  <si>
    <t>Stein</t>
  </si>
  <si>
    <t>Utrecht</t>
  </si>
  <si>
    <t>Voorne aan Zee</t>
  </si>
  <si>
    <t>Leeswijzer</t>
  </si>
  <si>
    <t>SRG-D</t>
  </si>
  <si>
    <t>Koppeling SRG, BUS en Polis</t>
  </si>
  <si>
    <t>CBS, Team Sociale Zekerheid</t>
  </si>
  <si>
    <t>Inhoud</t>
  </si>
  <si>
    <t>Werkblad</t>
  </si>
  <si>
    <t>Toelichting bij de tabellen</t>
  </si>
  <si>
    <t>Begrippen</t>
  </si>
  <si>
    <t>Beschrijving van de gebruikte bronbestanden</t>
  </si>
  <si>
    <t>Tabellen over voorzieningen</t>
  </si>
  <si>
    <t>Voorzieningen naar peilmoment, uitkeringspositie en duur voorziening, verslagperiode</t>
  </si>
  <si>
    <t>Overzichtstabel voorzieningen, naar uitkeringspositie, type voorziening en peilmoment, verslagperiode</t>
  </si>
  <si>
    <t>Startende voorzieningen naar uitkeringspositie, geslacht en type voorziening, verslagperiode</t>
  </si>
  <si>
    <t>Startende voorzieningen naar uitkeringspositie, leeftijd en type voorziening, verslagperiode</t>
  </si>
  <si>
    <t>Beëindigde voorzieningen naar uitkeringspositie, duur voorziening en type voorziening, verslagperiode</t>
  </si>
  <si>
    <t>Beëindigde voorzieningen naar uitkeringspositie, geslacht en type voorziening, verslagperiode</t>
  </si>
  <si>
    <t>Beëindigde voorzieningen naar uitkeringspositie, leeftijd en type voorziening, verslagperiode</t>
  </si>
  <si>
    <t>Lopende voorzieningen naar uitkeringspositie, duur voorziening en type voorziening, eind verslagperiode</t>
  </si>
  <si>
    <t>Lopende voorzieningen naar uitkeringspositie, geslacht en type voorziening, eind verslagperiode</t>
  </si>
  <si>
    <t>Lopende voorzieningen naar uitkeringspositie, leeftijd en type voorziening, eind verslagperiode</t>
  </si>
  <si>
    <t>Tabellen over personen</t>
  </si>
  <si>
    <t>Personen met een lopende voorziening en een bijstandsuitkering naar peilmoment, geslacht, leeftijd en duur bijstandsuitkering, verslagperiode</t>
  </si>
  <si>
    <t>Personen met een lopende voorziening en een bijstandsuitkering naar peilmoment en herkomst/geboorteland, verslagperiode</t>
  </si>
  <si>
    <t>Personen met een lopende voorziening naar uitkeringspositie en woongemeente, eind verslagperiode</t>
  </si>
  <si>
    <t>Personen met een lopende voorziening naar uitkeringspositie, type voorziening en duur bijstandsuitkering, eind verslagperiode</t>
  </si>
  <si>
    <t>Verklaring van tekens</t>
  </si>
  <si>
    <t>niets (blanco) = het cijfer kan op logische gronden niet voorkomen</t>
  </si>
  <si>
    <t>. = het cijfer is onbekend, onvoldoende betrouwbaar of geheim</t>
  </si>
  <si>
    <t>* = voorlopige cijfers</t>
  </si>
  <si>
    <t>** = nader voorlopige cijfers</t>
  </si>
  <si>
    <t>In geval van afronding kan het voorkomen dat het weergegeven totaal niet overeenstemt met de som</t>
  </si>
  <si>
    <t>van de getallen.</t>
  </si>
  <si>
    <t>Ons e-mailadres is asd@cbs.nl.</t>
  </si>
  <si>
    <r>
      <rPr>
        <b/>
        <i/>
        <sz val="10"/>
        <rFont val="Arial"/>
        <family val="2"/>
      </rPr>
      <t>V</t>
    </r>
    <r>
      <rPr>
        <sz val="10"/>
        <rFont val="Arial"/>
        <family val="2"/>
      </rPr>
      <t xml:space="preserve"> - Voorzieningen</t>
    </r>
  </si>
  <si>
    <r>
      <rPr>
        <b/>
        <i/>
        <sz val="10"/>
        <rFont val="Arial"/>
        <family val="2"/>
      </rPr>
      <t>S</t>
    </r>
    <r>
      <rPr>
        <sz val="10"/>
        <rFont val="Arial"/>
        <family val="2"/>
      </rPr>
      <t xml:space="preserve"> - Startend</t>
    </r>
  </si>
  <si>
    <r>
      <rPr>
        <b/>
        <i/>
        <sz val="10"/>
        <rFont val="Arial"/>
        <family val="2"/>
      </rPr>
      <t>P</t>
    </r>
    <r>
      <rPr>
        <sz val="10"/>
        <rFont val="Arial"/>
        <family val="2"/>
      </rPr>
      <t xml:space="preserve"> - Personen</t>
    </r>
  </si>
  <si>
    <r>
      <rPr>
        <b/>
        <i/>
        <sz val="10"/>
        <rFont val="Arial"/>
        <family val="2"/>
      </rPr>
      <t>L</t>
    </r>
    <r>
      <rPr>
        <sz val="10"/>
        <rFont val="Arial"/>
        <family val="2"/>
      </rPr>
      <t xml:space="preserve"> - Lopend</t>
    </r>
  </si>
  <si>
    <r>
      <rPr>
        <b/>
        <i/>
        <sz val="10"/>
        <rFont val="Arial"/>
        <family val="2"/>
      </rPr>
      <t>B</t>
    </r>
    <r>
      <rPr>
        <sz val="10"/>
        <rFont val="Arial"/>
        <family val="2"/>
      </rPr>
      <t xml:space="preserve"> - Beëindigd</t>
    </r>
  </si>
  <si>
    <t>Afkortingen tabeltitels</t>
  </si>
  <si>
    <r>
      <rPr>
        <b/>
        <i/>
        <sz val="10"/>
        <rFont val="Arial"/>
        <family val="2"/>
      </rPr>
      <t>WML</t>
    </r>
    <r>
      <rPr>
        <sz val="10"/>
        <rFont val="Arial"/>
        <family val="2"/>
      </rPr>
      <t xml:space="preserve"> - Wettelijk minimumloon</t>
    </r>
  </si>
  <si>
    <r>
      <rPr>
        <b/>
        <i/>
        <sz val="10"/>
        <rFont val="Arial"/>
        <family val="2"/>
      </rPr>
      <t>UWV</t>
    </r>
    <r>
      <rPr>
        <sz val="10"/>
        <rFont val="Arial"/>
        <family val="2"/>
      </rPr>
      <t xml:space="preserve"> - Uitvoeringsinstituut Werknemersverzekeringen</t>
    </r>
  </si>
  <si>
    <r>
      <rPr>
        <b/>
        <i/>
        <sz val="10"/>
        <rFont val="Arial"/>
        <family val="2"/>
      </rPr>
      <t>SZW</t>
    </r>
    <r>
      <rPr>
        <sz val="10"/>
        <rFont val="Arial"/>
        <family val="2"/>
      </rPr>
      <t xml:space="preserve"> - Ministerie van Sociale Zaken en Werkgelegenheid</t>
    </r>
  </si>
  <si>
    <r>
      <rPr>
        <b/>
        <i/>
        <sz val="10"/>
        <rFont val="Arial"/>
        <family val="2"/>
      </rPr>
      <t xml:space="preserve">SRG </t>
    </r>
    <r>
      <rPr>
        <sz val="10"/>
        <rFont val="Arial"/>
        <family val="2"/>
      </rPr>
      <t>- Statistiek Re-integratie door Gemeenten</t>
    </r>
  </si>
  <si>
    <t xml:space="preserve">            zelfstandigen</t>
  </si>
  <si>
    <r>
      <rPr>
        <b/>
        <i/>
        <sz val="10"/>
        <rFont val="Arial"/>
        <family val="2"/>
      </rPr>
      <t xml:space="preserve">IOAZ </t>
    </r>
    <r>
      <rPr>
        <sz val="10"/>
        <rFont val="Arial"/>
        <family val="2"/>
      </rPr>
      <t xml:space="preserve">- Wet Inkomensvoorziening oudere zelfstandigen en gedeeltelijk arbeidsongeschikte gewezen </t>
    </r>
  </si>
  <si>
    <r>
      <rPr>
        <b/>
        <i/>
        <sz val="10"/>
        <rFont val="Arial"/>
        <family val="2"/>
      </rPr>
      <t xml:space="preserve">IOAW </t>
    </r>
    <r>
      <rPr>
        <sz val="10"/>
        <rFont val="Arial"/>
        <family val="2"/>
      </rPr>
      <t xml:space="preserve">- Wet inkomensvoorziening oudere en gedeeltelijk arbeidsongeschikte werkloze werknemers </t>
    </r>
  </si>
  <si>
    <r>
      <t xml:space="preserve">CBS </t>
    </r>
    <r>
      <rPr>
        <sz val="10"/>
        <rFont val="Arial"/>
        <family val="2"/>
      </rPr>
      <t>- Centraal Bureau voor de Statistiek</t>
    </r>
  </si>
  <si>
    <r>
      <rPr>
        <b/>
        <i/>
        <sz val="10"/>
        <rFont val="Arial"/>
        <family val="2"/>
      </rPr>
      <t>BRP</t>
    </r>
    <r>
      <rPr>
        <sz val="10"/>
        <rFont val="Arial"/>
        <family val="2"/>
      </rPr>
      <t xml:space="preserve"> - Basisregistratie Personen</t>
    </r>
  </si>
  <si>
    <r>
      <rPr>
        <b/>
        <i/>
        <sz val="10"/>
        <rFont val="Arial"/>
        <family val="2"/>
      </rPr>
      <t xml:space="preserve">BUS </t>
    </r>
    <r>
      <rPr>
        <sz val="10"/>
        <rFont val="Arial"/>
        <family val="2"/>
      </rPr>
      <t>- Bijstandsuitkeringenstatistiek</t>
    </r>
  </si>
  <si>
    <r>
      <rPr>
        <b/>
        <i/>
        <sz val="10"/>
        <rFont val="Arial"/>
        <family val="2"/>
      </rPr>
      <t>Bbz</t>
    </r>
    <r>
      <rPr>
        <sz val="10"/>
        <rFont val="Arial"/>
        <family val="2"/>
      </rPr>
      <t xml:space="preserve"> - Besluit bijstandverlening zelfstandigen</t>
    </r>
  </si>
  <si>
    <t>Afkortingen</t>
  </si>
  <si>
    <t>Werkend</t>
  </si>
  <si>
    <t xml:space="preserve">   WIW/ID-baan</t>
  </si>
  <si>
    <t xml:space="preserve">   Werkplekaanpassing</t>
  </si>
  <si>
    <t xml:space="preserve">   Vrijwilligerswerk</t>
  </si>
  <si>
    <t xml:space="preserve">   Vervoersvoorziening</t>
  </si>
  <si>
    <t xml:space="preserve">   Uitbesteed én onbekend</t>
  </si>
  <si>
    <t xml:space="preserve">   Training/cursus/opleiding</t>
  </si>
  <si>
    <t xml:space="preserve">   Tijdelijke loonkostensubsidie</t>
  </si>
  <si>
    <t xml:space="preserve">   Proefplaatsing t.b.v. loonwaardebepaling</t>
  </si>
  <si>
    <t xml:space="preserve">   Participatieplaats</t>
  </si>
  <si>
    <t xml:space="preserve">   Overige werkplekken</t>
  </si>
  <si>
    <t xml:space="preserve">   Overige sociale activering</t>
  </si>
  <si>
    <t xml:space="preserve">   Overige faciliterende voorziening</t>
  </si>
  <si>
    <t xml:space="preserve">   Niet nader in te delen</t>
  </si>
  <si>
    <t xml:space="preserve">   Loonkostensubsidie op grond van de Participatiewet</t>
  </si>
  <si>
    <t xml:space="preserve">   Jobcoach/begeleiding op de werkplek</t>
  </si>
  <si>
    <t xml:space="preserve">   Forfaitaire loonkostensubsidie</t>
  </si>
  <si>
    <t xml:space="preserve">   Coaching naar werk of naar participatie</t>
  </si>
  <si>
    <t xml:space="preserve">   Beschut werk</t>
  </si>
  <si>
    <t>Type voorziening</t>
  </si>
  <si>
    <t>Startende voorziening</t>
  </si>
  <si>
    <t xml:space="preserve">Re-integratie- / participatievoorziening </t>
  </si>
  <si>
    <t>Lopende voorziening eind verslagperiode</t>
  </si>
  <si>
    <t>Lopende voorziening begin verslagperiode</t>
  </si>
  <si>
    <t>Herkomstland</t>
  </si>
  <si>
    <t xml:space="preserve">Duur voorziening </t>
  </si>
  <si>
    <t>Beëindigde voorziening</t>
  </si>
  <si>
    <t xml:space="preserve">Voor meer informatie, zie onze website: www.cbs.nl/privacy. 
</t>
  </si>
  <si>
    <t xml:space="preserve">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t>
  </si>
  <si>
    <t xml:space="preserve">Het CBS is het statistisch bureau van Nederland dat onafhankelijk onderzoek uitvoert. Het CBS werkt bij elk onderzoek met strenge eisen om data op een veilige manier te verwerven, te verwerken en te publiceren en is transparant over de manier van werken en de methodieken. 
</t>
  </si>
  <si>
    <t>Privacy</t>
  </si>
  <si>
    <t xml:space="preserve">Om onthulling van informatie over individuele personen te voorkomen, zijn de cijfers afgerond op tientallen. Hierdoor hoeft het totaal niet overeen te komen met de som van onderliggende uitsplitsingen. </t>
  </si>
  <si>
    <t>Bescherming van persoonsgegevens</t>
  </si>
  <si>
    <t>Aandachtspunten bij de cijfers</t>
  </si>
  <si>
    <t>Personen</t>
  </si>
  <si>
    <t>V-tabellen: Uitkeringspositie bij gestarte, beëindigde en lopende voorzieningen</t>
  </si>
  <si>
    <r>
      <rPr>
        <b/>
        <i/>
        <sz val="10"/>
        <rFont val="Arial"/>
        <family val="2"/>
      </rPr>
      <t xml:space="preserve">Tabel V.SBL </t>
    </r>
    <r>
      <rPr>
        <sz val="10"/>
        <rFont val="Arial"/>
        <family val="2"/>
      </rPr>
      <t>- Deze tabel geeft een overzicht van de V-tabellen zoals hieronder besproken. Het geeft per type het aantal voorzieningen weer dat gestart is in, beëindigd is in of lopend is aan het einde van de verslagperiode, uitgesplitst naar uitkeringspositie. Dit komt overeen met de totalen van de V-tabellen.</t>
    </r>
  </si>
  <si>
    <t>Voorzieningen</t>
  </si>
  <si>
    <t>Over de tabellen</t>
  </si>
  <si>
    <t>Populatie</t>
  </si>
  <si>
    <t>Verslagperiode</t>
  </si>
  <si>
    <t>Het ministerie van Sociale Zaken en Werkgelegenheid (SZW) wil graag inzicht in de deelnemers aan re-integratie- en participatievoorzieningen van gemeenten. Door de koppeling van de Statistiek Re-integratie door Gemeenten (SRG) met de Bijstandsuitkeringenstatistiek (BUS), de Basisregistratie Personen (BRP) en de Polisadministratie met daarin informatie over inkomstenverhoudingen van werkgevers en andere inhoudingsplichtigen, kan inzicht worden verkregen in het gebruik van SRG-voorzieningen en in de uitkeringspositie en demografische kenmerken van de deelnemers.</t>
  </si>
  <si>
    <t>Inleiding</t>
  </si>
  <si>
    <r>
      <t xml:space="preserve">Werkend - </t>
    </r>
    <r>
      <rPr>
        <sz val="10"/>
        <rFont val="Arial"/>
        <family val="2"/>
      </rPr>
      <t>Persoon heeft een arbeidsovereenkomst met een economische eenheid waarin is vastgelegd dat arbeid zal worden verricht en waartegen een (financiële) beloning staat. In dit onderzoek zijn ook stages, deeltijdbanen en banen met weinig uren meegenomen. Arbeid als zelfstandige, overige arbeid (freelancers, etc.) of arbeid in het buitenland telt niet mee als baan.</t>
    </r>
  </si>
  <si>
    <r>
      <t xml:space="preserve">Beëindigde voorziening - </t>
    </r>
    <r>
      <rPr>
        <sz val="10"/>
        <rFont val="Arial"/>
        <family val="2"/>
      </rPr>
      <t>De voorziening heeft een einddatum die ligt in de verslagperiode. De begindatum valt vóór of in de verslagperiode.</t>
    </r>
  </si>
  <si>
    <r>
      <t>Type voorziening -</t>
    </r>
    <r>
      <rPr>
        <sz val="10"/>
        <rFont val="Arial"/>
        <family val="2"/>
      </rPr>
      <t xml:space="preserve"> De voorzieningen die gemeenten in de SRG aanleveren dienen ingedeeld te worden in één van de volgende achttien typen voorzieningen: Loonkostensubsidie op grond van de Participatiewet, Forfaitaire loonkostensubsidie, Tijdelijke loonkostensubsidie, WIW/ID-baan, Beschut werk, Participatieplaats, Proefplaatsing t.b.v. loonwaardebepaling, Overige werkplekken, Jobcoach/begeleiding op de werkplek, Werkplekaanpassing, Coaching naar werk of naar participatie, Training/cursus/opleiding, Vrijwilligerswerk, Overige sociale activering, Vervoersvoorziening, Overige faciliterende voorziening, Uitbesteed én onbekend, Niet nader in te delen.</t>
    </r>
  </si>
  <si>
    <r>
      <t>Loonkostensubsidie (Participatiewet) -</t>
    </r>
    <r>
      <rPr>
        <sz val="10"/>
        <rFont val="Arial"/>
        <family val="2"/>
      </rPr>
      <t xml:space="preserve"> De Loonkostensubsidie op grond van de Participatiewet is een subsidie die een werkgever krijgt als ondersteuning om een persoon in dienst te nemen, die een arbeidsvermogen heeft dat onder het wettelijk minimumloon (WML) ligt. Een loonkostensubsidie vult de loonwaarde van een persoon (inclusief vakantiegeld, naar rato van de loonwaarde) aan tot het niveau van het WML (inclusief vakantiegeld). De Loonkostensubsidie op grond van de Participatiewet bedraagt maximaal 70% van het totale bedrag van het WML (inclusief vakantiegeld), vermeerderd met een eventuele vergoeding voor werkgeverslasten.
De bepaling van het arbeidsvermogen kan ingeschat worden door de gemeente, of er kan – afhankelijk van het gemeentelijk beleid – een keuring worden uitgevoerd door de gemeente, of in opdracht van de gemeente of door het UWV. Vervolgens wordt door of onder verantwoordelijkheid van een deskundige via een gevalideerde loonwaardemethodiek op de werkplek de loonwaarde van de persoon vastgesteld. Pas daarna kan de Loonkostensubsidie op grond van de Participatiewet worden ingezet. De hoogte van de subsidie is namelijk afhankelijk van de loonwaarde van de persoon. Vóór die tijd kan de persoon wel aan het werk bij de betreffende werkgever op grond van een (type voorziening) Proefplaatsing t.b.v. loonwaardebepaling of met een Forfaitaire loonkostensubsidie.
Er is bij een Loonkostensubsidie op grond van de Participatiewet sprake van een regulier arbeidscontract bij de werkgever. De Loonkostensubsidie op grond van de Participatiewet kan langdurig worden ingezet, indien nodig tot aan het pensioen.</t>
    </r>
  </si>
  <si>
    <r>
      <t xml:space="preserve">Forfaitaire loonkostensubsidie - </t>
    </r>
    <r>
      <rPr>
        <sz val="10"/>
        <rFont val="Arial"/>
        <family val="2"/>
      </rPr>
      <t>De Forfaitaire loonkostensubsidie kan worden ingezet als er sprake is van het voornemen om een voorziening Loonkostensubsidie op grond van de Participatiewet in te zetten, maar de loonwaarde van de persoon nog niet is vastgesteld. De loonwaarde wordt bij een Forfaitaire loonkostensubsidie standaard vastgesteld op 50% voor een periode van maximaal zes maanden. Tijdens deze periode wordt de werkelijk van toepassing zijnde loonwaarde van de persoon vastgesteld. Na uiterlijk zes maanden moet de gemeente de Forfaitaire loonkostensubsidie beëindigen.</t>
    </r>
  </si>
  <si>
    <r>
      <t xml:space="preserve">Tijdelijke loonkostensubsidie - </t>
    </r>
    <r>
      <rPr>
        <sz val="10"/>
        <rFont val="Arial"/>
        <family val="2"/>
      </rPr>
      <t>De Tijdelijke loonkostensubsidie is een subsidie die een werkgever krijgt als ondersteuning om een persoon met een tijdelijk lager productieniveau (bijvoorbeeld in verband met het ontbreken van werkritme) in dienst te nemen. Anders dan bij de Loonkostensubsidie op grond van de Participatiewet, is vaststelling van de loonwaarde hierbij niet noodzakelijk. Deze loonkostensubsidie heeft een tijdelijk karakter en er moet sprake zijn van een arbeidscontract bij de werkgever.</t>
    </r>
  </si>
  <si>
    <r>
      <t xml:space="preserve">WIW/ID-baan - </t>
    </r>
    <r>
      <rPr>
        <sz val="10"/>
        <rFont val="Arial"/>
        <family val="2"/>
      </rPr>
      <t>Dit betreft 'oude' gesubsidieerde arbeid. ID-banen zijn gesubsidieerde arbeidsplaatsen op basis van het besluit In- en Doorstroombanen (de oude Melkertbanen). WIW-banen zijn werkervaringsplaatsen voor langdurig werklozen, op basis van de Wet inschakeling Werkzoekenden (WIW). Instroom in beide regelingen is per 1 januari 2004 niet meer mogelijk, de regelingen worden decentraal afgebouwd.</t>
    </r>
  </si>
  <si>
    <r>
      <t>Beschut werk -</t>
    </r>
    <r>
      <rPr>
        <sz val="10"/>
        <rFont val="Arial"/>
        <family val="2"/>
      </rPr>
      <t xml:space="preserve"> Indien noodzakelijk organiseert de gemeente voor een persoon een beschutte werkplek (werk in een omgeving onder aangepaste omstandigheden). Bij Beschut werk is de persoon in dienst bij een werkgever en krijgt loon voor de arbeid die hij gedurende zekere tijd verricht. Niet de werkzaamheden zelf typeren of het een beschutte werkplek is, maar de mate van begeleiding en/of werkplekaanpassing. De mate van begeleiding en/of werkplekaanpassing is zodanig hoog dat niet van een reguliere werkgever verwacht kan worden dat hij personen met behoefte aan deze ondersteuning in dienst neemt, ook niet in combinatie met extra/andere voorzieningen van de gemeente of het UWV.
De gemeente moet de beschutte werkplek regelen. Daarbij legt de gemeente zelf in een gemeentelijke verordening vast hoe de werkplek aan te passen is om te voldoen aan een beschutte werkplek (intensieve begeleiding, werkplekaanpassing of een combinatie hiervan). Om te bepalen of een persoon uitsluitend in een beschutte omgeving, onder aangepaste omstandigheden, mogelijkheden tot arbeidsparticipatie heeft, verricht het UWV (op grond van of krachtens algemene maatregel van bestuur te stellen regels) die vaststelling voor het college en adviseert het college hierover.
Alle overige voorzieningen die een persoon in combinatie met Beschut werk ontvangt (bijvoorbeeld een vorm van loonkostensubsidie, Training of Vervoersvoorziening) dienen apart aangeleverd te worden.</t>
    </r>
  </si>
  <si>
    <r>
      <t xml:space="preserve">Participatieplaats - </t>
    </r>
    <r>
      <rPr>
        <sz val="10"/>
        <rFont val="Arial"/>
        <family val="2"/>
      </rPr>
      <t>Participatieplaatsen hebben betrekking op een specifieke vorm van werken met behoud van uitkering, waarbij additionele werkzaamheden onbeloond en in het kader van re-integratie worden uitgevoerd. Dit onderscheidt de Participatieplaats van de Loonkostensubsidie. Bij een Loonkostensubsidie is immers sprake van beloning voor de te verrichten werkzaamheden.
Personen die in aanmerking komen voor Participatieplaatsen, zijn bijstandsgerechtigden met een kleine kans op toetreding tot het arbeidsproces ten gevolge van persoonlijke werkbelemmeringen, die daardoor vooralsnog niet bemiddelbaar zijn op de arbeidsmarkt.</t>
    </r>
  </si>
  <si>
    <r>
      <rPr>
        <b/>
        <i/>
        <sz val="10"/>
        <rFont val="Arial"/>
        <family val="2"/>
      </rPr>
      <t xml:space="preserve">Proefplaatsing t.b.v. loonwaardebepaling - </t>
    </r>
    <r>
      <rPr>
        <sz val="10"/>
        <rFont val="Arial"/>
        <family val="2"/>
      </rPr>
      <t>Een persoon die op grond van de Participatiewet voor Loonkostensubsidie in aanmerking komt, kan voor een beperkte periode (maximaal drie maanden als de Proefplaatsing door de gemeente gefinancierd wordt) op proef bij een werkgever werken. Het doel van de Proefplaatsing in het kader van de Loonkostensubsidie op grond van de Participatiewet is de uitvoering van de loonwaardebepaling. Tijdens de proefplaatsing behoudt de persoon zijn of haar uitkering en de werkgever hoeft geen loon te betalen.</t>
    </r>
  </si>
  <si>
    <r>
      <rPr>
        <b/>
        <i/>
        <sz val="10"/>
        <rFont val="Arial"/>
        <family val="2"/>
      </rPr>
      <t xml:space="preserve">Overige werkplekken - </t>
    </r>
    <r>
      <rPr>
        <sz val="10"/>
        <rFont val="Arial"/>
        <family val="2"/>
      </rPr>
      <t>Dit type voorziening is bedoeld voor alle overige werkplekken aangeboden door de gemeente in het kader van re-integratie waarbij de persoon werkt, of tegelijkertijd werkt en leert. Het kan daarbij zijn dat de persoon werkt met behoud van uitkering. Ook kan er sprake zijn van een arbeidscontract voor de persoon die nog niet is uitgestroomd naar een reguliere functie, waarbij de gemeente nog betrokken is (bijvoorbeeld in financiële zin).</t>
    </r>
  </si>
  <si>
    <r>
      <t xml:space="preserve">Jobcoach / begeleiding op de werkplek - </t>
    </r>
    <r>
      <rPr>
        <sz val="10"/>
        <rFont val="Arial"/>
        <family val="2"/>
      </rPr>
      <t>Alle vormen van begeleiding op de werkplek, inclusief jobcoaching voor arbeidsbeperkten, door een interne (van het bedrijf waar de werknemer werkt), externe of gemeentelijke begeleider worden in deze categorie opgenomen.
De werknemer is een persoon met of zonder een arbeidsbeperking die een reguliere functie uitoefent. De duur en begeleidingsintensiteit kunnen verschillen, afhankelijk van de behoeftes van de werknemer en het gemeentelijk beleid.</t>
    </r>
  </si>
  <si>
    <r>
      <rPr>
        <b/>
        <i/>
        <sz val="10"/>
        <rFont val="Arial"/>
        <family val="2"/>
      </rPr>
      <t xml:space="preserve">Werkplekaanpassing - </t>
    </r>
    <r>
      <rPr>
        <sz val="10"/>
        <rFont val="Arial"/>
        <family val="2"/>
      </rPr>
      <t>Dit type voorziening betreft een aanpassing, om een persoon met een arbeidsbeperking te kunnen laten functioneren op de werkplek. Denk hierbij o.a. aan een rolstoeloprit, aangepast toilet.</t>
    </r>
  </si>
  <si>
    <r>
      <rPr>
        <b/>
        <i/>
        <sz val="10"/>
        <rFont val="Arial"/>
        <family val="2"/>
      </rPr>
      <t xml:space="preserve">Coaching naar werk of naar participatie - </t>
    </r>
    <r>
      <rPr>
        <sz val="10"/>
        <rFont val="Arial"/>
        <family val="2"/>
      </rPr>
      <t>Een persoon wordt buiten een arbeidsbetrekking naar werk of naar participatie (in de maatschappij) toe begeleid. Op het moment van inzet van de voorziening heeft de persoon dus nog geen werk. Coaching is gericht op het opdoen van persoonlijke of werk-gerelateerde vaardigheden/competenties en vindt plaats in een één-op-één situatie. De voorziening kan worden ingezet voor zowel kort- als langdurig werklozen.
Coaching kan door een externe of gemeentelijke loopbaanadviseur gedaan worden of door een potentiële toekomstige werkgever.</t>
    </r>
  </si>
  <si>
    <r>
      <rPr>
        <b/>
        <i/>
        <sz val="10"/>
        <rFont val="Arial"/>
        <family val="2"/>
      </rPr>
      <t xml:space="preserve">Training/cursus/opleiding - </t>
    </r>
    <r>
      <rPr>
        <sz val="10"/>
        <rFont val="Arial"/>
        <family val="2"/>
      </rPr>
      <t>Tot deze voorziening behoort het volgen van een training, cursus, opleiding of scholing die de toegang tot de arbeidsmarkt bevordert. Het doel van de voorziening kan de ontwikkeling van de persoon zijn, om deze gereed te maken voor de arbeidsmarkt, maar ook het behalen van een certificaat of diploma. De inzet van de voorziening kan zowel van korte als van lange duur zijn.</t>
    </r>
  </si>
  <si>
    <r>
      <rPr>
        <b/>
        <i/>
        <sz val="10"/>
        <rFont val="Arial"/>
        <family val="2"/>
      </rPr>
      <t xml:space="preserve">Vrijwilligerswerk - </t>
    </r>
    <r>
      <rPr>
        <sz val="10"/>
        <rFont val="Arial"/>
        <family val="2"/>
      </rPr>
      <t>Personen verrichten onbetaald en onverplicht werk voor anderen of voor de samenleving. Het kan zijn dat het initiatief hiervoor bij de gemeente ligt: de gemeente kan een vrijwilligersplek aanbieden of de persoon stimuleren om vrijwilligerswerk te gaan doen. In dat geval moet het vrijwilligerswerk als voorziening worden aangeleverd voor de SRG. Het initiatief kan ook bij de persoon zelf liggen: bijvoorbeeld als de persoon al vrijwilligerswerk doet vóór de start van een SRG-voorziening, of daarmee begint tijdens een lopende SRG-voorziening. In die gevallen dient de gemeente te bepalen of het vrijwilligerswerk van belang is voor de re-integratie of participatie. Indien dat zo is, dan moet het vrijwilligerswerk eveneens als voorziening worden aangeleverd voor de SRG.</t>
    </r>
  </si>
  <si>
    <r>
      <rPr>
        <b/>
        <i/>
        <sz val="10"/>
        <rFont val="Arial"/>
        <family val="2"/>
      </rPr>
      <t xml:space="preserve">Overige sociale activering - </t>
    </r>
    <r>
      <rPr>
        <sz val="10"/>
        <rFont val="Arial"/>
        <family val="2"/>
      </rPr>
      <t>Overige sociale activering wordt ingezet met het doel van zelfstandige maatschappelijke participatie om sociaal isolement te voorkomen. De activiteiten in het kader van sociale activering worden niet in ruil voor geld of natura uitgevoerd. In tegenstelling tot het type voorziening Vrijwilligerswerk gaat het er bij Overige sociale activering voornamelijk om dat de persoon iets voor zijn eigen welzijn doet en niet iets wat derden of de maatschappij ten goede komt.</t>
    </r>
  </si>
  <si>
    <r>
      <rPr>
        <b/>
        <i/>
        <sz val="10"/>
        <rFont val="Arial"/>
        <family val="2"/>
      </rPr>
      <t xml:space="preserve">Vervoersvoorziening - </t>
    </r>
    <r>
      <rPr>
        <sz val="10"/>
        <rFont val="Arial"/>
        <family val="2"/>
      </rPr>
      <t>Het betreft alle vervoersvoorzieningen en reiskostenvergoedingen ten behoeve van de re-integratie of participatie (zoals bekostigd uit het re-integratiebudget).</t>
    </r>
  </si>
  <si>
    <r>
      <rPr>
        <b/>
        <i/>
        <sz val="10"/>
        <rFont val="Arial"/>
        <family val="2"/>
      </rPr>
      <t xml:space="preserve">Overige faciliterende voorziening - </t>
    </r>
    <r>
      <rPr>
        <sz val="10"/>
        <rFont val="Arial"/>
        <family val="2"/>
      </rPr>
      <t>Dit zijn voorzieningen die de persoon in staat stellen om te werken of om een andere voorziening (bijvoorbeeld beschut werk) uit te voeren. Of een Faciliterende voorziening nodig is hangt af van de individuele situatie van een persoon. Dit kan iemand met of zonder arbeidsbeperking zijn.</t>
    </r>
  </si>
  <si>
    <r>
      <rPr>
        <b/>
        <i/>
        <sz val="10"/>
        <rFont val="Arial"/>
        <family val="2"/>
      </rPr>
      <t xml:space="preserve">Uitbesteed én onbekend - </t>
    </r>
    <r>
      <rPr>
        <sz val="10"/>
        <rFont val="Arial"/>
        <family val="2"/>
      </rPr>
      <t>In uitzonderlijke gevallen kan het voorkomen dat de berichtgever (tijdelijk) geen zicht heeft op de voorzieningen die voor de persoon ingezet worden. Dit is het geval indien de uitvoering van de re-integratie bij een externe instelling plaatsvindt (de persoon is doorverwezen naar een externe instelling). Daarnaast ontvangt de berichtgever (tijdelijk) te weinig informatie van die externe instelling om de ondersteuning aan de persoon in te kunnen delen naar één van de verschillende typen voorzieningen. Met dit type voorziening wordt dan ook aangeven dat er wel (een) voorziening(en) aangeboden is (zijn), maar er onvoldoende informatie is om te definiëren wát er precies aangeboden wordt.</t>
    </r>
  </si>
  <si>
    <r>
      <rPr>
        <b/>
        <i/>
        <sz val="10"/>
        <rFont val="Arial"/>
        <family val="2"/>
      </rPr>
      <t xml:space="preserve">Niet nader in te delen - </t>
    </r>
    <r>
      <rPr>
        <sz val="10"/>
        <rFont val="Arial"/>
        <family val="2"/>
      </rPr>
      <t>Dit type voorziening betreft alle individueel ingezette voorzieningen die wel tot de SRG behoren, maar die niet vallen onder de hiervoor genoemde typen voorzieningen.</t>
    </r>
  </si>
  <si>
    <t>Bronbestanden</t>
  </si>
  <si>
    <t>Bron</t>
  </si>
  <si>
    <t>Statistiek Re-integratie door Gemeenten (SRG)</t>
  </si>
  <si>
    <t>Algemene beschrijving</t>
  </si>
  <si>
    <t>Leverancier</t>
  </si>
  <si>
    <t>Gemeenten</t>
  </si>
  <si>
    <t>Integraal of steekproef</t>
  </si>
  <si>
    <t>Integraal</t>
  </si>
  <si>
    <t>Periodiciteit</t>
  </si>
  <si>
    <t>Maandelijks</t>
  </si>
  <si>
    <t>Bijzonderheden</t>
  </si>
  <si>
    <t>Bijstandsuitkeringenstatistiek (BUS)</t>
  </si>
  <si>
    <t xml:space="preserve">De Bijstandsuitkeringenstatistiek (BUS) bevat informatie over de in Nederland verstrekte bijstandsuitkeringen op grond van de Participatiewet (algemene- en bijzondere bijstand inclusief Aanvullende Inkomensvoorziening Ouderen), Wet inkomensvoorziening oudere en gedeeltelijk arbeidsongeschikte werkloze werknemers (IOAW), Wet inkomensvoorziening oudere en gedeeltelijk arbeidsongeschikte gewezen zelfstandigen (IOAZ), het Besluit bijstandsverlening zelfstandigen (Bbz) en de studietoeslag. </t>
  </si>
  <si>
    <t>Er wordt gebruik gemaakt van transactiebestanden. De term transactiebestand wordt gebruikt voor bestanden waarin de administratief vertraagde informatie voor drie maanden is teruggelegd. Vijf maanden na afloop van de verslagmaand zijn de transactiebestanden beschikbaar voor onderzoek.</t>
  </si>
  <si>
    <t>Polisadministratie (Polis)</t>
  </si>
  <si>
    <t>De Polisadministratie is gebaseerd op het totaal van alle loonaangiften bij de Belastingdienst. De Polisadministratie is de directe of indirecte bron voor een reeks van statistieken van het CBS. Op basis van deze bron wordt onder meer bepaald hoeveel werknemersbanen er zijn in Nederland, plus de daarbij behorende karakteristieken. In dit onderzoek wordt de Polis gebruikt om te bepalen of personen werkzaam zijn.</t>
  </si>
  <si>
    <t>De Belastingdienst ontvangt de loonaangifte en UWV maakt daar de Polisadministratie van.</t>
  </si>
  <si>
    <t>n.v.t.</t>
  </si>
  <si>
    <t>Basisregistratie Personen (BRP)</t>
  </si>
  <si>
    <t>Startende voorzieningen naar uitkeringspositie, herkomst/geboorteland en type voorziening, verslagperiode</t>
  </si>
  <si>
    <t>Beëindigde voorzieningen naar uitkeringspositie, herkomst/geboorteland en type voorziening, verslagperiode</t>
  </si>
  <si>
    <t>Lopende voorzieningen naar uitkeringspositie, herkomst/geboorteland en type voorziening, eind verslagperiode</t>
  </si>
  <si>
    <t>Algemene bijstand</t>
  </si>
  <si>
    <r>
      <t xml:space="preserve">Algemene bijstand - </t>
    </r>
    <r>
      <rPr>
        <sz val="10"/>
        <rFont val="Arial"/>
        <family val="2"/>
      </rPr>
      <t>Een algemene bijstandsuitkering wordt verstrekt in het kader van de Participatiewet. In dit onderzoek is alleen de algemene bijstand aan thuiswonenden meegenomen, bijstand aan elders verzorgden en dak- en thuislozen is niet meegenomen. Uitkeringen in het kader van het Besluit bijstandverlening zelfstandigen (Bbz), de Wet inkomensvoorziening oudere en gedeeltelijke arbeidsongeschikte werkloze werknemers (IOAW) en de Wet inkomensvoorziening oudere en gedeeltelijke arbeidsongeschikte gewezen zelfstandigen (IOAZ) behoren ook tot de algemene bijstandsuitkeringen en zijn ook meegenomen in dit onderzoek.</t>
    </r>
  </si>
  <si>
    <r>
      <t xml:space="preserve">Deze tabellenset met 17 tabellen bevat gegevens over verschillende populaties. 
De tabellen waarvan de titel begint met 'V.' gaan over de </t>
    </r>
    <r>
      <rPr>
        <i/>
        <sz val="10"/>
        <color theme="1"/>
        <rFont val="Arial"/>
        <family val="2"/>
      </rPr>
      <t>re-integratie- en participatievoorzieningen</t>
    </r>
    <r>
      <rPr>
        <sz val="10"/>
        <color theme="1"/>
        <rFont val="Arial"/>
        <family val="2"/>
      </rPr>
      <t xml:space="preserve"> die zijn verstrekt door gemeenten. Er kunnen op basis van tabel V.MW1, V.SBL, V.B-tabellen, V.L-tabellen en V.S-tabellen geen uitspraken gedaan worden over het aantal personen met een voorziening. Personen kunnen in deze tabellen namelijk meerdere keren voorkomen. 
Tabellen P.MW3a, P.MW3b, P.R2 en P.R3 gaan over </t>
    </r>
    <r>
      <rPr>
        <i/>
        <sz val="10"/>
        <color theme="1"/>
        <rFont val="Arial"/>
        <family val="2"/>
      </rPr>
      <t>personen</t>
    </r>
    <r>
      <rPr>
        <sz val="10"/>
        <color theme="1"/>
        <rFont val="Arial"/>
        <family val="2"/>
      </rPr>
      <t xml:space="preserve"> met een re-integratie- en/of participatievoorziening. 
</t>
    </r>
    <r>
      <rPr>
        <sz val="10"/>
        <rFont val="Arial"/>
        <family val="2"/>
      </rPr>
      <t xml:space="preserve">
</t>
    </r>
  </si>
  <si>
    <r>
      <rPr>
        <b/>
        <i/>
        <sz val="10"/>
        <rFont val="Arial"/>
        <family val="2"/>
      </rPr>
      <t xml:space="preserve">Tabel V.MW1 </t>
    </r>
    <r>
      <rPr>
        <sz val="10"/>
        <rFont val="Arial"/>
        <family val="2"/>
      </rPr>
      <t xml:space="preserve">- </t>
    </r>
    <r>
      <rPr>
        <sz val="10"/>
        <color theme="1"/>
        <rFont val="Arial"/>
        <family val="2"/>
      </rPr>
      <t xml:space="preserve">Deze tabel geeft het aantal voorzieningen weer, uitgesplitst naar duur van de voorziening en uitkeringspositie. Daarbij is gekeken of een voorziening lopend was aan het begin van de verslagperiode, lopend aan het einde van de verslagperiode, gestart is in de verslagperiode of beëindigd is in de verslagperiode. </t>
    </r>
  </si>
  <si>
    <t xml:space="preserve">In de V-tabellen worden de voorzieningen uitgesplitst naar type voorziening en de uitkeringspositie van de persoon met de voorziening. In de V.S-tabellen zijn alle voorzieningen opgenomen die in de verslagperiode zijn gestart. In de V.B-tabellen zijn alle voorzieningen opgenomen die in de verslagperiode zijn beëindigd. In de V.L.-tabellen zijn alle voorzieningen opgenomen die aan het einde van de verslagperiode lopend zijn.
Er zijn vier varianten van de V-tabellen, met in elke tabel een unieke uitsplitsing:
</t>
  </si>
  <si>
    <r>
      <t xml:space="preserve">Tabel V.1 B/L </t>
    </r>
    <r>
      <rPr>
        <sz val="10"/>
        <rFont val="Arial"/>
        <family val="2"/>
      </rPr>
      <t xml:space="preserve">- In deze tabellen wordt een uitsplitsing gemaakt naar de </t>
    </r>
    <r>
      <rPr>
        <b/>
        <sz val="10"/>
        <rFont val="Arial"/>
        <family val="2"/>
      </rPr>
      <t>duur</t>
    </r>
    <r>
      <rPr>
        <sz val="10"/>
        <rFont val="Arial"/>
        <family val="2"/>
      </rPr>
      <t xml:space="preserve"> van de voorziening op het moment van beëindiging of laatste dag verslagperiode. 
Deze uitsplitsing wordt niet gemaakt voor de gestarte voorzieningen (V.1S), omdat de gestarte voorzieningen altijd tot dezelfde categorie behoren ('minder dan 1 jaar voorziening') en de uitsplitsing daardoor wegvalt. </t>
    </r>
    <r>
      <rPr>
        <b/>
        <i/>
        <sz val="10"/>
        <rFont val="Arial"/>
        <family val="2"/>
      </rPr>
      <t xml:space="preserve">
</t>
    </r>
  </si>
  <si>
    <r>
      <rPr>
        <b/>
        <i/>
        <sz val="10"/>
        <rFont val="Arial"/>
        <family val="2"/>
      </rPr>
      <t>Tabel V.2 S/B/L</t>
    </r>
    <r>
      <rPr>
        <sz val="10"/>
        <rFont val="Arial"/>
        <family val="2"/>
      </rPr>
      <t xml:space="preserve"> - In deze tabellen wordt een uitsplitsing gemaakt naar het </t>
    </r>
    <r>
      <rPr>
        <b/>
        <sz val="10"/>
        <rFont val="Arial"/>
        <family val="2"/>
      </rPr>
      <t>geslacht</t>
    </r>
    <r>
      <rPr>
        <sz val="10"/>
        <rFont val="Arial"/>
        <family val="2"/>
      </rPr>
      <t xml:space="preserve"> van de persoon met de voorziening.</t>
    </r>
  </si>
  <si>
    <r>
      <rPr>
        <b/>
        <i/>
        <sz val="10"/>
        <rFont val="Arial"/>
        <family val="2"/>
      </rPr>
      <t xml:space="preserve">Tabel V.3 S/B/L </t>
    </r>
    <r>
      <rPr>
        <sz val="10"/>
        <rFont val="Arial"/>
        <family val="2"/>
      </rPr>
      <t xml:space="preserve">- In deze tabellen wordt een uitsplitsing gemaakt naar de </t>
    </r>
    <r>
      <rPr>
        <b/>
        <sz val="10"/>
        <rFont val="Arial"/>
        <family val="2"/>
      </rPr>
      <t>leeftijd</t>
    </r>
    <r>
      <rPr>
        <sz val="10"/>
        <rFont val="Arial"/>
        <family val="2"/>
      </rPr>
      <t xml:space="preserve"> van de persoon met de voorziening. Voorzieningen van personen die op het peilmoment jonger dan 15 jaar waren, zijn ingedeeld bij leeftijdscategorie ‘Onbekend’ en tellen mee in het totaal.</t>
    </r>
  </si>
  <si>
    <r>
      <rPr>
        <b/>
        <i/>
        <sz val="10"/>
        <rFont val="Arial"/>
        <family val="2"/>
      </rPr>
      <t>Tabel V.4 S/B/L</t>
    </r>
    <r>
      <rPr>
        <sz val="10"/>
        <rFont val="Arial"/>
        <family val="2"/>
      </rPr>
      <t xml:space="preserve"> - In deze tabellen wordt een uitsplitsing gemaakt naar </t>
    </r>
    <r>
      <rPr>
        <b/>
        <sz val="10"/>
        <rFont val="Arial"/>
        <family val="2"/>
      </rPr>
      <t>herkomst en geboorteland</t>
    </r>
    <r>
      <rPr>
        <sz val="10"/>
        <rFont val="Arial"/>
        <family val="2"/>
      </rPr>
      <t xml:space="preserve"> van de persoon met de voorziening. </t>
    </r>
  </si>
  <si>
    <r>
      <rPr>
        <b/>
        <i/>
        <sz val="10"/>
        <rFont val="Arial"/>
        <family val="2"/>
      </rPr>
      <t>Tabel P.MW3a</t>
    </r>
    <r>
      <rPr>
        <sz val="10"/>
        <rFont val="Arial"/>
        <family val="2"/>
      </rPr>
      <t xml:space="preserve"> - Deze tabel beschrijft het aantal personen dat zowel een voorziening als een bijstandsuitkering heeft aan het begin en/of einde van de verslagperiode. De gegevens worden uitgesplitst naar geslacht, leeftijd en duur van de bijstandsuitkering. Personen die meer dan één voorziening hebben, worden maar één keer meegeteld. Personen die op het peilmoment jonger dan 15 jaar waren, zijn ingedeeld bij leeftijdscategorie ‘Onbekend’ en tellen mee in het totaal.</t>
    </r>
  </si>
  <si>
    <r>
      <rPr>
        <b/>
        <i/>
        <sz val="10"/>
        <rFont val="Arial"/>
        <family val="2"/>
      </rPr>
      <t>Tabel P.R3</t>
    </r>
    <r>
      <rPr>
        <sz val="10"/>
        <rFont val="Arial"/>
        <family val="2"/>
      </rPr>
      <t xml:space="preserve"> - In tabel P.R3 wordt het aantal personen met een lopende voorziening in de verslagperiode per type voorziening weergegeven, uitgesplitst naar duur bijstandsuitkering. In de tabel wordt een uitsplitsing gemaakt naar de uitkeringspositie van de persoon op de laatste dag van de verslagperiode. Het totaal aantal personen is het aantal unieke personen met een voorziening. Bij de uitsplitsing naar type voorziening wordt het totaal aantal (unieke) personen per type weergegeven. Dit betekent dat personen die meerdere typen voorzieningen hebben, bij elk van deze typen meetellen. Een persoon met twee verschillende typen voorzieningen komt in de uitsplitsing van deze tabel dus twee keer voor, maar in het totaal maar één keer. Iemand die twee voorzieningen van hetzelfde type heeft, wordt zowel bij dat type als in het totaal maar één keer meegeteld. De typen voorzieningen in tabel P.R3 tellen dus niet op tot het totaal.</t>
    </r>
  </si>
  <si>
    <r>
      <rPr>
        <b/>
        <i/>
        <sz val="10"/>
        <rFont val="Arial"/>
        <family val="2"/>
      </rPr>
      <t xml:space="preserve">Tabel P.MW3b </t>
    </r>
    <r>
      <rPr>
        <sz val="10"/>
        <rFont val="Arial"/>
        <family val="2"/>
      </rPr>
      <t>- Deze tabel beschrijft het aantal personen dat zowel een voorziening als een bijstandsuitkering heeft aan het begin en/of einde van de verslagperiode. De gegevens worden uitgesplitst naar herkomst en geboorteland van de persoon met de voorziening. Personen die meer dan één voorziening hebben, worden maar één keer meegeteld.</t>
    </r>
  </si>
  <si>
    <r>
      <rPr>
        <b/>
        <i/>
        <sz val="10"/>
        <rFont val="Arial"/>
        <family val="2"/>
      </rPr>
      <t xml:space="preserve">Tabel P.R2 </t>
    </r>
    <r>
      <rPr>
        <sz val="10"/>
        <rFont val="Arial"/>
        <family val="2"/>
      </rPr>
      <t>- Deze tabel geeft per gemeente (volgens de BRP) het totaal aantal personen weer dat in die gemeente woont en een lopende voorziening heeft aan het einde van de verslagperiode. De gegevens worden uitgesplitst naar de uitkeringspositie van de persoon op de laatste dag van de verslagperiode. Personen die meer dan één voorziening hebben, worden maar één keer meegeteld.</t>
    </r>
  </si>
  <si>
    <t>Bijstand</t>
  </si>
  <si>
    <t>Woongemeente</t>
  </si>
  <si>
    <t>De Basisregistratie Personen (BRP) is de digitale bevolkingsregistratie van Nederland, en (sinds 2014) de opvolger van de Gemeentelijke Basisadministratie persoonsgegevens (GBA). De BRP bevat gegevens over ingezetenen en niet-ingezetenen. In de BRP zijn van iedere ingeschrevene gegevens zoals Burgerservicenummer (BSN), geboortedatum, geslacht, burgerlijke staat, geboorteland en woonplaats geregistreerd, van ingezetenen bovendien gegevens over de ouders, partners en kinderen. Voor ingezetenen wordt een adres in Nederland geregistreerd, voor niet-ingezetenen een adres buiten Nederland. De bij het onderzoek gebruikte persoonsgegevens zoals leeftijd, geslacht en herkomst en geboorteland zijn uit de BRP afkomstig.</t>
  </si>
  <si>
    <t xml:space="preserve">De Statistiek Re-integratie door Gemeenten (SRG) bevat informatie over de door Nederlandse gemeenten verstrekte re-integratie- of participatievoorzieningen. Gemeenten zetten deze voorzieningen in om bijstandsontvangers of andere werkloze werkzoekenden dichter bij de arbeidsmarkt te brengen of anderszins te activeren. Het uiteindelijke doel is deze groepen weer te laten participeren op de arbeidsmarkt, hoewel dit niet altijd (direct) mogelijk zal zijn. </t>
  </si>
  <si>
    <t>Gemeenten of regionale samenwerkingsverbanden of een door de gemeente(n) gemandateerde instantie en de Sociale Verzekeringsbank (SVB).</t>
  </si>
  <si>
    <t>2023–2024 = 2023 tot en met 2024</t>
  </si>
  <si>
    <t>2023/2024 = het gemiddelde over de jaren 2023 tot en met 2024</t>
  </si>
  <si>
    <t>2023/’24 = oogstjaar, boekjaar, schooljaar enz., beginnend in 2023 en eindigend in 2024</t>
  </si>
  <si>
    <t>2021/’22–2023/’24 = oogstjaar, boekjaar enz., 2021/’22 tot en met 2023/’24</t>
  </si>
  <si>
    <t>Verslagperiode: derde kwartaal 2024</t>
  </si>
  <si>
    <t xml:space="preserve">Vragen over deze publicatie kunnen gestuurd worden aan team SOZ onder vermelding van projectnummer uit Casper PR003429 SRG-D. </t>
  </si>
  <si>
    <t>V.MW1 Voorzieningen naar peilmoment, uitkeringspositie en duur voorziening, derde kwartaal 2024¹</t>
  </si>
  <si>
    <t>V.SBL Overzichtstabel voorzieningen, naar uitkeringspositie, type voorziening en peilmoment, derde kwartaal 2024¹</t>
  </si>
  <si>
    <t>Tabel P.R3 Personen met een lopende voorziening naar uitkeringspositie, type voorziening en duur bijstandsuitkering, einde derde kwartaal 2024¹</t>
  </si>
  <si>
    <t>Tabel P.R2 Personen met een lopende voorziening naar uitkeringspositie en woongemeente, einde derde kwartaal 2024¹</t>
  </si>
  <si>
    <t>P.MW3b Personen met een lopende voorziening en een bijstandsuitkering naar peilmoment en herkomst/geboorteland, derde kwartaal 2024¹</t>
  </si>
  <si>
    <t>P.MW3a Personen met een lopende voorziening en een bijstandsuitkering naar peilmoment, geslacht, leeftijd en duur bijstandsuitkering, derde kwartaal 2024¹</t>
  </si>
  <si>
    <t>V.4L Lopende voorzieningen naar uitkeringspositie, herkomst/geboorteland en type voorziening, einde derde kwartaal 2024¹</t>
  </si>
  <si>
    <t>V.3L Lopende voorzieningen naar uitkeringspositie, leeftijd en type voorziening, einde derde kwartaal 2024¹</t>
  </si>
  <si>
    <t>V.2L Lopende voorzieningen naar uitkeringspositie, geslacht en type voorziening, einde derde kwartaal 2024¹</t>
  </si>
  <si>
    <t>V.1L Lopende voorzieningen naar uitkeringspositie, duur voorziening en type voorziening, einde derde kwartaal 2024¹</t>
  </si>
  <si>
    <t>V.4B Beëindigde voorzieningen naar uitkeringspositie, herkomst/geboorteland en type voorziening, derde kwartaal 2024¹</t>
  </si>
  <si>
    <t>V.3B Beëindigde voorzieningen naar uitkeringspositie, leeftijd en type voorziening, derde kwartaal 2024¹</t>
  </si>
  <si>
    <t>V.2B Beëindigde voorzieningen naar uitkeringspositie, geslacht en type voorziening, derde kwartaal 2024¹</t>
  </si>
  <si>
    <t>V.1B Beëindigde voorzieningen naar uitkeringspositie, duur voorziening en type voorziening, derde kwartaal 2024¹</t>
  </si>
  <si>
    <t>V.4S Startende voorzieningen naar uitkeringspositie, herkomst/geboorteland en type voorziening, derde kwartaal 2024¹</t>
  </si>
  <si>
    <t>V.3S Startende voorzieningen naar uitkeringspositie, leeftijd en type voorziening, derde kwartaal 2024¹</t>
  </si>
  <si>
    <t>V.2S Startende voorzieningen naar uitkeringspositie, geslacht en type voorziening, derde kwartaal 2024¹</t>
  </si>
  <si>
    <t>De verslagperiode van deze tabellenset is het derde kwartaal van 2024.</t>
  </si>
  <si>
    <r>
      <t xml:space="preserve">Bijstand - </t>
    </r>
    <r>
      <rPr>
        <sz val="10"/>
        <rFont val="Arial"/>
        <family val="2"/>
      </rPr>
      <t>Als er in de tabellen sprake is van ‘bijstand’ dan wordt hiermee de populatie bedoeld, die bij het begrip ‘Algemene bijstand’ omschreven is.</t>
    </r>
  </si>
  <si>
    <r>
      <t xml:space="preserve">Duur bijstandsuitkering - </t>
    </r>
    <r>
      <rPr>
        <sz val="10"/>
        <rFont val="Arial"/>
        <family val="2"/>
      </rPr>
      <t>Afhankelijk van het peilmoment in de tabel is de duur van de bijstandsuitkering het aantal jaar tussen de aanvangsdatum van de bijstandsuitkering en de eerste of de laatste dag van de verslagperiode.</t>
    </r>
  </si>
  <si>
    <r>
      <t xml:space="preserve">Duur voorziening - </t>
    </r>
    <r>
      <rPr>
        <sz val="10"/>
        <rFont val="Arial"/>
        <family val="2"/>
      </rPr>
      <t>De duur van de voorziening geeft aan hoe lang een voorziening loopt, in jaren. Voor lopende voorzieningen wordt berekend hoeveel jaar er zit vanaf de startdatum van de voorziening tot en met de laatste dag van de verslagperiode. Voor beëindigde voorzieningen gaat het om de periode in jaren vanaf de startdatum tot en met de einddatum van de voorziening.</t>
    </r>
  </si>
  <si>
    <r>
      <t xml:space="preserve">Geboorteland - </t>
    </r>
    <r>
      <rPr>
        <sz val="10"/>
        <rFont val="Arial"/>
        <family val="2"/>
      </rPr>
      <t>Het land waar een persoon geboren is. In deze tabellenset wordt daarbij onderscheid gemaakt tussen Nederland, Europa (excl. Nederland) en buiten Europa.</t>
    </r>
  </si>
  <si>
    <r>
      <t xml:space="preserve">Geslacht - </t>
    </r>
    <r>
      <rPr>
        <sz val="10"/>
        <rFont val="Arial"/>
        <family val="2"/>
      </rPr>
      <t>Het geslacht is bepaald met de meest recent beschikbare informatie uit het verslagjaar.</t>
    </r>
  </si>
  <si>
    <r>
      <t xml:space="preserve">Herkomst - </t>
    </r>
    <r>
      <rPr>
        <sz val="10"/>
        <rFont val="Arial"/>
        <family val="2"/>
      </rPr>
      <t>Indeling bestaande uit twee onderdelen: geboren in Nederland en herkomstland. Geboren in Nederland: kenmerk dat weergeeft of een persoon en diens ouders in Nederland of in het buitenland geboren zijn.</t>
    </r>
  </si>
  <si>
    <r>
      <t xml:space="preserve">Herkomstland - </t>
    </r>
    <r>
      <rPr>
        <sz val="10"/>
        <rFont val="Arial"/>
        <family val="2"/>
      </rPr>
      <t>Kenmerk dat weergeeft in welk land iemand geboren is of waar diens ouders geboren zijn. De herkomst van personen die in het buitenland zijn geboren wordt bepaald door hun eigen geboorteland. Bij personen die in Nederland geboren zijn, wordt de herkomst bepaald door het geboorteland van de ouders. Wanneer beide ouders in het buitenland zijn geboren, is het geboorteland van de moeder leidend in het bepalen van de herkomst. De geboortegegevens van de moeder zijn vaker bekend dan die van de vader. Wanneer de moeder in Nederland is geboren of het geboorteland van de moeder onbekend is, dan wordt het geboorteland van de vader gebruikt. In deze tabellenset wordt bij het herkomstland onderscheid gemaakt tussen Nederland, Europa (excl. Nederland) en buiten Europa.</t>
    </r>
  </si>
  <si>
    <r>
      <t xml:space="preserve">Leeftijd - </t>
    </r>
    <r>
      <rPr>
        <sz val="10"/>
        <rFont val="Arial"/>
        <family val="2"/>
      </rPr>
      <t>Leeftijd wordt bepaald aan de hand van de geboortemaand en het geboortejaar zoals in de BRP bekend is. Afhankelijk van het peilmoment wordt de leeftijd bepaald op de eerste of laatste dag van de verslagperiode.</t>
    </r>
  </si>
  <si>
    <r>
      <t xml:space="preserve">Lopende voorziening begin verslagperiode - </t>
    </r>
    <r>
      <rPr>
        <sz val="10"/>
        <rFont val="Arial"/>
        <family val="2"/>
      </rPr>
      <t>De voorziening heeft een begindatum die valt vóór de verslagperiode en een einddatum die in of na de verslagperiode ligt, of onbekend is. Voorzieningen die op de eerste dag van de verslagperiode starten, worden dus niet gerekend als lopende voorziening aan het begin van de verslagperiode.</t>
    </r>
  </si>
  <si>
    <r>
      <t xml:space="preserve">Lopende voorziening eind verslagperiode - </t>
    </r>
    <r>
      <rPr>
        <sz val="10"/>
        <rFont val="Arial"/>
        <family val="2"/>
      </rPr>
      <t>De voorziening heeft een begindatum die valt vóór of ín de verslagperiode en een einddatum die na de verslagperiode ligt, of onbekend is. Voorzieningen die op de laatste dag van de verslagperiode zijn beëindigd, worden dus niet gerekend als lopende voorziening aan het einde van de verslagperiode.</t>
    </r>
  </si>
  <si>
    <r>
      <t xml:space="preserve">Re-integratie- / participatievoorziening - </t>
    </r>
    <r>
      <rPr>
        <sz val="10"/>
        <rFont val="Arial"/>
        <family val="2"/>
      </rPr>
      <t>Een voorziening is een activiteit die door een gemeente wordt ingezet nadat de gemeente heeft vastgesteld dat de cliënt een belemmering heeft die directe arbeidsinschakeling bemoeilijkt: er is een afstand tot de arbeidsmarkt. De re-integratievoorziening is er op gericht de afstand tot de arbeidsmarkt van een individuele cliënt te verkleinen, waarbij het lange termijn doel altijd arbeidsinschakeling is. Een voorbeeld hiervan zijn de loonkostensubsidies. Participatievoorzieningen zijn voorzieningen die gericht zijn op het gaan of blijven deelnemen aan de maatschappij. Hiertoe worden bijvoorbeeld vrijwilligerswerk of overige sociale activering gerekend. Het is niet relevant of een voorziening door de gemeenten zelf wordt uitgevoerd of ingekocht.</t>
    </r>
  </si>
  <si>
    <r>
      <t xml:space="preserve">Startende voorziening - </t>
    </r>
    <r>
      <rPr>
        <sz val="10"/>
        <rFont val="Arial"/>
        <family val="2"/>
      </rPr>
      <t>De voorziening heeft een begindatum die ligt in de verslagperiode. De einddatum kan in of na de verslagperiode liggen of onbekend zijn.</t>
    </r>
  </si>
  <si>
    <r>
      <rPr>
        <b/>
        <i/>
        <sz val="10"/>
        <rFont val="Arial"/>
        <family val="2"/>
      </rPr>
      <t>Uitkeringspositie -</t>
    </r>
    <r>
      <rPr>
        <sz val="10"/>
        <rFont val="Arial"/>
        <family val="2"/>
      </rPr>
      <t xml:space="preserve"> Hier wordt de combinatie bedoeld van het al dan niet hebben van een bijstandsuitkering en/of werkend zijn. Dit levert vier mogelijke uitkeringsposities op: werkend met bijstand, werkend zonder bijstand, niet werkend met bijstand en niet werkend zonder bijstand. De uitkeringspositie is voor gestarte en beëindigde voorzieningen bepaald op de laatste dag van de maand waarop de voorziening is gestart/beëindigd. De uitkeringspositie wordt voor voorzieningen die aan het begin van de verslagperiode liepen, bepaald op de eerste dag van de verslagperiode. De uitkeringspositie wordt voor voorzieningen die aan het eind van de verslagperiode liepen, bepaald op de laatste dag van de verslagperiode.</t>
    </r>
  </si>
  <si>
    <r>
      <t xml:space="preserve">Woongemeente - </t>
    </r>
    <r>
      <rPr>
        <sz val="10"/>
        <rFont val="Arial"/>
        <family val="2"/>
      </rPr>
      <t>De Nederlandse gemeente waarin een persoon volgens de gemeentelijke bevolkingsregisters op een adres is ingeschreven. Het peilmoment is de laatste dag van de verslagperiode. Personen die op de laatste dag van de verslagperiode niet op een Nederlandse adres ingeschreven waren, zijn ingedeeld bij woongemeente categorie ‘Onbekend’ en tellen mee in het totaal.</t>
    </r>
  </si>
  <si>
    <t>Maart 2025</t>
  </si>
  <si>
    <t>In deze leeswijzer wordt kort de inhoud van de tabellen besproken. Daarna wordt meer in detail ingezoomd op één van de tabellen.</t>
  </si>
  <si>
    <t>Inhoud tabellenset</t>
  </si>
  <si>
    <t>De tabellenset bevat dertien tabellen op voorzieningenniveau: Tabel V.MW1 is een overzichtstabel van het aantal voorzieningen naar verschillende peilmomenten. De gegevens worden tevens uitgesplitst naar duur van de voorziening. Tabel V.SBL geeft een overzicht van het totaal aantal gestarte, beëindigde en lopende voorzieningen per type voorziening en uitgesplitst naar uitkeringspositie. De andere V-tabellen gaan dieper in op de startende (V.S), beëindigde (V.B) en lopende (V.L) voorzieningen. Elke V-tabel heeft een eigen uitsplitsing van de gegevens: duur voorziening (V.1 tabellen), geslacht (V.2 tabellen), leeftijd (V.3 tabellen) en herkomst/geboorteland (V.4 tabellen). Zo bevat bijvoorbeeld tabel V.2S gegevens over startende voorzieningen naar uitkeringspositie, geslacht en type voorziening.</t>
  </si>
  <si>
    <t>Er zijn vier tabellen op persoonsniveau. Twee persoonstabellen bevatten gegevens over personen met bijstand én een voorziening naar geslacht, leeftijd en duur bijstandsuitkering (tabel P.MW3a), en herkomst/geboorteland (tabel P.MW3b). Een persoonstabel bevat gegevens over personen met een voorziening naar uitkeringspositie en woongemeente (tabel P.R2) en naar type voorziening en duur bijstandsuitkering (tabel P.R3). In de tabellen P.MW3a, P.MW3b en P.R2 telt een persoon maar één keer mee, ook als de persoon meerdere voorzieningen heeft. In tabel P.R3 komen personen in het totaal ook maar één keer voor. Bij de aantallen per type voorziening gaat het ook om unieke personen. Een persoon met meerdere verschillende typen voorzieningen wordt bij elk type één keer meegeteld.</t>
  </si>
  <si>
    <t>Tabel V.SBL</t>
  </si>
  <si>
    <t xml:space="preserve">Tabel V.SBL geeft per type voorziening een overzicht van de aantallen voorzieningen per uitkeringspositie, uitgesplitst naar drie peilmomenten: startend, beëindigd en lopend einde kwartaal. </t>
  </si>
  <si>
    <t xml:space="preserve">Het onderzoek 'SRG-D: Koppeling SRG, BUS en Polis' geeft informatie over de inzet van re-integratie-  en participatievoorzieningen door gemeenten. Het CBS maakt deze tabellenset elk kwartaal. Deze tabellenset met 17 tabellen bevat gegevens over het derde kwartaal van 2024. </t>
  </si>
  <si>
    <t>Bij de verdeling van de lopende voorzieningen naar uitkeringspositie valt ‘Niet werkend met bijstand’ als grootste 
groep op met 126,9 duizend voorzieningen (kolom G en donkerblauwe vlakken in de onderstaande figuur). Van deze 126,9 lopende voorzieningen zijn de meeste, namelijk 98 duizend voorzieningen (donkerblauwe vlak in de vierde staaf van links), afkomstig uit hoofdcategorie ‘Voorziening naar werk of naar participatie’. Type voorziening Coaching naar werk of naar participatie maakt daarvan bijna de helft uit met 46,7 duizend voorzieningen. Het is logisch dat met name personen zonder werk en met een bijstandsuitkering gebruik maken van type voorziening Coaching naar werk of naar participatie omdat de voorzieningen binnen dit type bedoeld zijn om personen buiten een arbeidsbetrekking naar werk of naar participatie (in de maatschappij) toe te begeleiden. Op het moment van inzet van dit type voorziening heeft de persoon (vaak) dus nog geen werk.</t>
  </si>
  <si>
    <t>Bij de hoofdcategorieën ‘Financiële compensatie’ en ‘Ondersteuning op de werkplek’ komt de uitkeringspositie 
‘Werkend zonder bijstand’ het meest voor. Aan het einde van het derde kwartaal 2024 waren er 37,1 duizend lopende voorzieningen met uitkeringspositie ‘Werkend zonder bijstand’ die onder de hoofdcategorie ‘Financiële compensatie’ vallen (oranje vlak in het meest linker staaf). Dat personen met voorzieningen in het kader van financiële compensatie juist vaak werkzaam zijn zonder bijstand, komt doordat een arbeidsovereenkomst met de werkgever alsook het ontvangen van salaris eisen zijn om in aanmerking te komen voor deze voorzieningen. Aan het einde van het derde kwartaal 2024 waren er 15,7 duizend lopende voorzieningen met uitkeringspositie ‘Werkend zonder bijstand’ die onder de hoofdcategorie ‘Ondersteuning op de werkplek’ vallen (oranje vlak in de derde staaf van links). Omdat deze voorzieningen gericht zijn op het ondersteunen van de cliënt bij het werk is deze uitkomst inhoudelijk goed te verklaren.</t>
  </si>
  <si>
    <t>In het derde kwartaal 2024 zijn er 48,9 duizend voorzieningen gestart en 43,7 duizend beëindigd, zodat er aan het einde van het kwartaal in totaal 243,4 duizend lopende voorzieningen waren (kolom D). De onderstaande figuur geeft een overzicht van de lopende voorzieningen aan het einde van het derde kwartaal, uitgesplitst naar de verschillende hoofdcategorieën van de 
voorzieningen en de vier verschillende uitkeringsposities.</t>
  </si>
  <si>
    <t>Bij de hoofdcategorie ‘Werkplekken’ zijn twee uitkeringsposities bijna even groot: ‘Niet werkend met bijstand’ (10,8 duizend lopende voorzieningen, het donkerblauwe vlak in de tweede linker staaf) en ‘Werkend zonder bijstand’ (10,0 duizend lopende voorzieningen, het oranje vlak in de tweede linker staaf). Gezien de naam van de hoofdcategorie ‘Werkplekken’ lijkt het tegenstrijdig dat er in circa de helft van de gevallen geen werkplek aan verbonden is, maar de type voorzieningen binnen deze hoofdcategorie staan ook niet (allemaal) in verband met een regulier arbeidscontract. Zo worden onder type voorziening Overige werkplekken bijvoorbeeld ook stages, werkervaringsplaatsen en leer-/werkplekken aangeleverd, waarvoor geen regulier arbeidscontract nodig 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</si>
</sst>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 ###\ ###\ ###\ ###\ ###\ ##0"/>
    <numFmt numFmtId="165" formatCode="#\ ###\ ##0"/>
    <numFmt numFmtId="166" formatCode="#\ ##0"/>
    <numFmt numFmtId="167" formatCode="#\ ###\ ###"/>
  </numFmts>
  <fonts count="39">
    <font>
      <sz val="11"/>
      <color theme="1"/>
      <name val="Calibri"/>
      <family val="2"/>
      <scheme val="minor"/>
    </font>
    <font>
      <sz val="10"/>
      <color theme="1"/>
      <name val="Arial"/>
      <family val="2"/>
    </font>
    <font>
      <b/>
      <sz val="15"/>
      <color theme="1"/>
      <name val="Arial"/>
      <family val="2"/>
    </font>
    <font>
      <b/>
      <sz val="14"/>
      <color theme="1"/>
      <name val="Arial"/>
      <family val="2"/>
    </font>
    <font>
      <b/>
      <sz val="12"/>
      <color theme="1"/>
      <name val="Arial"/>
      <family val="2"/>
    </font>
    <font>
      <sz val="10"/>
      <color rgb="FF0070C0"/>
      <name val="Arial"/>
      <family val="2"/>
    </font>
    <font>
      <sz val="10"/>
      <color rgb="FFFF0000"/>
      <name val="Arial"/>
      <family val="2"/>
    </font>
    <font>
      <sz val="8"/>
      <color theme="1"/>
      <name val="Helvetica"/>
      <family val="2"/>
    </font>
    <font>
      <u/>
      <sz val="10"/>
      <color theme="10"/>
      <name val="Arial"/>
      <family val="2"/>
    </font>
    <font>
      <sz val="11"/>
      <color theme="1"/>
      <name val="Calibri"/>
      <family val="2"/>
    </font>
    <font>
      <i/>
      <sz val="10"/>
      <color theme="1"/>
      <name val="Arial"/>
      <family val="2"/>
    </font>
    <font>
      <sz val="8"/>
      <color theme="1"/>
      <name val="Arial"/>
      <family val="2"/>
    </font>
    <font>
      <b/>
      <sz val="8"/>
      <color theme="1"/>
      <name val="Helvetica"/>
      <family val="2"/>
    </font>
    <font>
      <sz val="8"/>
      <color rgb="FF0070C0"/>
      <name val="Arial"/>
      <family val="2"/>
    </font>
    <font>
      <sz val="10"/>
      <color theme="9"/>
      <name val="Arial"/>
      <family val="2"/>
    </font>
    <font>
      <sz val="11"/>
      <color theme="1"/>
      <name val="Calibri"/>
    </font>
    <font>
      <b/>
      <sz val="10"/>
      <color theme="1"/>
      <name val="Arial"/>
      <family val="2"/>
    </font>
    <font>
      <b/>
      <sz val="16"/>
      <color theme="1"/>
      <name val="Arial"/>
      <family val="2"/>
    </font>
    <font>
      <sz val="11"/>
      <color theme="1"/>
      <name val="Calibri"/>
      <family val="2"/>
      <scheme val="minor"/>
    </font>
    <font>
      <b/>
      <i/>
      <sz val="11"/>
      <color theme="1"/>
      <name val="Arial"/>
      <family val="2"/>
    </font>
    <font>
      <b/>
      <i/>
      <sz val="10"/>
      <color theme="1"/>
      <name val="Arial"/>
      <family val="2"/>
    </font>
    <font>
      <sz val="11"/>
      <color rgb="FFFF0000"/>
      <name val="Calibri"/>
      <family val="2"/>
      <scheme val="minor"/>
    </font>
    <font>
      <b/>
      <sz val="8"/>
      <color theme="1"/>
      <name val="Arial"/>
      <family val="2"/>
    </font>
    <font>
      <sz val="8"/>
      <color rgb="FF000000"/>
      <name val="Arial"/>
      <family val="2"/>
    </font>
    <font>
      <i/>
      <sz val="8"/>
      <color theme="1"/>
      <name val="Arial"/>
      <family val="2"/>
    </font>
    <font>
      <b/>
      <sz val="8"/>
      <color rgb="FF000000"/>
      <name val="Arial"/>
      <family val="2"/>
    </font>
    <font>
      <b/>
      <sz val="8"/>
      <color theme="0"/>
      <name val="Arial"/>
      <family val="2"/>
    </font>
    <font>
      <sz val="8"/>
      <color theme="0"/>
      <name val="Arial"/>
      <family val="2"/>
    </font>
    <font>
      <sz val="11"/>
      <color theme="0"/>
      <name val="Calibri"/>
      <family val="2"/>
      <scheme val="minor"/>
    </font>
    <font>
      <i/>
      <sz val="8"/>
      <color rgb="FF000000"/>
      <name val="Arial"/>
      <family val="2"/>
    </font>
    <font>
      <b/>
      <sz val="8"/>
      <color theme="1"/>
      <name val="Arial Bold"/>
      <family val="2"/>
    </font>
    <font>
      <sz val="8"/>
      <color theme="1"/>
      <name val="Calibri"/>
      <family val="2"/>
      <scheme val="minor"/>
    </font>
    <font>
      <sz val="9"/>
      <color rgb="FF000000"/>
      <name val="Arial"/>
      <family val="2"/>
    </font>
    <font>
      <b/>
      <sz val="8"/>
      <name val="Arial"/>
      <family val="2"/>
    </font>
    <font>
      <vertAlign val="superscript"/>
      <sz val="8"/>
      <name val="Arial"/>
      <family val="2"/>
    </font>
    <font>
      <sz val="8"/>
      <name val="Arial"/>
      <family val="2"/>
    </font>
    <font>
      <b/>
      <i/>
      <sz val="10"/>
      <name val="Arial"/>
      <family val="2"/>
    </font>
    <font>
      <sz val="10"/>
      <name val="Arial"/>
      <family val="2"/>
    </font>
    <font>
      <b/>
      <sz val="10"/>
      <name val="Arial"/>
      <family val="2"/>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17">
    <border>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s>
  <cellStyleXfs count="1">
    <xf numFmtId="0" fontId="0" fillId="0" borderId="0"/>
  </cellStyleXfs>
  <cellXfs count="196">
    <xf numFmtId="0" fontId="0" fillId="0" borderId="0" xfId="0"/>
    <xf numFmtId="0" fontId="1" fillId="2" borderId="0" xfId="0" applyFont="1" applyFill="1"/>
    <xf numFmtId="17" fontId="1" fillId="2" borderId="0" xfId="0" applyNumberFormat="1" applyFont="1" applyFill="1" applyAlignment="1">
      <alignment horizontal="left"/>
    </xf>
    <xf numFmtId="0" fontId="2" fillId="2" borderId="0" xfId="0" applyFont="1" applyFill="1"/>
    <xf numFmtId="0" fontId="3" fillId="2" borderId="0" xfId="0" applyFont="1" applyFill="1"/>
    <xf numFmtId="0" fontId="4" fillId="2" borderId="0" xfId="0" applyFont="1" applyFill="1"/>
    <xf numFmtId="0" fontId="5" fillId="2" borderId="0" xfId="0" applyFont="1" applyFill="1"/>
    <xf numFmtId="0" fontId="6" fillId="2" borderId="0" xfId="0" applyFont="1" applyFill="1"/>
    <xf numFmtId="0" fontId="7" fillId="2" borderId="0" xfId="0" applyFont="1" applyFill="1" applyAlignment="1">
      <alignment vertical="center"/>
    </xf>
    <xf numFmtId="0" fontId="8" fillId="2" borderId="0" xfId="0" applyFont="1" applyFill="1" applyAlignment="1">
      <alignment vertical="top"/>
    </xf>
    <xf numFmtId="0" fontId="1" fillId="2" borderId="0" xfId="0" applyFont="1" applyFill="1" applyAlignment="1">
      <alignment vertical="top" wrapText="1"/>
    </xf>
    <xf numFmtId="0" fontId="9" fillId="2" borderId="0" xfId="0" applyFont="1" applyFill="1"/>
    <xf numFmtId="0" fontId="1" fillId="2" borderId="0" xfId="0" applyFont="1" applyFill="1" applyAlignment="1">
      <alignment vertical="center"/>
    </xf>
    <xf numFmtId="0" fontId="1" fillId="2" borderId="0" xfId="0" applyFont="1" applyFill="1" applyAlignment="1">
      <alignment vertical="top"/>
    </xf>
    <xf numFmtId="0" fontId="10" fillId="2" borderId="0" xfId="0" applyFont="1" applyFill="1" applyAlignment="1">
      <alignment vertical="top"/>
    </xf>
    <xf numFmtId="0" fontId="11" fillId="2" borderId="0" xfId="0" applyFont="1" applyFill="1"/>
    <xf numFmtId="0" fontId="13" fillId="2" borderId="0" xfId="0" applyFont="1" applyFill="1"/>
    <xf numFmtId="0" fontId="10" fillId="2" borderId="0" xfId="0" applyFont="1" applyFill="1"/>
    <xf numFmtId="0" fontId="14" fillId="2" borderId="0" xfId="0" applyFont="1" applyFill="1"/>
    <xf numFmtId="0" fontId="16" fillId="3" borderId="0" xfId="0" applyFont="1" applyFill="1" applyAlignment="1">
      <alignment horizontal="justify" vertical="top" wrapText="1"/>
    </xf>
    <xf numFmtId="0" fontId="1" fillId="3" borderId="0" xfId="0" applyFont="1" applyFill="1" applyAlignment="1">
      <alignment horizontal="justify" wrapText="1"/>
    </xf>
    <xf numFmtId="0" fontId="10" fillId="3" borderId="0" xfId="0" applyFont="1" applyFill="1" applyAlignment="1">
      <alignment wrapText="1"/>
    </xf>
    <xf numFmtId="0" fontId="1" fillId="3" borderId="0" xfId="0" applyFont="1" applyFill="1" applyAlignment="1">
      <alignment horizontal="justify" vertical="top" wrapText="1"/>
    </xf>
    <xf numFmtId="0" fontId="9" fillId="2" borderId="0" xfId="0" applyFont="1" applyFill="1" applyAlignment="1">
      <alignment vertical="top"/>
    </xf>
    <xf numFmtId="0" fontId="1" fillId="3" borderId="0" xfId="0" applyFont="1" applyFill="1" applyAlignment="1">
      <alignment vertical="top" wrapText="1"/>
    </xf>
    <xf numFmtId="0" fontId="9" fillId="3" borderId="1" xfId="0" applyFont="1" applyFill="1" applyBorder="1"/>
    <xf numFmtId="0" fontId="1" fillId="3" borderId="2" xfId="0" applyFont="1" applyFill="1" applyBorder="1" applyAlignment="1">
      <alignment horizontal="justify" wrapText="1"/>
    </xf>
    <xf numFmtId="0" fontId="1" fillId="3" borderId="3" xfId="0" applyFont="1" applyFill="1" applyBorder="1"/>
    <xf numFmtId="0" fontId="9" fillId="2" borderId="0" xfId="0" applyFont="1" applyFill="1" applyAlignment="1">
      <alignment horizontal="justify"/>
    </xf>
    <xf numFmtId="0" fontId="9" fillId="2" borderId="2" xfId="0" applyFont="1" applyFill="1" applyBorder="1"/>
    <xf numFmtId="0" fontId="9" fillId="3" borderId="4" xfId="0" applyFont="1" applyFill="1" applyBorder="1"/>
    <xf numFmtId="0" fontId="9" fillId="3" borderId="0" xfId="0" applyFont="1" applyFill="1"/>
    <xf numFmtId="0" fontId="1" fillId="3" borderId="5" xfId="0" applyFont="1" applyFill="1" applyBorder="1"/>
    <xf numFmtId="0" fontId="9" fillId="3" borderId="6" xfId="0" applyFont="1" applyFill="1" applyBorder="1"/>
    <xf numFmtId="0" fontId="17" fillId="3" borderId="0" xfId="0" applyFont="1" applyFill="1" applyAlignment="1">
      <alignment vertical="center"/>
    </xf>
    <xf numFmtId="0" fontId="1" fillId="3" borderId="7" xfId="0" applyFont="1" applyFill="1" applyBorder="1"/>
    <xf numFmtId="0" fontId="4" fillId="3" borderId="0" xfId="0" applyFont="1" applyFill="1" applyAlignment="1">
      <alignment vertical="center"/>
    </xf>
    <xf numFmtId="0" fontId="1" fillId="3" borderId="6" xfId="0" applyFont="1" applyFill="1" applyBorder="1"/>
    <xf numFmtId="0" fontId="1" fillId="3" borderId="7" xfId="0" applyFont="1" applyFill="1" applyBorder="1" applyAlignment="1">
      <alignment vertical="top"/>
    </xf>
    <xf numFmtId="0" fontId="1" fillId="3" borderId="7" xfId="0" applyFont="1" applyFill="1" applyBorder="1" applyAlignment="1">
      <alignment vertical="top" wrapText="1"/>
    </xf>
    <xf numFmtId="0" fontId="4" fillId="0" borderId="0" xfId="0" applyFont="1" applyAlignment="1">
      <alignment horizontal="justify" vertical="top"/>
    </xf>
    <xf numFmtId="0" fontId="18" fillId="0" borderId="0" xfId="0" applyFont="1" applyAlignment="1">
      <alignment horizontal="justify" vertical="top"/>
    </xf>
    <xf numFmtId="0" fontId="19" fillId="0" borderId="0" xfId="0" applyFont="1" applyAlignment="1">
      <alignment horizontal="justify" vertical="top"/>
    </xf>
    <xf numFmtId="0" fontId="1" fillId="0" borderId="0" xfId="0" applyFont="1" applyAlignment="1">
      <alignment horizontal="justify" vertical="top"/>
    </xf>
    <xf numFmtId="0" fontId="18" fillId="0" borderId="0" xfId="0" applyFont="1" applyAlignment="1">
      <alignment horizontal="justify" vertical="top" wrapText="1"/>
    </xf>
    <xf numFmtId="0" fontId="1" fillId="0" borderId="0" xfId="0" applyFont="1" applyAlignment="1">
      <alignment horizontal="justify" vertical="top" wrapText="1"/>
    </xf>
    <xf numFmtId="0" fontId="16" fillId="0" borderId="0" xfId="0" applyFont="1" applyAlignment="1">
      <alignment horizontal="justify" vertical="top"/>
    </xf>
    <xf numFmtId="0" fontId="19" fillId="0" borderId="0" xfId="0" applyFont="1" applyAlignment="1">
      <alignment horizontal="justify" vertical="top" wrapText="1"/>
    </xf>
    <xf numFmtId="0" fontId="20" fillId="0" borderId="0" xfId="0" applyFont="1" applyAlignment="1">
      <alignment horizontal="justify" vertical="top" wrapText="1"/>
    </xf>
    <xf numFmtId="0" fontId="20" fillId="0" borderId="0" xfId="0" applyFont="1" applyAlignment="1">
      <alignment horizontal="left" vertical="top" wrapText="1" indent="2"/>
    </xf>
    <xf numFmtId="0" fontId="1" fillId="0" borderId="0" xfId="0" applyFont="1" applyAlignment="1">
      <alignment horizontal="left" vertical="top" wrapText="1" indent="2"/>
    </xf>
    <xf numFmtId="0" fontId="10" fillId="0" borderId="0" xfId="0" applyFont="1" applyAlignment="1">
      <alignment horizontal="justify" vertical="top" wrapText="1"/>
    </xf>
    <xf numFmtId="0" fontId="19" fillId="0" borderId="0" xfId="0" applyFont="1" applyAlignment="1">
      <alignment horizontal="left" vertical="top" wrapText="1"/>
    </xf>
    <xf numFmtId="0" fontId="1" fillId="0" borderId="0" xfId="0" applyFont="1" applyAlignment="1">
      <alignment horizontal="left" vertical="top" wrapText="1"/>
    </xf>
    <xf numFmtId="0" fontId="8" fillId="0" borderId="0" xfId="0" applyFont="1" applyAlignment="1">
      <alignment horizontal="left" vertical="center" indent="1"/>
    </xf>
    <xf numFmtId="0" fontId="1" fillId="0" borderId="0" xfId="0" applyFont="1" applyAlignment="1">
      <alignment horizontal="left" vertical="top"/>
    </xf>
    <xf numFmtId="0" fontId="20" fillId="0" borderId="0" xfId="0" applyFont="1" applyAlignment="1">
      <alignment horizontal="left" vertical="top" wrapText="1"/>
    </xf>
    <xf numFmtId="0" fontId="21" fillId="2" borderId="0" xfId="0" applyFont="1" applyFill="1" applyAlignment="1">
      <alignment vertical="top"/>
    </xf>
    <xf numFmtId="0" fontId="4" fillId="2" borderId="0" xfId="0" applyFont="1" applyFill="1" applyAlignment="1">
      <alignment horizontal="justify" vertical="top"/>
    </xf>
    <xf numFmtId="0" fontId="18" fillId="2" borderId="0" xfId="0" applyFont="1" applyFill="1" applyAlignment="1">
      <alignment horizontal="justify" vertical="top"/>
    </xf>
    <xf numFmtId="0" fontId="20" fillId="2" borderId="0" xfId="0" applyFont="1" applyFill="1" applyAlignment="1">
      <alignment horizontal="justify" vertical="top"/>
    </xf>
    <xf numFmtId="0" fontId="20" fillId="2" borderId="0" xfId="0" applyFont="1" applyFill="1" applyAlignment="1">
      <alignment horizontal="justify" vertical="top" wrapText="1"/>
    </xf>
    <xf numFmtId="0" fontId="20" fillId="2" borderId="0" xfId="0" applyFont="1" applyFill="1" applyAlignment="1">
      <alignment horizontal="left" vertical="top" wrapText="1" indent="1"/>
    </xf>
    <xf numFmtId="0" fontId="20" fillId="2" borderId="0" xfId="0" applyFont="1" applyFill="1" applyAlignment="1">
      <alignment horizontal="left" vertical="top" wrapText="1"/>
    </xf>
    <xf numFmtId="0" fontId="10" fillId="2" borderId="0" xfId="0" applyFont="1" applyFill="1" applyAlignment="1">
      <alignment horizontal="left" vertical="top" wrapText="1" indent="1"/>
    </xf>
    <xf numFmtId="0" fontId="1" fillId="2" borderId="0" xfId="0" applyFont="1" applyFill="1" applyAlignment="1">
      <alignment horizontal="left" vertical="top" wrapText="1"/>
    </xf>
    <xf numFmtId="0" fontId="10" fillId="2" borderId="0" xfId="0" applyFont="1" applyFill="1" applyAlignment="1">
      <alignment horizontal="left" vertical="top" wrapText="1"/>
    </xf>
    <xf numFmtId="0" fontId="19" fillId="2" borderId="0" xfId="0" applyFont="1" applyFill="1" applyAlignment="1">
      <alignment horizontal="left" vertical="top" wrapText="1"/>
    </xf>
    <xf numFmtId="0" fontId="4" fillId="2" borderId="0" xfId="0" applyFont="1" applyFill="1" applyAlignment="1">
      <alignment horizontal="left" vertical="top" wrapText="1"/>
    </xf>
    <xf numFmtId="0" fontId="1" fillId="2" borderId="8" xfId="0" applyFont="1" applyFill="1" applyBorder="1" applyAlignment="1">
      <alignment horizontal="left" vertical="top" wrapText="1"/>
    </xf>
    <xf numFmtId="0" fontId="1" fillId="2" borderId="9" xfId="0" applyFont="1" applyFill="1" applyBorder="1" applyAlignment="1">
      <alignment horizontal="left" vertical="top" wrapText="1"/>
    </xf>
    <xf numFmtId="0" fontId="1" fillId="2" borderId="0" xfId="0" applyFont="1" applyFill="1" applyAlignment="1">
      <alignment wrapText="1"/>
    </xf>
    <xf numFmtId="0" fontId="16" fillId="2" borderId="10" xfId="0" applyFont="1" applyFill="1" applyBorder="1" applyAlignment="1">
      <alignment horizontal="left" vertical="top" wrapText="1"/>
    </xf>
    <xf numFmtId="0" fontId="16" fillId="2" borderId="11" xfId="0" applyFont="1" applyFill="1" applyBorder="1" applyAlignment="1">
      <alignment horizontal="left" vertical="top" wrapText="1"/>
    </xf>
    <xf numFmtId="0" fontId="1" fillId="2" borderId="12" xfId="0" applyFont="1" applyFill="1" applyBorder="1" applyAlignment="1">
      <alignment horizontal="left" vertical="top" wrapText="1"/>
    </xf>
    <xf numFmtId="0" fontId="1" fillId="2" borderId="13" xfId="0" applyFont="1" applyFill="1" applyBorder="1" applyAlignment="1">
      <alignment horizontal="left" vertical="top" wrapText="1"/>
    </xf>
    <xf numFmtId="0" fontId="22" fillId="2" borderId="0" xfId="0" applyFont="1" applyFill="1" applyAlignment="1">
      <alignment horizontal="left" vertical="center"/>
    </xf>
    <xf numFmtId="0" fontId="11" fillId="2" borderId="0" xfId="0" applyFont="1" applyFill="1" applyAlignment="1">
      <alignment vertical="center"/>
    </xf>
    <xf numFmtId="0" fontId="22" fillId="2" borderId="0" xfId="0" applyFont="1" applyFill="1" applyAlignment="1">
      <alignment vertical="center"/>
    </xf>
    <xf numFmtId="164" fontId="11" fillId="2" borderId="15" xfId="0" applyNumberFormat="1" applyFont="1" applyFill="1" applyBorder="1" applyAlignment="1">
      <alignment horizontal="right" vertical="top"/>
    </xf>
    <xf numFmtId="0" fontId="11" fillId="2" borderId="0" xfId="0" applyFont="1" applyFill="1" applyAlignment="1">
      <alignment horizontal="center" vertical="center" wrapText="1"/>
    </xf>
    <xf numFmtId="0" fontId="11" fillId="2" borderId="0" xfId="0" applyFont="1" applyFill="1" applyAlignment="1">
      <alignment horizontal="center" vertical="center"/>
    </xf>
    <xf numFmtId="0" fontId="23" fillId="0" borderId="0" xfId="0" applyFont="1" applyAlignment="1">
      <alignment vertical="center"/>
    </xf>
    <xf numFmtId="0" fontId="11" fillId="2" borderId="14" xfId="0" applyFont="1" applyFill="1" applyBorder="1" applyAlignment="1">
      <alignment horizontal="left" vertical="top" wrapText="1"/>
    </xf>
    <xf numFmtId="0" fontId="11" fillId="2" borderId="14" xfId="0" applyFont="1" applyFill="1" applyBorder="1" applyAlignment="1">
      <alignment horizontal="left" vertical="top"/>
    </xf>
    <xf numFmtId="0" fontId="24" fillId="2" borderId="0" xfId="0" applyFont="1" applyFill="1" applyAlignment="1">
      <alignment vertical="center"/>
    </xf>
    <xf numFmtId="164" fontId="11" fillId="2" borderId="0" xfId="0" applyNumberFormat="1" applyFont="1" applyFill="1" applyAlignment="1">
      <alignment horizontal="right" vertical="top"/>
    </xf>
    <xf numFmtId="0" fontId="11" fillId="2" borderId="0" xfId="0" applyFont="1" applyFill="1" applyAlignment="1">
      <alignment vertical="center" wrapText="1"/>
    </xf>
    <xf numFmtId="0" fontId="22" fillId="2" borderId="15" xfId="0" applyFont="1" applyFill="1" applyBorder="1" applyAlignment="1">
      <alignment vertical="center"/>
    </xf>
    <xf numFmtId="0" fontId="22" fillId="2" borderId="15" xfId="0" applyFont="1" applyFill="1" applyBorder="1" applyAlignment="1">
      <alignment vertical="center" wrapText="1"/>
    </xf>
    <xf numFmtId="0" fontId="25" fillId="2" borderId="15" xfId="0" applyFont="1" applyFill="1" applyBorder="1" applyAlignment="1">
      <alignment horizontal="left" vertical="center"/>
    </xf>
    <xf numFmtId="0" fontId="23" fillId="2" borderId="15" xfId="0" applyFont="1" applyFill="1" applyBorder="1" applyAlignment="1">
      <alignment horizontal="center" vertical="center" wrapText="1"/>
    </xf>
    <xf numFmtId="164" fontId="15" fillId="0" borderId="0" xfId="0" applyNumberFormat="1" applyFont="1"/>
    <xf numFmtId="0" fontId="1" fillId="2" borderId="0" xfId="0" applyFont="1" applyFill="1" applyAlignment="1">
      <alignment horizontal="left" vertical="center"/>
    </xf>
    <xf numFmtId="0" fontId="23" fillId="2" borderId="15" xfId="0" applyFont="1" applyFill="1" applyBorder="1" applyAlignment="1">
      <alignment vertical="center" wrapText="1"/>
    </xf>
    <xf numFmtId="0" fontId="23" fillId="2" borderId="0" xfId="0" applyFont="1" applyFill="1" applyAlignment="1">
      <alignment vertical="center" wrapText="1"/>
    </xf>
    <xf numFmtId="0" fontId="26" fillId="2" borderId="0" xfId="0" applyFont="1" applyFill="1" applyAlignment="1">
      <alignment vertical="center"/>
    </xf>
    <xf numFmtId="0" fontId="27" fillId="2" borderId="0" xfId="0" applyFont="1" applyFill="1" applyAlignment="1">
      <alignment vertical="center"/>
    </xf>
    <xf numFmtId="0" fontId="24" fillId="2" borderId="15" xfId="0" applyFont="1" applyFill="1" applyBorder="1" applyAlignment="1">
      <alignment horizontal="left"/>
    </xf>
    <xf numFmtId="0" fontId="9" fillId="2" borderId="15" xfId="0" applyFont="1" applyFill="1" applyBorder="1"/>
    <xf numFmtId="0" fontId="18" fillId="2" borderId="0" xfId="0" applyFont="1" applyFill="1" applyAlignment="1">
      <alignment vertical="center"/>
    </xf>
    <xf numFmtId="0" fontId="23" fillId="2" borderId="15" xfId="0" applyFont="1" applyFill="1" applyBorder="1" applyAlignment="1">
      <alignment horizontal="center" vertical="center"/>
    </xf>
    <xf numFmtId="0" fontId="23" fillId="2" borderId="14" xfId="0" applyFont="1" applyFill="1" applyBorder="1" applyAlignment="1">
      <alignment vertical="top" wrapText="1"/>
    </xf>
    <xf numFmtId="0" fontId="23" fillId="2" borderId="0" xfId="0" applyFont="1" applyFill="1" applyAlignment="1">
      <alignment horizontal="center" vertical="center"/>
    </xf>
    <xf numFmtId="0" fontId="23" fillId="2" borderId="0" xfId="0" applyFont="1" applyFill="1" applyAlignment="1">
      <alignment vertical="center"/>
    </xf>
    <xf numFmtId="0" fontId="23" fillId="2" borderId="15" xfId="0" applyFont="1" applyFill="1" applyBorder="1" applyAlignment="1">
      <alignment vertical="top" wrapText="1"/>
    </xf>
    <xf numFmtId="165" fontId="23" fillId="2" borderId="15" xfId="0" applyNumberFormat="1" applyFont="1" applyFill="1" applyBorder="1" applyAlignment="1">
      <alignment horizontal="center" vertical="center"/>
    </xf>
    <xf numFmtId="165" fontId="9" fillId="2" borderId="15" xfId="0" applyNumberFormat="1" applyFont="1" applyFill="1" applyBorder="1"/>
    <xf numFmtId="166" fontId="25" fillId="2" borderId="15" xfId="0" applyNumberFormat="1" applyFont="1" applyFill="1" applyBorder="1" applyAlignment="1">
      <alignment vertical="center" wrapText="1"/>
    </xf>
    <xf numFmtId="166" fontId="23" fillId="2" borderId="15" xfId="0" applyNumberFormat="1" applyFont="1" applyFill="1" applyBorder="1" applyAlignment="1">
      <alignment horizontal="center" vertical="center"/>
    </xf>
    <xf numFmtId="166" fontId="15" fillId="0" borderId="0" xfId="0" applyNumberFormat="1" applyFont="1"/>
    <xf numFmtId="0" fontId="25" fillId="2" borderId="15" xfId="0" applyFont="1" applyFill="1" applyBorder="1" applyAlignment="1">
      <alignment vertical="center"/>
    </xf>
    <xf numFmtId="0" fontId="25" fillId="2" borderId="15" xfId="0" applyFont="1" applyFill="1" applyBorder="1" applyAlignment="1">
      <alignment vertical="center" wrapText="1"/>
    </xf>
    <xf numFmtId="0" fontId="23" fillId="2" borderId="16" xfId="0" applyFont="1" applyFill="1" applyBorder="1" applyAlignment="1">
      <alignment vertical="center" wrapText="1"/>
    </xf>
    <xf numFmtId="0" fontId="26" fillId="2" borderId="0" xfId="0" applyFont="1" applyFill="1" applyAlignment="1">
      <alignment horizontal="left" vertical="center"/>
    </xf>
    <xf numFmtId="0" fontId="11" fillId="2" borderId="0" xfId="0" applyFont="1" applyFill="1" applyAlignment="1">
      <alignment horizontal="left" vertical="center" indent="2"/>
    </xf>
    <xf numFmtId="0" fontId="28" fillId="2" borderId="0" xfId="0" applyFont="1" applyFill="1" applyAlignment="1">
      <alignment vertical="center"/>
    </xf>
    <xf numFmtId="0" fontId="27" fillId="0" borderId="0" xfId="0" applyFont="1" applyAlignment="1">
      <alignment vertical="center"/>
    </xf>
    <xf numFmtId="0" fontId="25" fillId="0" borderId="15" xfId="0" applyFont="1" applyBorder="1" applyAlignment="1">
      <alignment vertical="center"/>
    </xf>
    <xf numFmtId="0" fontId="25" fillId="0" borderId="15" xfId="0" applyFont="1" applyBorder="1" applyAlignment="1">
      <alignment vertical="center" wrapText="1"/>
    </xf>
    <xf numFmtId="0" fontId="25" fillId="0" borderId="0" xfId="0" applyFont="1" applyAlignment="1">
      <alignment vertical="center"/>
    </xf>
    <xf numFmtId="0" fontId="9" fillId="2" borderId="15" xfId="0" applyFont="1" applyFill="1" applyBorder="1" applyAlignment="1">
      <alignment vertical="center"/>
    </xf>
    <xf numFmtId="0" fontId="22" fillId="0" borderId="0" xfId="0" applyFont="1" applyAlignment="1">
      <alignment vertical="center"/>
    </xf>
    <xf numFmtId="0" fontId="11" fillId="0" borderId="0" xfId="0" applyFont="1" applyAlignment="1">
      <alignment vertical="center"/>
    </xf>
    <xf numFmtId="0" fontId="26" fillId="0" borderId="0" xfId="0" applyFont="1" applyAlignment="1">
      <alignment vertical="center"/>
    </xf>
    <xf numFmtId="167" fontId="11" fillId="2" borderId="0" xfId="0" applyNumberFormat="1" applyFont="1" applyFill="1"/>
    <xf numFmtId="167" fontId="11" fillId="2" borderId="0" xfId="0" applyNumberFormat="1" applyFont="1" applyFill="1" applyAlignment="1">
      <alignment horizontal="left" indent="1"/>
    </xf>
    <xf numFmtId="167" fontId="11" fillId="2" borderId="0" xfId="0" applyNumberFormat="1" applyFont="1" applyFill="1" applyAlignment="1">
      <alignment horizontal="left" indent="3"/>
    </xf>
    <xf numFmtId="0" fontId="22" fillId="0" borderId="0" xfId="0" applyFont="1" applyAlignment="1">
      <alignment horizontal="left" vertical="center"/>
    </xf>
    <xf numFmtId="0" fontId="27" fillId="2" borderId="0" xfId="0" applyFont="1" applyFill="1" applyAlignment="1">
      <alignment horizontal="left" vertical="center"/>
    </xf>
    <xf numFmtId="0" fontId="23" fillId="2" borderId="16" xfId="0" applyFont="1" applyFill="1" applyBorder="1" applyAlignment="1">
      <alignment horizontal="left" vertical="center"/>
    </xf>
    <xf numFmtId="0" fontId="23" fillId="2" borderId="14" xfId="0" applyFont="1" applyFill="1" applyBorder="1" applyAlignment="1">
      <alignment horizontal="left" vertical="center"/>
    </xf>
    <xf numFmtId="0" fontId="9" fillId="2" borderId="14" xfId="0" applyFont="1" applyFill="1" applyBorder="1"/>
    <xf numFmtId="2" fontId="15" fillId="0" borderId="0" xfId="0" applyNumberFormat="1" applyFont="1"/>
    <xf numFmtId="2" fontId="23" fillId="2" borderId="0" xfId="0" applyNumberFormat="1" applyFont="1" applyFill="1" applyAlignment="1">
      <alignment vertical="center" wrapText="1"/>
    </xf>
    <xf numFmtId="2" fontId="23" fillId="2" borderId="0" xfId="0" applyNumberFormat="1" applyFont="1" applyFill="1" applyAlignment="1">
      <alignment horizontal="center" vertical="center"/>
    </xf>
    <xf numFmtId="166" fontId="9" fillId="2" borderId="15" xfId="0" applyNumberFormat="1" applyFont="1" applyFill="1" applyBorder="1"/>
    <xf numFmtId="2" fontId="11" fillId="2" borderId="0" xfId="0" applyNumberFormat="1" applyFont="1" applyFill="1" applyAlignment="1">
      <alignment horizontal="right" vertical="top"/>
    </xf>
    <xf numFmtId="166" fontId="9" fillId="2" borderId="15" xfId="0" applyNumberFormat="1" applyFont="1" applyFill="1" applyBorder="1" applyAlignment="1">
      <alignment vertical="center"/>
    </xf>
    <xf numFmtId="166" fontId="9" fillId="2" borderId="0" xfId="0" applyNumberFormat="1" applyFont="1" applyFill="1"/>
    <xf numFmtId="0" fontId="9" fillId="2" borderId="0" xfId="0" applyFont="1" applyFill="1" applyAlignment="1">
      <alignment vertical="center"/>
    </xf>
    <xf numFmtId="0" fontId="25" fillId="2" borderId="0" xfId="0" applyFont="1" applyFill="1" applyAlignment="1">
      <alignment vertical="center"/>
    </xf>
    <xf numFmtId="0" fontId="23" fillId="2" borderId="0" xfId="0" applyFont="1" applyFill="1" applyAlignment="1">
      <alignment horizontal="center" vertical="center" wrapText="1"/>
    </xf>
    <xf numFmtId="0" fontId="11" fillId="2" borderId="0" xfId="0" applyFont="1" applyFill="1" applyAlignment="1">
      <alignment horizontal="left"/>
    </xf>
    <xf numFmtId="0" fontId="9" fillId="0" borderId="15" xfId="0" applyFont="1" applyBorder="1"/>
    <xf numFmtId="0" fontId="9" fillId="0" borderId="0" xfId="0" applyFont="1"/>
    <xf numFmtId="164" fontId="11" fillId="0" borderId="0" xfId="0" applyNumberFormat="1" applyFont="1" applyAlignment="1">
      <alignment horizontal="right" vertical="top"/>
    </xf>
    <xf numFmtId="0" fontId="11" fillId="2" borderId="0" xfId="0" applyFont="1" applyFill="1" applyAlignment="1">
      <alignment horizontal="left" vertical="center" wrapText="1"/>
    </xf>
    <xf numFmtId="0" fontId="25" fillId="2" borderId="16" xfId="0" applyFont="1" applyFill="1" applyBorder="1" applyAlignment="1">
      <alignment horizontal="left" vertical="center" wrapText="1"/>
    </xf>
    <xf numFmtId="0" fontId="11" fillId="2" borderId="15" xfId="0" applyFont="1" applyFill="1" applyBorder="1" applyAlignment="1">
      <alignment vertical="center"/>
    </xf>
    <xf numFmtId="0" fontId="9" fillId="2" borderId="16" xfId="0" applyFont="1" applyFill="1" applyBorder="1"/>
    <xf numFmtId="0" fontId="29" fillId="2" borderId="15" xfId="0" applyFont="1" applyFill="1" applyBorder="1" applyAlignment="1">
      <alignment horizontal="left" wrapText="1"/>
    </xf>
    <xf numFmtId="0" fontId="18" fillId="2" borderId="16" xfId="0" applyFont="1" applyFill="1" applyBorder="1" applyAlignment="1">
      <alignment vertical="top"/>
    </xf>
    <xf numFmtId="0" fontId="24" fillId="2" borderId="0" xfId="0" applyFont="1" applyFill="1" applyAlignment="1">
      <alignment horizontal="left" vertical="center" wrapText="1"/>
    </xf>
    <xf numFmtId="0" fontId="11" fillId="2" borderId="0" xfId="0" applyFont="1" applyFill="1" applyAlignment="1">
      <alignment horizontal="left" vertical="center"/>
    </xf>
    <xf numFmtId="0" fontId="11" fillId="2" borderId="0" xfId="0" applyFont="1" applyFill="1" applyAlignment="1">
      <alignment vertical="top"/>
    </xf>
    <xf numFmtId="166" fontId="1" fillId="2" borderId="0" xfId="0" applyNumberFormat="1" applyFont="1" applyFill="1"/>
    <xf numFmtId="0" fontId="11" fillId="2" borderId="15" xfId="0" applyFont="1" applyFill="1" applyBorder="1" applyAlignment="1">
      <alignment vertical="top"/>
    </xf>
    <xf numFmtId="0" fontId="11" fillId="2" borderId="15" xfId="0" applyFont="1" applyFill="1" applyBorder="1" applyAlignment="1">
      <alignment horizontal="left" vertical="center" wrapText="1"/>
    </xf>
    <xf numFmtId="0" fontId="23" fillId="2" borderId="15" xfId="0" applyFont="1" applyFill="1" applyBorder="1" applyAlignment="1">
      <alignment horizontal="left" vertical="center" wrapText="1"/>
    </xf>
    <xf numFmtId="0" fontId="23" fillId="2" borderId="0" xfId="0" applyFont="1" applyFill="1" applyAlignment="1">
      <alignment horizontal="left" vertical="center" wrapText="1"/>
    </xf>
    <xf numFmtId="0" fontId="29" fillId="2" borderId="0" xfId="0" applyFont="1" applyFill="1" applyAlignment="1">
      <alignment vertical="center" wrapText="1"/>
    </xf>
    <xf numFmtId="0" fontId="23" fillId="2" borderId="0" xfId="0" applyFont="1" applyFill="1" applyAlignment="1">
      <alignment horizontal="left" vertical="center"/>
    </xf>
    <xf numFmtId="0" fontId="24" fillId="2" borderId="16" xfId="0" applyFont="1" applyFill="1" applyBorder="1" applyAlignment="1">
      <alignment vertical="center"/>
    </xf>
    <xf numFmtId="0" fontId="11" fillId="2" borderId="0" xfId="0" applyFont="1" applyFill="1" applyAlignment="1">
      <alignment horizontal="left" vertical="top"/>
    </xf>
    <xf numFmtId="165" fontId="11" fillId="2" borderId="0" xfId="0" applyNumberFormat="1" applyFont="1" applyFill="1" applyAlignment="1">
      <alignment horizontal="right" vertical="center"/>
    </xf>
    <xf numFmtId="0" fontId="31" fillId="2" borderId="0" xfId="0" applyFont="1" applyFill="1"/>
    <xf numFmtId="0" fontId="32" fillId="2" borderId="0" xfId="0" applyFont="1" applyFill="1" applyAlignment="1">
      <alignment horizontal="left" vertical="top"/>
    </xf>
    <xf numFmtId="165" fontId="32" fillId="2" borderId="0" xfId="0" applyNumberFormat="1" applyFont="1" applyFill="1" applyAlignment="1">
      <alignment horizontal="right" vertical="center"/>
    </xf>
    <xf numFmtId="0" fontId="32" fillId="2" borderId="0" xfId="0" applyFont="1" applyFill="1" applyAlignment="1">
      <alignment horizontal="left" vertical="top" wrapText="1"/>
    </xf>
    <xf numFmtId="0" fontId="7" fillId="2" borderId="0" xfId="0" applyFont="1" applyFill="1" applyAlignment="1">
      <alignment vertical="center"/>
    </xf>
    <xf numFmtId="0" fontId="12" fillId="2" borderId="0" xfId="0" applyFont="1" applyFill="1" applyAlignment="1">
      <alignment vertical="center"/>
    </xf>
    <xf numFmtId="0" fontId="22" fillId="2" borderId="0" xfId="0" applyFont="1" applyFill="1" applyAlignment="1">
      <alignment horizontal="left" vertical="center"/>
    </xf>
    <xf numFmtId="0" fontId="11" fillId="2" borderId="0" xfId="0" applyFont="1" applyFill="1" applyAlignment="1">
      <alignment vertical="center"/>
    </xf>
    <xf numFmtId="0" fontId="11" fillId="2" borderId="14" xfId="0" applyFont="1" applyFill="1" applyBorder="1" applyAlignment="1">
      <alignment vertical="center"/>
    </xf>
    <xf numFmtId="0" fontId="1" fillId="2" borderId="0" xfId="0" applyFont="1" applyFill="1" applyAlignment="1">
      <alignment vertical="center"/>
    </xf>
    <xf numFmtId="0" fontId="22" fillId="2" borderId="0" xfId="0" applyFont="1" applyFill="1" applyAlignment="1">
      <alignment vertical="center"/>
    </xf>
    <xf numFmtId="0" fontId="25" fillId="2" borderId="15" xfId="0" applyFont="1" applyFill="1" applyBorder="1" applyAlignment="1">
      <alignment horizontal="left" vertical="center"/>
    </xf>
    <xf numFmtId="0" fontId="23" fillId="2" borderId="15" xfId="0" applyFont="1" applyFill="1" applyBorder="1" applyAlignment="1">
      <alignment horizontal="left" vertical="center"/>
    </xf>
    <xf numFmtId="0" fontId="23" fillId="2" borderId="15" xfId="0" applyFont="1" applyFill="1" applyBorder="1" applyAlignment="1">
      <alignment horizontal="center" vertical="center" wrapText="1"/>
    </xf>
    <xf numFmtId="165" fontId="23" fillId="2" borderId="15" xfId="0" applyNumberFormat="1" applyFont="1" applyFill="1" applyBorder="1" applyAlignment="1">
      <alignment horizontal="center" vertical="center" wrapText="1"/>
    </xf>
    <xf numFmtId="166" fontId="23" fillId="2" borderId="15" xfId="0" applyNumberFormat="1" applyFont="1" applyFill="1" applyBorder="1" applyAlignment="1">
      <alignment horizontal="center" vertical="center" wrapText="1"/>
    </xf>
    <xf numFmtId="0" fontId="25" fillId="0" borderId="15" xfId="0" applyFont="1" applyBorder="1" applyAlignment="1">
      <alignment horizontal="left" vertical="center"/>
    </xf>
    <xf numFmtId="0" fontId="25" fillId="2" borderId="15" xfId="0" applyFont="1" applyFill="1" applyBorder="1" applyAlignment="1">
      <alignment horizontal="left" vertical="center" wrapText="1"/>
    </xf>
    <xf numFmtId="0" fontId="25" fillId="2" borderId="0" xfId="0" applyFont="1" applyFill="1" applyAlignment="1">
      <alignment vertical="center"/>
    </xf>
    <xf numFmtId="0" fontId="23" fillId="2" borderId="0" xfId="0" applyFont="1" applyFill="1" applyAlignment="1">
      <alignment vertical="center"/>
    </xf>
    <xf numFmtId="0" fontId="1" fillId="2" borderId="0" xfId="0" applyFont="1" applyFill="1" applyAlignment="1">
      <alignment vertical="top"/>
    </xf>
    <xf numFmtId="0" fontId="25" fillId="0" borderId="0" xfId="0" applyFont="1" applyAlignment="1">
      <alignment vertical="center"/>
    </xf>
    <xf numFmtId="0" fontId="25" fillId="0" borderId="15" xfId="0" applyFont="1" applyBorder="1" applyAlignment="1">
      <alignment horizontal="left" vertical="center" wrapText="1"/>
    </xf>
    <xf numFmtId="0" fontId="30" fillId="2" borderId="15" xfId="0" applyFont="1" applyFill="1" applyBorder="1" applyAlignment="1">
      <alignment horizontal="left" vertical="center" wrapText="1"/>
    </xf>
    <xf numFmtId="0" fontId="23" fillId="2" borderId="15" xfId="0" applyFont="1" applyFill="1" applyBorder="1" applyAlignment="1">
      <alignment horizontal="left" vertical="center" wrapText="1"/>
    </xf>
    <xf numFmtId="0" fontId="23" fillId="2" borderId="14" xfId="0" applyFont="1" applyFill="1" applyBorder="1" applyAlignment="1">
      <alignment horizontal="left" vertical="center" wrapText="1"/>
    </xf>
    <xf numFmtId="0" fontId="25" fillId="2" borderId="14" xfId="0" applyFont="1" applyFill="1" applyBorder="1" applyAlignment="1">
      <alignment horizontal="left" vertical="center" wrapText="1"/>
    </xf>
    <xf numFmtId="0" fontId="23" fillId="2" borderId="16" xfId="0" applyFont="1" applyFill="1" applyBorder="1" applyAlignment="1">
      <alignment horizontal="left" vertical="top" wrapText="1"/>
    </xf>
    <xf numFmtId="0" fontId="0" fillId="2" borderId="0" xfId="0" applyFill="1"/>
    <xf numFmtId="0" fontId="16" fillId="3" borderId="0" xfId="0" applyFont="1" applyFill="1" applyAlignment="1">
      <alignment wrapText="1"/>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38100</xdr:colOff>
      <xdr:row>24</xdr:row>
      <xdr:rowOff>9525</xdr:rowOff>
    </xdr:from>
    <xdr:to>
      <xdr:col>2</xdr:col>
      <xdr:colOff>6896100</xdr:colOff>
      <xdr:row>26</xdr:row>
      <xdr:rowOff>3789809</xdr:rowOff>
    </xdr:to>
    <xdr:pic>
      <xdr:nvPicPr>
        <xdr:cNvPr id="10" name="Afbeelding 9">
          <a:extLst>
            <a:ext uri="{FF2B5EF4-FFF2-40B4-BE49-F238E27FC236}">
              <a16:creationId xmlns:a16="http://schemas.microsoft.com/office/drawing/2014/main" id="{E34CCCC5-390A-4B65-A758-BCB885A78DD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2425" y="11001375"/>
          <a:ext cx="6858000" cy="530428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Q49"/>
  <sheetViews>
    <sheetView showGridLines="0" tabSelected="1" zoomScaleNormal="100" workbookViewId="0"/>
  </sheetViews>
  <sheetFormatPr defaultColWidth="11.42578125" defaultRowHeight="15"/>
  <cols>
    <col min="1" max="1" width="14.85546875" customWidth="1"/>
    <col min="2" max="11" width="9.140625" customWidth="1"/>
  </cols>
  <sheetData>
    <row r="3" spans="1:2" ht="19.5" customHeight="1">
      <c r="A3" s="3" t="s">
        <v>477</v>
      </c>
      <c r="B3" s="4" t="s">
        <v>478</v>
      </c>
    </row>
    <row r="4" spans="1:2" ht="18" customHeight="1">
      <c r="A4" s="4"/>
      <c r="B4" s="4"/>
    </row>
    <row r="5" spans="1:2" ht="18" customHeight="1">
      <c r="A5" s="5"/>
      <c r="B5" s="4"/>
    </row>
    <row r="6" spans="1:2" ht="15.75" customHeight="1">
      <c r="A6" s="5"/>
    </row>
    <row r="7" spans="1:2" ht="15.75" customHeight="1">
      <c r="A7" s="5"/>
    </row>
    <row r="8" spans="1:2" ht="15.75" customHeight="1">
      <c r="A8" s="5"/>
    </row>
    <row r="9" spans="1:2" ht="18" customHeight="1">
      <c r="A9" s="4" t="s">
        <v>635</v>
      </c>
    </row>
    <row r="10" spans="1:2" ht="18" customHeight="1">
      <c r="A10" s="4"/>
    </row>
    <row r="11" spans="1:2" ht="18" customHeight="1">
      <c r="A11" s="4"/>
    </row>
    <row r="28" spans="1:14">
      <c r="K28" s="6"/>
      <c r="L28" s="6"/>
      <c r="M28" s="6"/>
      <c r="N28" s="7"/>
    </row>
    <row r="29" spans="1:14">
      <c r="A29" s="6"/>
      <c r="B29" s="6"/>
      <c r="C29" s="6"/>
      <c r="D29" s="6"/>
      <c r="E29" s="6"/>
      <c r="F29" s="6"/>
      <c r="G29" s="6"/>
      <c r="H29" s="6"/>
      <c r="I29" s="6"/>
      <c r="J29" s="6"/>
      <c r="K29" s="6"/>
      <c r="L29" s="6"/>
      <c r="M29" s="6"/>
      <c r="N29" s="7"/>
    </row>
    <row r="30" spans="1:14">
      <c r="A30" s="1" t="s">
        <v>479</v>
      </c>
      <c r="B30" s="6"/>
      <c r="C30" s="6"/>
      <c r="D30" s="6"/>
      <c r="E30" s="6"/>
      <c r="F30" s="6"/>
      <c r="G30" s="6"/>
      <c r="H30" s="6"/>
      <c r="I30" s="6"/>
      <c r="J30" s="6"/>
      <c r="K30" s="6"/>
      <c r="L30" s="6"/>
      <c r="M30" s="6"/>
      <c r="N30" s="7"/>
    </row>
    <row r="31" spans="1:14">
      <c r="A31" s="2" t="s">
        <v>669</v>
      </c>
      <c r="B31" s="6"/>
      <c r="C31" s="6"/>
      <c r="D31" s="6"/>
      <c r="E31" s="6"/>
      <c r="F31" s="6"/>
      <c r="G31" s="6"/>
      <c r="H31" s="6"/>
      <c r="I31" s="6"/>
      <c r="J31" s="6"/>
      <c r="K31" s="6"/>
      <c r="L31" s="6"/>
      <c r="M31" s="6"/>
      <c r="N31" s="7"/>
    </row>
    <row r="32" spans="1:14">
      <c r="A32" s="6"/>
      <c r="B32" s="6"/>
      <c r="C32" s="6"/>
      <c r="D32" s="6"/>
      <c r="E32" s="6"/>
      <c r="F32" s="6"/>
      <c r="G32" s="6"/>
      <c r="H32" s="6"/>
      <c r="I32" s="6"/>
      <c r="J32" s="6"/>
      <c r="K32" s="6"/>
      <c r="L32" s="6"/>
      <c r="M32" s="6"/>
      <c r="N32" s="7"/>
    </row>
    <row r="46" spans="1:17" ht="15" customHeight="1">
      <c r="B46" s="1"/>
      <c r="C46" s="1"/>
      <c r="D46" s="1"/>
      <c r="E46" s="1"/>
      <c r="F46" s="1"/>
      <c r="G46" s="1"/>
      <c r="H46" s="1"/>
      <c r="I46" s="1"/>
      <c r="J46" s="1"/>
      <c r="K46" s="1"/>
      <c r="L46" s="1"/>
      <c r="M46" s="1"/>
      <c r="N46" s="1"/>
      <c r="O46" s="1"/>
      <c r="P46" s="1"/>
      <c r="Q46" s="1"/>
    </row>
    <row r="47" spans="1:17" ht="15" customHeight="1">
      <c r="B47" s="1"/>
      <c r="C47" s="1"/>
      <c r="D47" s="1"/>
      <c r="E47" s="1"/>
      <c r="F47" s="1"/>
      <c r="G47" s="1"/>
      <c r="H47" s="1"/>
      <c r="I47" s="1"/>
      <c r="J47" s="1"/>
      <c r="K47" s="1"/>
      <c r="L47" s="1"/>
      <c r="M47" s="1"/>
      <c r="N47" s="1"/>
      <c r="O47" s="1"/>
      <c r="P47" s="1"/>
      <c r="Q47" s="1"/>
    </row>
    <row r="48" spans="1:17" ht="15" customHeight="1">
      <c r="A48" s="1"/>
      <c r="B48" s="1"/>
      <c r="C48" s="1"/>
      <c r="D48" s="1"/>
      <c r="E48" s="1"/>
      <c r="F48" s="1"/>
      <c r="G48" s="1"/>
      <c r="H48" s="1"/>
      <c r="I48" s="1"/>
      <c r="J48" s="1"/>
      <c r="K48" s="1"/>
      <c r="L48" s="1"/>
      <c r="M48" s="1"/>
      <c r="N48" s="1"/>
      <c r="O48" s="1"/>
      <c r="P48" s="1"/>
      <c r="Q48" s="1"/>
    </row>
    <row r="49" spans="1:17" ht="15" customHeight="1">
      <c r="A49" s="1"/>
      <c r="B49" s="1"/>
      <c r="C49" s="1"/>
      <c r="D49" s="1"/>
      <c r="E49" s="1"/>
      <c r="F49" s="1"/>
      <c r="G49" s="1"/>
      <c r="H49" s="1"/>
      <c r="I49" s="1"/>
      <c r="J49" s="1"/>
      <c r="K49" s="1"/>
      <c r="L49" s="1"/>
      <c r="M49" s="1"/>
      <c r="N49" s="1"/>
      <c r="O49" s="1"/>
      <c r="P49" s="1"/>
      <c r="Q49" s="1"/>
    </row>
  </sheetData>
  <pageMargins left="0.7" right="0.7" top="0.75" bottom="0.75" header="0.3" footer="0.3"/>
  <pageSetup paperSize="9" scale="99" orientation="portrait" horizontalDpi="300" vertic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I287"/>
  <sheetViews>
    <sheetView showGridLines="0" zoomScaleNormal="100" workbookViewId="0">
      <selection sqref="A1:H1"/>
    </sheetView>
  </sheetViews>
  <sheetFormatPr defaultColWidth="11.42578125" defaultRowHeight="15"/>
  <cols>
    <col min="1" max="2" width="4" customWidth="1"/>
    <col min="3" max="3" width="41.42578125" customWidth="1"/>
    <col min="4" max="8" width="11.7109375" customWidth="1"/>
  </cols>
  <sheetData>
    <row r="1" spans="1:8" ht="15" customHeight="1">
      <c r="A1" s="177" t="s">
        <v>652</v>
      </c>
      <c r="B1" s="177"/>
      <c r="C1" s="177"/>
      <c r="D1" s="177"/>
      <c r="E1" s="177"/>
      <c r="F1" s="177"/>
      <c r="G1" s="177"/>
      <c r="H1" s="177"/>
    </row>
    <row r="2" spans="1:8">
      <c r="A2" s="85" t="s">
        <v>0</v>
      </c>
      <c r="B2" s="11"/>
      <c r="C2" s="11"/>
      <c r="D2" s="178" t="s">
        <v>451</v>
      </c>
      <c r="E2" s="178"/>
      <c r="F2" s="178"/>
      <c r="G2" s="178"/>
      <c r="H2" s="178"/>
    </row>
    <row r="3" spans="1:8" ht="26.25" customHeight="1">
      <c r="A3" s="98">
        <v>1</v>
      </c>
      <c r="B3" s="98">
        <v>2</v>
      </c>
      <c r="C3" s="99"/>
      <c r="D3" s="102" t="s">
        <v>2</v>
      </c>
      <c r="E3" s="105" t="s">
        <v>3</v>
      </c>
      <c r="F3" s="105" t="s">
        <v>4</v>
      </c>
      <c r="G3" s="105" t="s">
        <v>421</v>
      </c>
      <c r="H3" s="105" t="s">
        <v>6</v>
      </c>
    </row>
    <row r="4" spans="1:8">
      <c r="A4" s="175"/>
      <c r="B4" s="175"/>
      <c r="C4" s="12"/>
      <c r="D4" s="12"/>
      <c r="E4" s="175"/>
      <c r="F4" s="175"/>
      <c r="G4" s="12"/>
      <c r="H4" s="12"/>
    </row>
    <row r="5" spans="1:8">
      <c r="A5" s="12"/>
      <c r="B5" s="12"/>
      <c r="C5" s="12"/>
      <c r="D5" s="85" t="s">
        <v>7</v>
      </c>
      <c r="E5" s="12"/>
    </row>
    <row r="6" spans="1:8">
      <c r="A6" s="97" t="s">
        <v>422</v>
      </c>
      <c r="B6" s="12"/>
      <c r="C6" s="12"/>
      <c r="D6" s="12"/>
      <c r="E6" s="12"/>
    </row>
    <row r="7" spans="1:8">
      <c r="A7" s="78" t="s">
        <v>430</v>
      </c>
      <c r="B7" s="78"/>
      <c r="C7" s="77"/>
      <c r="D7" s="86">
        <v>48930</v>
      </c>
      <c r="E7" s="86">
        <v>12780</v>
      </c>
      <c r="F7" s="86">
        <v>4110</v>
      </c>
      <c r="G7" s="86">
        <v>26730</v>
      </c>
      <c r="H7" s="86">
        <v>5310</v>
      </c>
    </row>
    <row r="8" spans="1:8">
      <c r="A8" s="97" t="s">
        <v>422</v>
      </c>
      <c r="C8" s="104" t="s">
        <v>410</v>
      </c>
      <c r="D8" s="86">
        <v>14790</v>
      </c>
      <c r="E8" s="86">
        <v>6770</v>
      </c>
      <c r="F8" s="86">
        <v>650</v>
      </c>
      <c r="G8" s="86">
        <v>4860</v>
      </c>
      <c r="H8" s="86">
        <v>2530</v>
      </c>
    </row>
    <row r="9" spans="1:8">
      <c r="A9" s="97" t="s">
        <v>422</v>
      </c>
      <c r="C9" s="104" t="s">
        <v>411</v>
      </c>
      <c r="D9" s="86">
        <v>10180</v>
      </c>
      <c r="E9" s="86">
        <v>2070</v>
      </c>
      <c r="F9" s="86">
        <v>950</v>
      </c>
      <c r="G9" s="86">
        <v>6210</v>
      </c>
      <c r="H9" s="86">
        <v>950</v>
      </c>
    </row>
    <row r="10" spans="1:8">
      <c r="A10" s="97" t="s">
        <v>422</v>
      </c>
      <c r="C10" s="104" t="s">
        <v>412</v>
      </c>
      <c r="D10" s="86">
        <v>10600</v>
      </c>
      <c r="E10" s="86">
        <v>1520</v>
      </c>
      <c r="F10" s="86">
        <v>1080</v>
      </c>
      <c r="G10" s="86">
        <v>7140</v>
      </c>
      <c r="H10" s="86">
        <v>850</v>
      </c>
    </row>
    <row r="11" spans="1:8">
      <c r="A11" s="97" t="s">
        <v>422</v>
      </c>
      <c r="C11" s="104" t="s">
        <v>413</v>
      </c>
      <c r="D11" s="86">
        <v>8200</v>
      </c>
      <c r="E11" s="86">
        <v>1360</v>
      </c>
      <c r="F11" s="86">
        <v>880</v>
      </c>
      <c r="G11" s="86">
        <v>5340</v>
      </c>
      <c r="H11" s="86">
        <v>620</v>
      </c>
    </row>
    <row r="12" spans="1:8">
      <c r="A12" s="97" t="s">
        <v>422</v>
      </c>
      <c r="C12" s="104" t="s">
        <v>414</v>
      </c>
      <c r="D12" s="86">
        <v>4890</v>
      </c>
      <c r="E12" s="86">
        <v>1010</v>
      </c>
      <c r="F12" s="86">
        <v>520</v>
      </c>
      <c r="G12" s="86">
        <v>3030</v>
      </c>
      <c r="H12" s="86">
        <v>330</v>
      </c>
    </row>
    <row r="13" spans="1:8">
      <c r="A13" s="97" t="s">
        <v>422</v>
      </c>
      <c r="C13" s="104" t="s">
        <v>415</v>
      </c>
      <c r="D13" s="86">
        <v>250</v>
      </c>
      <c r="E13" s="86">
        <v>50</v>
      </c>
      <c r="F13" s="86">
        <v>40</v>
      </c>
      <c r="G13" s="86">
        <v>150</v>
      </c>
      <c r="H13" s="86">
        <v>10</v>
      </c>
    </row>
    <row r="14" spans="1:8">
      <c r="A14" s="97" t="s">
        <v>422</v>
      </c>
      <c r="C14" s="104" t="s">
        <v>416</v>
      </c>
      <c r="D14" s="86">
        <v>10</v>
      </c>
      <c r="E14" s="86">
        <v>0</v>
      </c>
      <c r="F14" s="86">
        <v>0</v>
      </c>
      <c r="G14" s="86">
        <v>0</v>
      </c>
      <c r="H14" s="86">
        <v>10</v>
      </c>
    </row>
    <row r="15" spans="1:8">
      <c r="A15" s="97" t="s">
        <v>422</v>
      </c>
      <c r="C15" s="104" t="s">
        <v>417</v>
      </c>
      <c r="D15" s="86">
        <v>10</v>
      </c>
      <c r="E15" s="86">
        <v>0</v>
      </c>
      <c r="F15" s="86">
        <v>0</v>
      </c>
      <c r="G15" s="86">
        <v>0</v>
      </c>
      <c r="H15" s="86">
        <v>10</v>
      </c>
    </row>
    <row r="16" spans="1:8">
      <c r="A16" s="97" t="s">
        <v>422</v>
      </c>
      <c r="C16" s="104" t="s">
        <v>418</v>
      </c>
      <c r="D16" s="86">
        <v>5130</v>
      </c>
      <c r="E16" s="86">
        <v>1060</v>
      </c>
      <c r="F16" s="86">
        <v>560</v>
      </c>
      <c r="G16" s="86">
        <v>3180</v>
      </c>
      <c r="H16" s="86">
        <v>340</v>
      </c>
    </row>
    <row r="17" spans="1:8">
      <c r="A17" s="96" t="s">
        <v>17</v>
      </c>
      <c r="B17" s="104"/>
      <c r="C17" s="104"/>
      <c r="D17" s="86"/>
      <c r="E17" s="86"/>
      <c r="F17" s="86"/>
      <c r="G17" s="86"/>
      <c r="H17" s="86"/>
    </row>
    <row r="18" spans="1:8">
      <c r="A18" s="78" t="s">
        <v>431</v>
      </c>
      <c r="B18" s="78"/>
      <c r="C18" s="77"/>
      <c r="D18" s="86">
        <v>8700</v>
      </c>
      <c r="E18" s="86">
        <v>7430</v>
      </c>
      <c r="F18" s="86">
        <v>1040</v>
      </c>
      <c r="G18" s="86">
        <v>100</v>
      </c>
      <c r="H18" s="86">
        <v>130</v>
      </c>
    </row>
    <row r="19" spans="1:8">
      <c r="A19" s="96" t="s">
        <v>17</v>
      </c>
      <c r="C19" s="104" t="s">
        <v>410</v>
      </c>
      <c r="D19" s="86">
        <v>4310</v>
      </c>
      <c r="E19" s="86">
        <v>4050</v>
      </c>
      <c r="F19" s="86">
        <v>160</v>
      </c>
      <c r="G19" s="86">
        <v>20</v>
      </c>
      <c r="H19" s="86">
        <v>80</v>
      </c>
    </row>
    <row r="20" spans="1:8">
      <c r="A20" s="96" t="s">
        <v>17</v>
      </c>
      <c r="C20" s="104" t="s">
        <v>411</v>
      </c>
      <c r="D20" s="86">
        <v>1300</v>
      </c>
      <c r="E20" s="86">
        <v>1070</v>
      </c>
      <c r="F20" s="86">
        <v>190</v>
      </c>
      <c r="G20" s="86">
        <v>20</v>
      </c>
      <c r="H20" s="86">
        <v>20</v>
      </c>
    </row>
    <row r="21" spans="1:8">
      <c r="A21" s="96" t="s">
        <v>17</v>
      </c>
      <c r="C21" s="104" t="s">
        <v>412</v>
      </c>
      <c r="D21" s="86">
        <v>1060</v>
      </c>
      <c r="E21" s="86">
        <v>780</v>
      </c>
      <c r="F21" s="86">
        <v>240</v>
      </c>
      <c r="G21" s="86">
        <v>30</v>
      </c>
      <c r="H21" s="86">
        <v>10</v>
      </c>
    </row>
    <row r="22" spans="1:8">
      <c r="A22" s="96" t="s">
        <v>17</v>
      </c>
      <c r="C22" s="104" t="s">
        <v>413</v>
      </c>
      <c r="D22" s="86">
        <v>1110</v>
      </c>
      <c r="E22" s="86">
        <v>820</v>
      </c>
      <c r="F22" s="86">
        <v>260</v>
      </c>
      <c r="G22" s="86">
        <v>20</v>
      </c>
      <c r="H22" s="86">
        <v>10</v>
      </c>
    </row>
    <row r="23" spans="1:8">
      <c r="A23" s="96" t="s">
        <v>17</v>
      </c>
      <c r="C23" s="104" t="s">
        <v>414</v>
      </c>
      <c r="D23" s="86">
        <v>850</v>
      </c>
      <c r="E23" s="86">
        <v>670</v>
      </c>
      <c r="F23" s="86">
        <v>170</v>
      </c>
      <c r="G23" s="86">
        <v>10</v>
      </c>
      <c r="H23" s="86">
        <v>10</v>
      </c>
    </row>
    <row r="24" spans="1:8">
      <c r="A24" s="96" t="s">
        <v>17</v>
      </c>
      <c r="C24" s="104" t="s">
        <v>415</v>
      </c>
      <c r="D24" s="86">
        <v>50</v>
      </c>
      <c r="E24" s="86">
        <v>40</v>
      </c>
      <c r="F24" s="86">
        <v>20</v>
      </c>
      <c r="G24" s="86">
        <v>0</v>
      </c>
      <c r="H24" s="86">
        <v>0</v>
      </c>
    </row>
    <row r="25" spans="1:8">
      <c r="A25" s="96" t="s">
        <v>17</v>
      </c>
      <c r="C25" s="104" t="s">
        <v>416</v>
      </c>
      <c r="D25" s="86">
        <v>0</v>
      </c>
      <c r="E25" s="86">
        <v>0</v>
      </c>
      <c r="F25" s="86">
        <v>0</v>
      </c>
      <c r="G25" s="86">
        <v>0</v>
      </c>
      <c r="H25" s="86">
        <v>0</v>
      </c>
    </row>
    <row r="26" spans="1:8">
      <c r="A26" s="96" t="s">
        <v>17</v>
      </c>
      <c r="C26" s="104" t="s">
        <v>417</v>
      </c>
      <c r="D26" s="86">
        <v>0</v>
      </c>
      <c r="E26" s="86">
        <v>0</v>
      </c>
      <c r="F26" s="86">
        <v>0</v>
      </c>
      <c r="G26" s="86">
        <v>0</v>
      </c>
      <c r="H26" s="86">
        <v>0</v>
      </c>
    </row>
    <row r="27" spans="1:8">
      <c r="A27" s="96" t="s">
        <v>17</v>
      </c>
      <c r="C27" s="104" t="s">
        <v>418</v>
      </c>
      <c r="D27" s="86">
        <v>910</v>
      </c>
      <c r="E27" s="86">
        <v>710</v>
      </c>
      <c r="F27" s="86">
        <v>180</v>
      </c>
      <c r="G27" s="86">
        <v>10</v>
      </c>
      <c r="H27" s="86">
        <v>10</v>
      </c>
    </row>
    <row r="28" spans="1:8">
      <c r="A28" s="96" t="s">
        <v>17</v>
      </c>
      <c r="B28" s="114" t="s">
        <v>20</v>
      </c>
      <c r="C28" s="104"/>
      <c r="D28" s="86"/>
      <c r="E28" s="86"/>
      <c r="F28" s="86"/>
      <c r="G28" s="86"/>
      <c r="H28" s="86"/>
    </row>
    <row r="29" spans="1:8">
      <c r="A29" s="96" t="s">
        <v>17</v>
      </c>
      <c r="B29" s="76" t="s">
        <v>19</v>
      </c>
      <c r="C29" s="77"/>
      <c r="D29" s="86">
        <v>6630</v>
      </c>
      <c r="E29" s="86">
        <v>5760</v>
      </c>
      <c r="F29" s="86">
        <v>740</v>
      </c>
      <c r="G29" s="86">
        <v>60</v>
      </c>
      <c r="H29" s="86">
        <v>70</v>
      </c>
    </row>
    <row r="30" spans="1:8">
      <c r="A30" s="96" t="s">
        <v>17</v>
      </c>
      <c r="B30" s="114" t="s">
        <v>20</v>
      </c>
      <c r="C30" s="104" t="s">
        <v>410</v>
      </c>
      <c r="D30" s="86">
        <v>3070</v>
      </c>
      <c r="E30" s="86">
        <v>2950</v>
      </c>
      <c r="F30" s="86">
        <v>80</v>
      </c>
      <c r="G30" s="86">
        <v>10</v>
      </c>
      <c r="H30" s="86">
        <v>40</v>
      </c>
    </row>
    <row r="31" spans="1:8">
      <c r="A31" s="96" t="s">
        <v>17</v>
      </c>
      <c r="B31" s="114" t="s">
        <v>20</v>
      </c>
      <c r="C31" s="104" t="s">
        <v>411</v>
      </c>
      <c r="D31" s="86">
        <v>1010</v>
      </c>
      <c r="E31" s="86">
        <v>850</v>
      </c>
      <c r="F31" s="86">
        <v>140</v>
      </c>
      <c r="G31" s="86">
        <v>10</v>
      </c>
      <c r="H31" s="86">
        <v>10</v>
      </c>
    </row>
    <row r="32" spans="1:8">
      <c r="A32" s="96" t="s">
        <v>17</v>
      </c>
      <c r="B32" s="114" t="s">
        <v>20</v>
      </c>
      <c r="C32" s="104" t="s">
        <v>412</v>
      </c>
      <c r="D32" s="86">
        <v>830</v>
      </c>
      <c r="E32" s="86">
        <v>640</v>
      </c>
      <c r="F32" s="86">
        <v>170</v>
      </c>
      <c r="G32" s="86">
        <v>20</v>
      </c>
      <c r="H32" s="86">
        <v>0</v>
      </c>
    </row>
    <row r="33" spans="1:8">
      <c r="A33" s="96" t="s">
        <v>17</v>
      </c>
      <c r="B33" s="114" t="s">
        <v>20</v>
      </c>
      <c r="C33" s="104" t="s">
        <v>413</v>
      </c>
      <c r="D33" s="86">
        <v>930</v>
      </c>
      <c r="E33" s="86">
        <v>700</v>
      </c>
      <c r="F33" s="86">
        <v>200</v>
      </c>
      <c r="G33" s="86">
        <v>20</v>
      </c>
      <c r="H33" s="86">
        <v>10</v>
      </c>
    </row>
    <row r="34" spans="1:8">
      <c r="A34" s="96" t="s">
        <v>17</v>
      </c>
      <c r="B34" s="114" t="s">
        <v>20</v>
      </c>
      <c r="C34" s="104" t="s">
        <v>414</v>
      </c>
      <c r="D34" s="86">
        <v>730</v>
      </c>
      <c r="E34" s="86">
        <v>590</v>
      </c>
      <c r="F34" s="86">
        <v>140</v>
      </c>
      <c r="G34" s="86">
        <v>10</v>
      </c>
      <c r="H34" s="86">
        <v>0</v>
      </c>
    </row>
    <row r="35" spans="1:8">
      <c r="A35" s="96" t="s">
        <v>17</v>
      </c>
      <c r="B35" s="114" t="s">
        <v>20</v>
      </c>
      <c r="C35" s="104" t="s">
        <v>415</v>
      </c>
      <c r="D35" s="86">
        <v>50</v>
      </c>
      <c r="E35" s="86">
        <v>30</v>
      </c>
      <c r="F35" s="86">
        <v>20</v>
      </c>
      <c r="G35" s="86">
        <v>0</v>
      </c>
      <c r="H35" s="86">
        <v>0</v>
      </c>
    </row>
    <row r="36" spans="1:8">
      <c r="A36" s="96" t="s">
        <v>17</v>
      </c>
      <c r="B36" s="114" t="s">
        <v>20</v>
      </c>
      <c r="C36" s="104" t="s">
        <v>416</v>
      </c>
      <c r="D36" s="86">
        <v>0</v>
      </c>
      <c r="E36" s="86">
        <v>0</v>
      </c>
      <c r="F36" s="86">
        <v>0</v>
      </c>
      <c r="G36" s="86">
        <v>0</v>
      </c>
      <c r="H36" s="86">
        <v>0</v>
      </c>
    </row>
    <row r="37" spans="1:8">
      <c r="A37" s="96" t="s">
        <v>17</v>
      </c>
      <c r="B37" s="114" t="s">
        <v>20</v>
      </c>
      <c r="C37" s="104" t="s">
        <v>417</v>
      </c>
      <c r="D37" s="86">
        <v>0</v>
      </c>
      <c r="E37" s="86">
        <v>0</v>
      </c>
      <c r="F37" s="86">
        <v>0</v>
      </c>
      <c r="G37" s="86">
        <v>0</v>
      </c>
      <c r="H37" s="86">
        <v>0</v>
      </c>
    </row>
    <row r="38" spans="1:8">
      <c r="A38" s="96" t="s">
        <v>17</v>
      </c>
      <c r="B38" s="114" t="s">
        <v>20</v>
      </c>
      <c r="C38" s="104" t="s">
        <v>418</v>
      </c>
      <c r="D38" s="86">
        <v>780</v>
      </c>
      <c r="E38" s="86">
        <v>620</v>
      </c>
      <c r="F38" s="86">
        <v>150</v>
      </c>
      <c r="G38" s="86">
        <v>10</v>
      </c>
      <c r="H38" s="86">
        <v>0</v>
      </c>
    </row>
    <row r="39" spans="1:8">
      <c r="A39" s="96" t="s">
        <v>17</v>
      </c>
      <c r="B39" s="96" t="s">
        <v>21</v>
      </c>
      <c r="C39" s="104"/>
      <c r="D39" s="86"/>
      <c r="E39" s="86"/>
      <c r="F39" s="86"/>
      <c r="G39" s="86"/>
      <c r="H39" s="86"/>
    </row>
    <row r="40" spans="1:8">
      <c r="A40" s="96" t="s">
        <v>17</v>
      </c>
      <c r="B40" s="78" t="s">
        <v>22</v>
      </c>
      <c r="C40" s="77"/>
      <c r="D40" s="86">
        <v>1940</v>
      </c>
      <c r="E40" s="86">
        <v>1600</v>
      </c>
      <c r="F40" s="86">
        <v>260</v>
      </c>
      <c r="G40" s="86">
        <v>30</v>
      </c>
      <c r="H40" s="86">
        <v>60</v>
      </c>
    </row>
    <row r="41" spans="1:8">
      <c r="A41" s="96" t="s">
        <v>17</v>
      </c>
      <c r="B41" s="96" t="s">
        <v>21</v>
      </c>
      <c r="C41" s="104" t="s">
        <v>410</v>
      </c>
      <c r="D41" s="86">
        <v>1220</v>
      </c>
      <c r="E41" s="86">
        <v>1080</v>
      </c>
      <c r="F41" s="86">
        <v>80</v>
      </c>
      <c r="G41" s="86">
        <v>10</v>
      </c>
      <c r="H41" s="86">
        <v>40</v>
      </c>
    </row>
    <row r="42" spans="1:8">
      <c r="A42" s="96" t="s">
        <v>17</v>
      </c>
      <c r="B42" s="96" t="s">
        <v>21</v>
      </c>
      <c r="C42" s="104" t="s">
        <v>411</v>
      </c>
      <c r="D42" s="86">
        <v>270</v>
      </c>
      <c r="E42" s="86">
        <v>200</v>
      </c>
      <c r="F42" s="86">
        <v>50</v>
      </c>
      <c r="G42" s="86">
        <v>10</v>
      </c>
      <c r="H42" s="86">
        <v>10</v>
      </c>
    </row>
    <row r="43" spans="1:8">
      <c r="A43" s="96" t="s">
        <v>17</v>
      </c>
      <c r="B43" s="96" t="s">
        <v>21</v>
      </c>
      <c r="C43" s="104" t="s">
        <v>412</v>
      </c>
      <c r="D43" s="86">
        <v>190</v>
      </c>
      <c r="E43" s="86">
        <v>120</v>
      </c>
      <c r="F43" s="86">
        <v>60</v>
      </c>
      <c r="G43" s="86">
        <v>0</v>
      </c>
      <c r="H43" s="86">
        <v>0</v>
      </c>
    </row>
    <row r="44" spans="1:8">
      <c r="A44" s="96" t="s">
        <v>17</v>
      </c>
      <c r="B44" s="96" t="s">
        <v>21</v>
      </c>
      <c r="C44" s="104" t="s">
        <v>413</v>
      </c>
      <c r="D44" s="86">
        <v>160</v>
      </c>
      <c r="E44" s="86">
        <v>110</v>
      </c>
      <c r="F44" s="86">
        <v>50</v>
      </c>
      <c r="G44" s="86">
        <v>0</v>
      </c>
      <c r="H44" s="86">
        <v>0</v>
      </c>
    </row>
    <row r="45" spans="1:8">
      <c r="A45" s="96" t="s">
        <v>17</v>
      </c>
      <c r="B45" s="96" t="s">
        <v>21</v>
      </c>
      <c r="C45" s="104" t="s">
        <v>414</v>
      </c>
      <c r="D45" s="86">
        <v>110</v>
      </c>
      <c r="E45" s="86">
        <v>80</v>
      </c>
      <c r="F45" s="86">
        <v>30</v>
      </c>
      <c r="G45" s="86">
        <v>0</v>
      </c>
      <c r="H45" s="86">
        <v>0</v>
      </c>
    </row>
    <row r="46" spans="1:8">
      <c r="A46" s="96" t="s">
        <v>17</v>
      </c>
      <c r="B46" s="96" t="s">
        <v>21</v>
      </c>
      <c r="C46" s="104" t="s">
        <v>415</v>
      </c>
      <c r="D46" s="86">
        <v>0</v>
      </c>
      <c r="E46" s="86">
        <v>0</v>
      </c>
      <c r="F46" s="86">
        <v>0</v>
      </c>
      <c r="G46" s="86">
        <v>0</v>
      </c>
      <c r="H46" s="86">
        <v>0</v>
      </c>
    </row>
    <row r="47" spans="1:8">
      <c r="A47" s="96" t="s">
        <v>17</v>
      </c>
      <c r="B47" s="96" t="s">
        <v>21</v>
      </c>
      <c r="C47" s="104" t="s">
        <v>416</v>
      </c>
      <c r="D47" s="86">
        <v>0</v>
      </c>
      <c r="E47" s="86">
        <v>0</v>
      </c>
      <c r="F47" s="86">
        <v>0</v>
      </c>
      <c r="G47" s="86">
        <v>0</v>
      </c>
      <c r="H47" s="86">
        <v>0</v>
      </c>
    </row>
    <row r="48" spans="1:8">
      <c r="A48" s="96" t="s">
        <v>17</v>
      </c>
      <c r="B48" s="96" t="s">
        <v>21</v>
      </c>
      <c r="C48" s="104" t="s">
        <v>417</v>
      </c>
      <c r="D48" s="86">
        <v>0</v>
      </c>
      <c r="E48" s="86">
        <v>0</v>
      </c>
      <c r="F48" s="86">
        <v>0</v>
      </c>
      <c r="G48" s="86">
        <v>0</v>
      </c>
      <c r="H48" s="86">
        <v>0</v>
      </c>
    </row>
    <row r="49" spans="1:8">
      <c r="A49" s="96" t="s">
        <v>17</v>
      </c>
      <c r="B49" s="96" t="s">
        <v>21</v>
      </c>
      <c r="C49" s="104" t="s">
        <v>418</v>
      </c>
      <c r="D49" s="86">
        <v>110</v>
      </c>
      <c r="E49" s="86">
        <v>80</v>
      </c>
      <c r="F49" s="86">
        <v>30</v>
      </c>
      <c r="G49" s="86">
        <v>0</v>
      </c>
      <c r="H49" s="86">
        <v>0</v>
      </c>
    </row>
    <row r="50" spans="1:8">
      <c r="A50" s="96" t="s">
        <v>17</v>
      </c>
      <c r="B50" s="96" t="s">
        <v>23</v>
      </c>
      <c r="C50" s="104"/>
      <c r="D50" s="86"/>
      <c r="E50" s="86"/>
      <c r="F50" s="86"/>
      <c r="G50" s="86"/>
      <c r="H50" s="86"/>
    </row>
    <row r="51" spans="1:8">
      <c r="A51" s="96" t="s">
        <v>17</v>
      </c>
      <c r="B51" s="78" t="s">
        <v>24</v>
      </c>
      <c r="C51" s="77"/>
      <c r="D51" s="86">
        <v>120</v>
      </c>
      <c r="E51" s="86">
        <v>80</v>
      </c>
      <c r="F51" s="86">
        <v>40</v>
      </c>
      <c r="G51" s="86">
        <v>0</v>
      </c>
      <c r="H51" s="86">
        <v>0</v>
      </c>
    </row>
    <row r="52" spans="1:8">
      <c r="A52" s="96" t="s">
        <v>17</v>
      </c>
      <c r="B52" s="96" t="s">
        <v>23</v>
      </c>
      <c r="C52" s="95" t="s">
        <v>410</v>
      </c>
      <c r="D52" s="86">
        <v>30</v>
      </c>
      <c r="E52" s="86">
        <v>20</v>
      </c>
      <c r="F52" s="86">
        <v>0</v>
      </c>
      <c r="G52" s="86">
        <v>0</v>
      </c>
      <c r="H52" s="86">
        <v>0</v>
      </c>
    </row>
    <row r="53" spans="1:8">
      <c r="A53" s="96" t="s">
        <v>17</v>
      </c>
      <c r="B53" s="96" t="s">
        <v>23</v>
      </c>
      <c r="C53" s="95" t="s">
        <v>411</v>
      </c>
      <c r="D53" s="86">
        <v>20</v>
      </c>
      <c r="E53" s="86">
        <v>20</v>
      </c>
      <c r="F53" s="86">
        <v>10</v>
      </c>
      <c r="G53" s="86">
        <v>0</v>
      </c>
      <c r="H53" s="86">
        <v>0</v>
      </c>
    </row>
    <row r="54" spans="1:8">
      <c r="A54" s="96" t="s">
        <v>17</v>
      </c>
      <c r="B54" s="96" t="s">
        <v>23</v>
      </c>
      <c r="C54" s="95" t="s">
        <v>412</v>
      </c>
      <c r="D54" s="86">
        <v>40</v>
      </c>
      <c r="E54" s="86">
        <v>20</v>
      </c>
      <c r="F54" s="86">
        <v>10</v>
      </c>
      <c r="G54" s="86">
        <v>0</v>
      </c>
      <c r="H54" s="86">
        <v>0</v>
      </c>
    </row>
    <row r="55" spans="1:8">
      <c r="A55" s="96" t="s">
        <v>17</v>
      </c>
      <c r="B55" s="96" t="s">
        <v>23</v>
      </c>
      <c r="C55" s="95" t="s">
        <v>413</v>
      </c>
      <c r="D55" s="86">
        <v>20</v>
      </c>
      <c r="E55" s="86">
        <v>10</v>
      </c>
      <c r="F55" s="86">
        <v>10</v>
      </c>
      <c r="G55" s="86">
        <v>0</v>
      </c>
      <c r="H55" s="86">
        <v>0</v>
      </c>
    </row>
    <row r="56" spans="1:8">
      <c r="A56" s="96" t="s">
        <v>17</v>
      </c>
      <c r="B56" s="96" t="s">
        <v>23</v>
      </c>
      <c r="C56" s="95" t="s">
        <v>414</v>
      </c>
      <c r="D56" s="86">
        <v>20</v>
      </c>
      <c r="E56" s="86">
        <v>10</v>
      </c>
      <c r="F56" s="86">
        <v>10</v>
      </c>
      <c r="G56" s="86">
        <v>0</v>
      </c>
      <c r="H56" s="86">
        <v>0</v>
      </c>
    </row>
    <row r="57" spans="1:8">
      <c r="A57" s="96" t="s">
        <v>17</v>
      </c>
      <c r="B57" s="96" t="s">
        <v>23</v>
      </c>
      <c r="C57" s="104" t="s">
        <v>415</v>
      </c>
      <c r="D57" s="86">
        <v>0</v>
      </c>
      <c r="E57" s="86">
        <v>0</v>
      </c>
      <c r="F57" s="86">
        <v>0</v>
      </c>
      <c r="G57" s="86">
        <v>0</v>
      </c>
      <c r="H57" s="86">
        <v>0</v>
      </c>
    </row>
    <row r="58" spans="1:8">
      <c r="A58" s="96" t="s">
        <v>17</v>
      </c>
      <c r="B58" s="96" t="s">
        <v>23</v>
      </c>
      <c r="C58" s="104" t="s">
        <v>416</v>
      </c>
      <c r="D58" s="86">
        <v>0</v>
      </c>
      <c r="E58" s="86">
        <v>0</v>
      </c>
      <c r="F58" s="86">
        <v>0</v>
      </c>
      <c r="G58" s="86">
        <v>0</v>
      </c>
      <c r="H58" s="86">
        <v>0</v>
      </c>
    </row>
    <row r="59" spans="1:8">
      <c r="A59" s="96" t="s">
        <v>17</v>
      </c>
      <c r="B59" s="96" t="s">
        <v>23</v>
      </c>
      <c r="C59" s="95" t="s">
        <v>417</v>
      </c>
      <c r="D59" s="86">
        <v>0</v>
      </c>
      <c r="E59" s="86">
        <v>0</v>
      </c>
      <c r="F59" s="86">
        <v>0</v>
      </c>
      <c r="G59" s="86">
        <v>0</v>
      </c>
      <c r="H59" s="86">
        <v>0</v>
      </c>
    </row>
    <row r="60" spans="1:8">
      <c r="A60" s="96" t="s">
        <v>17</v>
      </c>
      <c r="B60" s="96" t="s">
        <v>23</v>
      </c>
      <c r="C60" s="95" t="s">
        <v>418</v>
      </c>
      <c r="D60" s="86">
        <v>20</v>
      </c>
      <c r="E60" s="86">
        <v>10</v>
      </c>
      <c r="F60" s="86">
        <v>10</v>
      </c>
      <c r="G60" s="86">
        <v>0</v>
      </c>
      <c r="H60" s="86">
        <v>0</v>
      </c>
    </row>
    <row r="61" spans="1:8">
      <c r="A61" s="96" t="s">
        <v>25</v>
      </c>
      <c r="C61" s="95"/>
      <c r="D61" s="86"/>
      <c r="E61" s="86"/>
      <c r="F61" s="86"/>
      <c r="G61" s="86"/>
      <c r="H61" s="86"/>
    </row>
    <row r="62" spans="1:8">
      <c r="A62" s="78" t="s">
        <v>432</v>
      </c>
      <c r="B62" s="78"/>
      <c r="C62" s="77"/>
      <c r="D62" s="86">
        <v>5360</v>
      </c>
      <c r="E62" s="86">
        <v>780</v>
      </c>
      <c r="F62" s="86">
        <v>480</v>
      </c>
      <c r="G62" s="86">
        <v>3500</v>
      </c>
      <c r="H62" s="86">
        <v>600</v>
      </c>
    </row>
    <row r="63" spans="1:8">
      <c r="A63" s="96" t="s">
        <v>25</v>
      </c>
      <c r="C63" s="95" t="s">
        <v>410</v>
      </c>
      <c r="D63" s="86">
        <v>1460</v>
      </c>
      <c r="E63" s="86">
        <v>420</v>
      </c>
      <c r="F63" s="86">
        <v>90</v>
      </c>
      <c r="G63" s="86">
        <v>640</v>
      </c>
      <c r="H63" s="86">
        <v>310</v>
      </c>
    </row>
    <row r="64" spans="1:8">
      <c r="A64" s="96" t="s">
        <v>25</v>
      </c>
      <c r="C64" s="95" t="s">
        <v>411</v>
      </c>
      <c r="D64" s="86">
        <v>1130</v>
      </c>
      <c r="E64" s="86">
        <v>120</v>
      </c>
      <c r="F64" s="86">
        <v>120</v>
      </c>
      <c r="G64" s="86">
        <v>790</v>
      </c>
      <c r="H64" s="86">
        <v>100</v>
      </c>
    </row>
    <row r="65" spans="1:8">
      <c r="A65" s="96" t="s">
        <v>25</v>
      </c>
      <c r="C65" s="95" t="s">
        <v>412</v>
      </c>
      <c r="D65" s="86">
        <v>1220</v>
      </c>
      <c r="E65" s="86">
        <v>90</v>
      </c>
      <c r="F65" s="86">
        <v>110</v>
      </c>
      <c r="G65" s="86">
        <v>920</v>
      </c>
      <c r="H65" s="86">
        <v>90</v>
      </c>
    </row>
    <row r="66" spans="1:8">
      <c r="A66" s="96" t="s">
        <v>25</v>
      </c>
      <c r="C66" s="95" t="s">
        <v>413</v>
      </c>
      <c r="D66" s="86">
        <v>1000</v>
      </c>
      <c r="E66" s="86">
        <v>80</v>
      </c>
      <c r="F66" s="86">
        <v>100</v>
      </c>
      <c r="G66" s="86">
        <v>750</v>
      </c>
      <c r="H66" s="86">
        <v>70</v>
      </c>
    </row>
    <row r="67" spans="1:8">
      <c r="A67" s="96" t="s">
        <v>25</v>
      </c>
      <c r="C67" s="95" t="s">
        <v>414</v>
      </c>
      <c r="D67" s="86">
        <v>540</v>
      </c>
      <c r="E67" s="86">
        <v>50</v>
      </c>
      <c r="F67" s="86">
        <v>50</v>
      </c>
      <c r="G67" s="86">
        <v>400</v>
      </c>
      <c r="H67" s="86">
        <v>40</v>
      </c>
    </row>
    <row r="68" spans="1:8">
      <c r="A68" s="96" t="s">
        <v>25</v>
      </c>
      <c r="C68" s="104" t="s">
        <v>415</v>
      </c>
      <c r="D68" s="86">
        <v>10</v>
      </c>
      <c r="E68" s="86">
        <v>0</v>
      </c>
      <c r="F68" s="86">
        <v>0</v>
      </c>
      <c r="G68" s="86">
        <v>10</v>
      </c>
      <c r="H68" s="86">
        <v>0</v>
      </c>
    </row>
    <row r="69" spans="1:8">
      <c r="A69" s="96" t="s">
        <v>25</v>
      </c>
      <c r="C69" s="104" t="s">
        <v>416</v>
      </c>
      <c r="D69" s="86">
        <v>0</v>
      </c>
      <c r="E69" s="86">
        <v>0</v>
      </c>
      <c r="F69" s="86">
        <v>0</v>
      </c>
      <c r="G69" s="86">
        <v>0</v>
      </c>
      <c r="H69" s="86">
        <v>0</v>
      </c>
    </row>
    <row r="70" spans="1:8">
      <c r="A70" s="96" t="s">
        <v>25</v>
      </c>
      <c r="C70" s="95" t="s">
        <v>417</v>
      </c>
      <c r="D70" s="86">
        <v>0</v>
      </c>
      <c r="E70" s="86">
        <v>0</v>
      </c>
      <c r="F70" s="86">
        <v>0</v>
      </c>
      <c r="G70" s="86">
        <v>0</v>
      </c>
      <c r="H70" s="86">
        <v>0</v>
      </c>
    </row>
    <row r="71" spans="1:8">
      <c r="A71" s="96" t="s">
        <v>25</v>
      </c>
      <c r="C71" s="95" t="s">
        <v>418</v>
      </c>
      <c r="D71" s="86">
        <v>550</v>
      </c>
      <c r="E71" s="86">
        <v>60</v>
      </c>
      <c r="F71" s="86">
        <v>60</v>
      </c>
      <c r="G71" s="86">
        <v>400</v>
      </c>
      <c r="H71" s="86">
        <v>40</v>
      </c>
    </row>
    <row r="72" spans="1:8">
      <c r="A72" s="96" t="s">
        <v>25</v>
      </c>
      <c r="B72" s="96" t="s">
        <v>28</v>
      </c>
      <c r="C72" s="95"/>
      <c r="D72" s="86"/>
      <c r="E72" s="86"/>
      <c r="F72" s="86"/>
      <c r="G72" s="86"/>
      <c r="H72" s="86"/>
    </row>
    <row r="73" spans="1:8">
      <c r="A73" s="96" t="s">
        <v>25</v>
      </c>
      <c r="B73" s="78" t="s">
        <v>433</v>
      </c>
      <c r="C73" s="77"/>
      <c r="D73" s="86">
        <v>0</v>
      </c>
      <c r="E73" s="86">
        <v>0</v>
      </c>
      <c r="F73" s="86">
        <v>0</v>
      </c>
      <c r="G73" s="86">
        <v>0</v>
      </c>
      <c r="H73" s="86">
        <v>0</v>
      </c>
    </row>
    <row r="74" spans="1:8">
      <c r="A74" s="96" t="s">
        <v>25</v>
      </c>
      <c r="B74" s="96" t="s">
        <v>28</v>
      </c>
      <c r="C74" s="95" t="s">
        <v>410</v>
      </c>
      <c r="D74" s="86">
        <v>0</v>
      </c>
      <c r="E74" s="86">
        <v>0</v>
      </c>
      <c r="F74" s="86">
        <v>0</v>
      </c>
      <c r="G74" s="86">
        <v>0</v>
      </c>
      <c r="H74" s="86">
        <v>0</v>
      </c>
    </row>
    <row r="75" spans="1:8">
      <c r="A75" s="96" t="s">
        <v>25</v>
      </c>
      <c r="B75" s="96" t="s">
        <v>28</v>
      </c>
      <c r="C75" s="95" t="s">
        <v>411</v>
      </c>
      <c r="D75" s="86">
        <v>0</v>
      </c>
      <c r="E75" s="86">
        <v>0</v>
      </c>
      <c r="F75" s="86">
        <v>0</v>
      </c>
      <c r="G75" s="86">
        <v>0</v>
      </c>
      <c r="H75" s="86">
        <v>0</v>
      </c>
    </row>
    <row r="76" spans="1:8">
      <c r="A76" s="96" t="s">
        <v>25</v>
      </c>
      <c r="B76" s="96" t="s">
        <v>28</v>
      </c>
      <c r="C76" s="95" t="s">
        <v>412</v>
      </c>
      <c r="D76" s="86">
        <v>0</v>
      </c>
      <c r="E76" s="86">
        <v>0</v>
      </c>
      <c r="F76" s="86">
        <v>0</v>
      </c>
      <c r="G76" s="86">
        <v>0</v>
      </c>
      <c r="H76" s="86">
        <v>0</v>
      </c>
    </row>
    <row r="77" spans="1:8">
      <c r="A77" s="96" t="s">
        <v>25</v>
      </c>
      <c r="B77" s="96" t="s">
        <v>28</v>
      </c>
      <c r="C77" s="95" t="s">
        <v>413</v>
      </c>
      <c r="D77" s="86">
        <v>0</v>
      </c>
      <c r="E77" s="86">
        <v>0</v>
      </c>
      <c r="F77" s="86">
        <v>0</v>
      </c>
      <c r="G77" s="86">
        <v>0</v>
      </c>
      <c r="H77" s="86">
        <v>0</v>
      </c>
    </row>
    <row r="78" spans="1:8">
      <c r="A78" s="96" t="s">
        <v>25</v>
      </c>
      <c r="B78" s="96" t="s">
        <v>28</v>
      </c>
      <c r="C78" s="95" t="s">
        <v>414</v>
      </c>
      <c r="D78" s="86">
        <v>0</v>
      </c>
      <c r="E78" s="86">
        <v>0</v>
      </c>
      <c r="F78" s="86">
        <v>0</v>
      </c>
      <c r="G78" s="86">
        <v>0</v>
      </c>
      <c r="H78" s="86">
        <v>0</v>
      </c>
    </row>
    <row r="79" spans="1:8">
      <c r="A79" s="96" t="s">
        <v>25</v>
      </c>
      <c r="B79" s="96" t="s">
        <v>28</v>
      </c>
      <c r="C79" s="104" t="s">
        <v>415</v>
      </c>
      <c r="D79" s="86">
        <v>0</v>
      </c>
      <c r="E79" s="86">
        <v>0</v>
      </c>
      <c r="F79" s="86">
        <v>0</v>
      </c>
      <c r="G79" s="86">
        <v>0</v>
      </c>
      <c r="H79" s="86">
        <v>0</v>
      </c>
    </row>
    <row r="80" spans="1:8">
      <c r="A80" s="96" t="s">
        <v>25</v>
      </c>
      <c r="B80" s="96" t="s">
        <v>28</v>
      </c>
      <c r="C80" s="104" t="s">
        <v>416</v>
      </c>
      <c r="D80" s="86">
        <v>0</v>
      </c>
      <c r="E80" s="86">
        <v>0</v>
      </c>
      <c r="F80" s="86">
        <v>0</v>
      </c>
      <c r="G80" s="86">
        <v>0</v>
      </c>
      <c r="H80" s="86">
        <v>0</v>
      </c>
    </row>
    <row r="81" spans="1:9">
      <c r="A81" s="96" t="s">
        <v>25</v>
      </c>
      <c r="B81" s="96" t="s">
        <v>28</v>
      </c>
      <c r="C81" s="95" t="s">
        <v>417</v>
      </c>
      <c r="D81" s="86">
        <v>0</v>
      </c>
      <c r="E81" s="86">
        <v>0</v>
      </c>
      <c r="F81" s="86">
        <v>0</v>
      </c>
      <c r="G81" s="86">
        <v>0</v>
      </c>
      <c r="H81" s="86">
        <v>0</v>
      </c>
    </row>
    <row r="82" spans="1:9">
      <c r="A82" s="96" t="s">
        <v>25</v>
      </c>
      <c r="B82" s="96" t="s">
        <v>28</v>
      </c>
      <c r="C82" s="95" t="s">
        <v>418</v>
      </c>
      <c r="D82" s="86">
        <v>0</v>
      </c>
      <c r="E82" s="86">
        <v>0</v>
      </c>
      <c r="F82" s="86">
        <v>0</v>
      </c>
      <c r="G82" s="86">
        <v>0</v>
      </c>
      <c r="H82" s="86">
        <v>0</v>
      </c>
    </row>
    <row r="83" spans="1:9">
      <c r="A83" s="96" t="s">
        <v>25</v>
      </c>
      <c r="B83" s="96" t="s">
        <v>29</v>
      </c>
      <c r="C83" s="95"/>
      <c r="D83" s="86"/>
      <c r="E83" s="86"/>
      <c r="F83" s="86"/>
      <c r="G83" s="86"/>
      <c r="H83" s="86"/>
    </row>
    <row r="84" spans="1:9">
      <c r="A84" s="96" t="s">
        <v>25</v>
      </c>
      <c r="B84" s="96" t="s">
        <v>30</v>
      </c>
      <c r="C84" s="115"/>
      <c r="D84" s="86">
        <v>610</v>
      </c>
      <c r="E84" s="86">
        <v>480</v>
      </c>
      <c r="F84" s="86">
        <v>60</v>
      </c>
      <c r="G84" s="86">
        <v>40</v>
      </c>
      <c r="H84" s="86">
        <v>50</v>
      </c>
    </row>
    <row r="85" spans="1:9">
      <c r="A85" s="96" t="s">
        <v>25</v>
      </c>
      <c r="B85" s="96" t="s">
        <v>29</v>
      </c>
      <c r="C85" s="95" t="s">
        <v>410</v>
      </c>
      <c r="D85" s="86">
        <v>350</v>
      </c>
      <c r="E85" s="86">
        <v>300</v>
      </c>
      <c r="F85" s="86">
        <v>10</v>
      </c>
      <c r="G85" s="86">
        <v>10</v>
      </c>
      <c r="H85" s="86">
        <v>30</v>
      </c>
    </row>
    <row r="86" spans="1:9">
      <c r="A86" s="96" t="s">
        <v>25</v>
      </c>
      <c r="B86" s="96" t="s">
        <v>29</v>
      </c>
      <c r="C86" s="95" t="s">
        <v>411</v>
      </c>
      <c r="D86" s="86">
        <v>60</v>
      </c>
      <c r="E86" s="86">
        <v>50</v>
      </c>
      <c r="F86" s="86">
        <v>0</v>
      </c>
      <c r="G86" s="86">
        <v>0</v>
      </c>
      <c r="H86" s="86">
        <v>10</v>
      </c>
    </row>
    <row r="87" spans="1:9">
      <c r="A87" s="96" t="s">
        <v>25</v>
      </c>
      <c r="B87" s="96" t="s">
        <v>29</v>
      </c>
      <c r="C87" s="95" t="s">
        <v>412</v>
      </c>
      <c r="D87" s="86">
        <v>60</v>
      </c>
      <c r="E87" s="86">
        <v>30</v>
      </c>
      <c r="F87" s="86">
        <v>10</v>
      </c>
      <c r="G87" s="86">
        <v>10</v>
      </c>
      <c r="H87" s="86">
        <v>10</v>
      </c>
    </row>
    <row r="88" spans="1:9">
      <c r="A88" s="96" t="s">
        <v>25</v>
      </c>
      <c r="B88" s="96" t="s">
        <v>29</v>
      </c>
      <c r="C88" s="95" t="s">
        <v>413</v>
      </c>
      <c r="D88" s="86">
        <v>80</v>
      </c>
      <c r="E88" s="86">
        <v>50</v>
      </c>
      <c r="F88" s="86">
        <v>20</v>
      </c>
      <c r="G88" s="86">
        <v>10</v>
      </c>
      <c r="H88" s="86">
        <v>10</v>
      </c>
    </row>
    <row r="89" spans="1:9">
      <c r="A89" s="96" t="s">
        <v>25</v>
      </c>
      <c r="B89" s="96" t="s">
        <v>29</v>
      </c>
      <c r="C89" s="95" t="s">
        <v>414</v>
      </c>
      <c r="D89" s="86">
        <v>70</v>
      </c>
      <c r="E89" s="86">
        <v>40</v>
      </c>
      <c r="F89" s="86">
        <v>20</v>
      </c>
      <c r="G89" s="86">
        <v>10</v>
      </c>
      <c r="H89" s="86">
        <v>0</v>
      </c>
    </row>
    <row r="90" spans="1:9">
      <c r="A90" s="96" t="s">
        <v>25</v>
      </c>
      <c r="B90" s="96" t="s">
        <v>29</v>
      </c>
      <c r="C90" s="104" t="s">
        <v>415</v>
      </c>
      <c r="D90" s="86">
        <v>0</v>
      </c>
      <c r="E90" s="86">
        <v>0</v>
      </c>
      <c r="F90" s="86">
        <v>0</v>
      </c>
      <c r="G90" s="86">
        <v>0</v>
      </c>
      <c r="H90" s="86">
        <v>0</v>
      </c>
    </row>
    <row r="91" spans="1:9">
      <c r="A91" s="96" t="s">
        <v>25</v>
      </c>
      <c r="B91" s="96" t="s">
        <v>29</v>
      </c>
      <c r="C91" s="104" t="s">
        <v>416</v>
      </c>
      <c r="D91" s="86">
        <v>0</v>
      </c>
      <c r="E91" s="86">
        <v>0</v>
      </c>
      <c r="F91" s="86">
        <v>0</v>
      </c>
      <c r="G91" s="86">
        <v>0</v>
      </c>
      <c r="H91" s="86">
        <v>0</v>
      </c>
    </row>
    <row r="92" spans="1:9">
      <c r="A92" s="96" t="s">
        <v>25</v>
      </c>
      <c r="B92" s="96" t="s">
        <v>29</v>
      </c>
      <c r="C92" s="95" t="s">
        <v>417</v>
      </c>
      <c r="D92" s="86">
        <v>0</v>
      </c>
      <c r="E92" s="86">
        <v>0</v>
      </c>
      <c r="F92" s="86">
        <v>0</v>
      </c>
      <c r="G92" s="86">
        <v>0</v>
      </c>
      <c r="H92" s="86">
        <v>0</v>
      </c>
    </row>
    <row r="93" spans="1:9">
      <c r="A93" s="96" t="s">
        <v>25</v>
      </c>
      <c r="B93" s="96" t="s">
        <v>29</v>
      </c>
      <c r="C93" s="95" t="s">
        <v>418</v>
      </c>
      <c r="D93" s="86">
        <v>70</v>
      </c>
      <c r="E93" s="86">
        <v>40</v>
      </c>
      <c r="F93" s="86">
        <v>20</v>
      </c>
      <c r="G93" s="86">
        <v>10</v>
      </c>
      <c r="H93" s="86">
        <v>0</v>
      </c>
    </row>
    <row r="94" spans="1:9">
      <c r="A94" s="96" t="s">
        <v>25</v>
      </c>
      <c r="B94" s="96" t="s">
        <v>31</v>
      </c>
      <c r="C94" s="95"/>
      <c r="D94" s="86"/>
      <c r="E94" s="86"/>
      <c r="F94" s="86"/>
      <c r="G94" s="86"/>
      <c r="H94" s="86"/>
    </row>
    <row r="95" spans="1:9">
      <c r="A95" s="96" t="s">
        <v>25</v>
      </c>
      <c r="B95" s="78" t="s">
        <v>32</v>
      </c>
      <c r="C95" s="77"/>
      <c r="D95" s="86">
        <v>430</v>
      </c>
      <c r="E95" s="86">
        <v>50</v>
      </c>
      <c r="F95" s="86">
        <v>40</v>
      </c>
      <c r="G95" s="86">
        <v>300</v>
      </c>
      <c r="H95" s="86">
        <v>40</v>
      </c>
      <c r="I95" s="110"/>
    </row>
    <row r="96" spans="1:9">
      <c r="A96" s="96" t="s">
        <v>25</v>
      </c>
      <c r="B96" s="96" t="s">
        <v>31</v>
      </c>
      <c r="C96" s="95" t="s">
        <v>410</v>
      </c>
      <c r="D96" s="86">
        <v>90</v>
      </c>
      <c r="E96" s="86">
        <v>10</v>
      </c>
      <c r="F96" s="86">
        <v>10</v>
      </c>
      <c r="G96" s="86">
        <v>50</v>
      </c>
      <c r="H96" s="86">
        <v>10</v>
      </c>
    </row>
    <row r="97" spans="1:8">
      <c r="A97" s="96" t="s">
        <v>25</v>
      </c>
      <c r="B97" s="96" t="s">
        <v>31</v>
      </c>
      <c r="C97" s="95" t="s">
        <v>411</v>
      </c>
      <c r="D97" s="86">
        <v>110</v>
      </c>
      <c r="E97" s="86">
        <v>20</v>
      </c>
      <c r="F97" s="86">
        <v>20</v>
      </c>
      <c r="G97" s="86">
        <v>70</v>
      </c>
      <c r="H97" s="86">
        <v>10</v>
      </c>
    </row>
    <row r="98" spans="1:8">
      <c r="A98" s="96" t="s">
        <v>25</v>
      </c>
      <c r="B98" s="96" t="s">
        <v>31</v>
      </c>
      <c r="C98" s="95" t="s">
        <v>412</v>
      </c>
      <c r="D98" s="86">
        <v>110</v>
      </c>
      <c r="E98" s="86">
        <v>10</v>
      </c>
      <c r="F98" s="86">
        <v>10</v>
      </c>
      <c r="G98" s="86">
        <v>80</v>
      </c>
      <c r="H98" s="86">
        <v>10</v>
      </c>
    </row>
    <row r="99" spans="1:8">
      <c r="A99" s="96" t="s">
        <v>25</v>
      </c>
      <c r="B99" s="96" t="s">
        <v>31</v>
      </c>
      <c r="C99" s="95" t="s">
        <v>413</v>
      </c>
      <c r="D99" s="86">
        <v>80</v>
      </c>
      <c r="E99" s="86">
        <v>10</v>
      </c>
      <c r="F99" s="86">
        <v>10</v>
      </c>
      <c r="G99" s="86">
        <v>60</v>
      </c>
      <c r="H99" s="86">
        <v>0</v>
      </c>
    </row>
    <row r="100" spans="1:8">
      <c r="A100" s="96" t="s">
        <v>25</v>
      </c>
      <c r="B100" s="96" t="s">
        <v>31</v>
      </c>
      <c r="C100" s="95" t="s">
        <v>414</v>
      </c>
      <c r="D100" s="86">
        <v>40</v>
      </c>
      <c r="E100" s="86">
        <v>0</v>
      </c>
      <c r="F100" s="86">
        <v>0</v>
      </c>
      <c r="G100" s="86">
        <v>40</v>
      </c>
      <c r="H100" s="86">
        <v>10</v>
      </c>
    </row>
    <row r="101" spans="1:8">
      <c r="A101" s="96" t="s">
        <v>25</v>
      </c>
      <c r="B101" s="96" t="s">
        <v>31</v>
      </c>
      <c r="C101" s="104" t="s">
        <v>415</v>
      </c>
      <c r="D101" s="86">
        <v>0</v>
      </c>
      <c r="E101" s="86">
        <v>0</v>
      </c>
      <c r="F101" s="86">
        <v>0</v>
      </c>
      <c r="G101" s="86">
        <v>0</v>
      </c>
      <c r="H101" s="86">
        <v>0</v>
      </c>
    </row>
    <row r="102" spans="1:8">
      <c r="A102" s="96" t="s">
        <v>25</v>
      </c>
      <c r="B102" s="96" t="s">
        <v>31</v>
      </c>
      <c r="C102" s="104" t="s">
        <v>416</v>
      </c>
      <c r="D102" s="86">
        <v>0</v>
      </c>
      <c r="E102" s="86">
        <v>0</v>
      </c>
      <c r="F102" s="86">
        <v>0</v>
      </c>
      <c r="G102" s="86">
        <v>0</v>
      </c>
      <c r="H102" s="86">
        <v>0</v>
      </c>
    </row>
    <row r="103" spans="1:8">
      <c r="A103" s="96" t="s">
        <v>25</v>
      </c>
      <c r="B103" s="96" t="s">
        <v>31</v>
      </c>
      <c r="C103" s="95" t="s">
        <v>417</v>
      </c>
      <c r="D103" s="86">
        <v>0</v>
      </c>
      <c r="E103" s="86">
        <v>0</v>
      </c>
      <c r="F103" s="86">
        <v>0</v>
      </c>
      <c r="G103" s="86">
        <v>0</v>
      </c>
      <c r="H103" s="86">
        <v>0</v>
      </c>
    </row>
    <row r="104" spans="1:8">
      <c r="A104" s="96" t="s">
        <v>25</v>
      </c>
      <c r="B104" s="96" t="s">
        <v>31</v>
      </c>
      <c r="C104" s="95" t="s">
        <v>418</v>
      </c>
      <c r="D104" s="86">
        <v>40</v>
      </c>
      <c r="E104" s="86">
        <v>0</v>
      </c>
      <c r="F104" s="86">
        <v>0</v>
      </c>
      <c r="G104" s="86">
        <v>40</v>
      </c>
      <c r="H104" s="86">
        <v>10</v>
      </c>
    </row>
    <row r="105" spans="1:8">
      <c r="A105" s="96" t="s">
        <v>25</v>
      </c>
      <c r="B105" s="96" t="s">
        <v>33</v>
      </c>
      <c r="C105" s="104"/>
      <c r="D105" s="86"/>
      <c r="E105" s="86"/>
      <c r="F105" s="86"/>
      <c r="G105" s="86"/>
      <c r="H105" s="86"/>
    </row>
    <row r="106" spans="1:8">
      <c r="A106" s="96" t="s">
        <v>25</v>
      </c>
      <c r="B106" s="78" t="s">
        <v>34</v>
      </c>
      <c r="C106" s="77"/>
      <c r="D106" s="86">
        <v>530</v>
      </c>
      <c r="E106" s="86">
        <v>20</v>
      </c>
      <c r="F106" s="86">
        <v>10</v>
      </c>
      <c r="G106" s="86">
        <v>390</v>
      </c>
      <c r="H106" s="86">
        <v>100</v>
      </c>
    </row>
    <row r="107" spans="1:8">
      <c r="A107" s="96" t="s">
        <v>25</v>
      </c>
      <c r="B107" s="96" t="s">
        <v>33</v>
      </c>
      <c r="C107" s="95" t="s">
        <v>410</v>
      </c>
      <c r="D107" s="86">
        <v>130</v>
      </c>
      <c r="E107" s="86">
        <v>20</v>
      </c>
      <c r="F107" s="86">
        <v>0</v>
      </c>
      <c r="G107" s="86">
        <v>60</v>
      </c>
      <c r="H107" s="86">
        <v>50</v>
      </c>
    </row>
    <row r="108" spans="1:8">
      <c r="A108" s="96" t="s">
        <v>25</v>
      </c>
      <c r="B108" s="96" t="s">
        <v>33</v>
      </c>
      <c r="C108" s="95" t="s">
        <v>411</v>
      </c>
      <c r="D108" s="86">
        <v>100</v>
      </c>
      <c r="E108" s="86">
        <v>0</v>
      </c>
      <c r="F108" s="86">
        <v>0</v>
      </c>
      <c r="G108" s="86">
        <v>80</v>
      </c>
      <c r="H108" s="86">
        <v>10</v>
      </c>
    </row>
    <row r="109" spans="1:8">
      <c r="A109" s="96" t="s">
        <v>25</v>
      </c>
      <c r="B109" s="96" t="s">
        <v>33</v>
      </c>
      <c r="C109" s="95" t="s">
        <v>412</v>
      </c>
      <c r="D109" s="86">
        <v>110</v>
      </c>
      <c r="E109" s="86">
        <v>0</v>
      </c>
      <c r="F109" s="86">
        <v>0</v>
      </c>
      <c r="G109" s="86">
        <v>90</v>
      </c>
      <c r="H109" s="86">
        <v>10</v>
      </c>
    </row>
    <row r="110" spans="1:8">
      <c r="A110" s="96" t="s">
        <v>25</v>
      </c>
      <c r="B110" s="96" t="s">
        <v>33</v>
      </c>
      <c r="C110" s="95" t="s">
        <v>413</v>
      </c>
      <c r="D110" s="86">
        <v>120</v>
      </c>
      <c r="E110" s="86">
        <v>0</v>
      </c>
      <c r="F110" s="86">
        <v>10</v>
      </c>
      <c r="G110" s="86">
        <v>100</v>
      </c>
      <c r="H110" s="86">
        <v>20</v>
      </c>
    </row>
    <row r="111" spans="1:8">
      <c r="A111" s="96" t="s">
        <v>25</v>
      </c>
      <c r="B111" s="96" t="s">
        <v>33</v>
      </c>
      <c r="C111" s="95" t="s">
        <v>414</v>
      </c>
      <c r="D111" s="86">
        <v>70</v>
      </c>
      <c r="E111" s="86">
        <v>0</v>
      </c>
      <c r="F111" s="86">
        <v>0</v>
      </c>
      <c r="G111" s="86">
        <v>60</v>
      </c>
      <c r="H111" s="86">
        <v>10</v>
      </c>
    </row>
    <row r="112" spans="1:8">
      <c r="A112" s="96" t="s">
        <v>25</v>
      </c>
      <c r="B112" s="96" t="s">
        <v>33</v>
      </c>
      <c r="C112" s="104" t="s">
        <v>415</v>
      </c>
      <c r="D112" s="86">
        <v>0</v>
      </c>
      <c r="E112" s="86">
        <v>0</v>
      </c>
      <c r="F112" s="86">
        <v>0</v>
      </c>
      <c r="G112" s="86">
        <v>0</v>
      </c>
      <c r="H112" s="86">
        <v>0</v>
      </c>
    </row>
    <row r="113" spans="1:8">
      <c r="A113" s="96" t="s">
        <v>25</v>
      </c>
      <c r="B113" s="96" t="s">
        <v>33</v>
      </c>
      <c r="C113" s="104" t="s">
        <v>416</v>
      </c>
      <c r="D113" s="86">
        <v>0</v>
      </c>
      <c r="E113" s="86">
        <v>0</v>
      </c>
      <c r="F113" s="86">
        <v>0</v>
      </c>
      <c r="G113" s="86">
        <v>0</v>
      </c>
      <c r="H113" s="86">
        <v>0</v>
      </c>
    </row>
    <row r="114" spans="1:8">
      <c r="A114" s="96" t="s">
        <v>25</v>
      </c>
      <c r="B114" s="96" t="s">
        <v>33</v>
      </c>
      <c r="C114" s="95" t="s">
        <v>417</v>
      </c>
      <c r="D114" s="86">
        <v>0</v>
      </c>
      <c r="E114" s="86">
        <v>0</v>
      </c>
      <c r="F114" s="86">
        <v>0</v>
      </c>
      <c r="G114" s="86">
        <v>0</v>
      </c>
      <c r="H114" s="86">
        <v>0</v>
      </c>
    </row>
    <row r="115" spans="1:8">
      <c r="A115" s="96" t="s">
        <v>25</v>
      </c>
      <c r="B115" s="96" t="s">
        <v>33</v>
      </c>
      <c r="C115" s="95" t="s">
        <v>418</v>
      </c>
      <c r="D115" s="86">
        <v>70</v>
      </c>
      <c r="E115" s="86">
        <v>0</v>
      </c>
      <c r="F115" s="86">
        <v>0</v>
      </c>
      <c r="G115" s="86">
        <v>60</v>
      </c>
      <c r="H115" s="86">
        <v>10</v>
      </c>
    </row>
    <row r="116" spans="1:8">
      <c r="A116" s="96" t="s">
        <v>25</v>
      </c>
      <c r="B116" s="96" t="s">
        <v>35</v>
      </c>
      <c r="C116" s="104"/>
      <c r="D116" s="86"/>
      <c r="E116" s="86"/>
      <c r="F116" s="86"/>
      <c r="G116" s="86"/>
      <c r="H116" s="86"/>
    </row>
    <row r="117" spans="1:8">
      <c r="A117" s="96" t="s">
        <v>25</v>
      </c>
      <c r="B117" s="78" t="s">
        <v>36</v>
      </c>
      <c r="C117" s="77"/>
      <c r="D117" s="86">
        <v>3780</v>
      </c>
      <c r="E117" s="86">
        <v>230</v>
      </c>
      <c r="F117" s="86">
        <v>370</v>
      </c>
      <c r="G117" s="86">
        <v>2780</v>
      </c>
      <c r="H117" s="86">
        <v>410</v>
      </c>
    </row>
    <row r="118" spans="1:8">
      <c r="A118" s="96" t="s">
        <v>25</v>
      </c>
      <c r="B118" s="96" t="s">
        <v>35</v>
      </c>
      <c r="C118" s="95" t="s">
        <v>410</v>
      </c>
      <c r="D118" s="86">
        <v>900</v>
      </c>
      <c r="E118" s="86">
        <v>90</v>
      </c>
      <c r="F118" s="86">
        <v>80</v>
      </c>
      <c r="G118" s="86">
        <v>510</v>
      </c>
      <c r="H118" s="86">
        <v>220</v>
      </c>
    </row>
    <row r="119" spans="1:8">
      <c r="A119" s="96" t="s">
        <v>25</v>
      </c>
      <c r="B119" s="96" t="s">
        <v>35</v>
      </c>
      <c r="C119" s="95" t="s">
        <v>411</v>
      </c>
      <c r="D119" s="86">
        <v>860</v>
      </c>
      <c r="E119" s="86">
        <v>60</v>
      </c>
      <c r="F119" s="86">
        <v>90</v>
      </c>
      <c r="G119" s="86">
        <v>640</v>
      </c>
      <c r="H119" s="86">
        <v>70</v>
      </c>
    </row>
    <row r="120" spans="1:8">
      <c r="A120" s="96" t="s">
        <v>25</v>
      </c>
      <c r="B120" s="96" t="s">
        <v>35</v>
      </c>
      <c r="C120" s="95" t="s">
        <v>412</v>
      </c>
      <c r="D120" s="86">
        <v>940</v>
      </c>
      <c r="E120" s="86">
        <v>50</v>
      </c>
      <c r="F120" s="86">
        <v>80</v>
      </c>
      <c r="G120" s="86">
        <v>750</v>
      </c>
      <c r="H120" s="86">
        <v>60</v>
      </c>
    </row>
    <row r="121" spans="1:8">
      <c r="A121" s="96" t="s">
        <v>25</v>
      </c>
      <c r="B121" s="96" t="s">
        <v>35</v>
      </c>
      <c r="C121" s="95" t="s">
        <v>413</v>
      </c>
      <c r="D121" s="86">
        <v>720</v>
      </c>
      <c r="E121" s="86">
        <v>20</v>
      </c>
      <c r="F121" s="86">
        <v>80</v>
      </c>
      <c r="G121" s="86">
        <v>580</v>
      </c>
      <c r="H121" s="86">
        <v>40</v>
      </c>
    </row>
    <row r="122" spans="1:8">
      <c r="A122" s="96" t="s">
        <v>25</v>
      </c>
      <c r="B122" s="96" t="s">
        <v>35</v>
      </c>
      <c r="C122" s="95" t="s">
        <v>414</v>
      </c>
      <c r="D122" s="86">
        <v>360</v>
      </c>
      <c r="E122" s="86">
        <v>10</v>
      </c>
      <c r="F122" s="86">
        <v>40</v>
      </c>
      <c r="G122" s="86">
        <v>290</v>
      </c>
      <c r="H122" s="86">
        <v>20</v>
      </c>
    </row>
    <row r="123" spans="1:8">
      <c r="A123" s="96" t="s">
        <v>25</v>
      </c>
      <c r="B123" s="96" t="s">
        <v>35</v>
      </c>
      <c r="C123" s="104" t="s">
        <v>415</v>
      </c>
      <c r="D123" s="86">
        <v>10</v>
      </c>
      <c r="E123" s="86">
        <v>0</v>
      </c>
      <c r="F123" s="86">
        <v>0</v>
      </c>
      <c r="G123" s="86">
        <v>10</v>
      </c>
      <c r="H123" s="86">
        <v>0</v>
      </c>
    </row>
    <row r="124" spans="1:8">
      <c r="A124" s="96" t="s">
        <v>25</v>
      </c>
      <c r="B124" s="96" t="s">
        <v>35</v>
      </c>
      <c r="C124" s="104" t="s">
        <v>416</v>
      </c>
      <c r="D124" s="86">
        <v>0</v>
      </c>
      <c r="E124" s="86">
        <v>0</v>
      </c>
      <c r="F124" s="86">
        <v>0</v>
      </c>
      <c r="G124" s="86">
        <v>0</v>
      </c>
      <c r="H124" s="86">
        <v>0</v>
      </c>
    </row>
    <row r="125" spans="1:8">
      <c r="A125" s="96" t="s">
        <v>25</v>
      </c>
      <c r="B125" s="96" t="s">
        <v>35</v>
      </c>
      <c r="C125" s="95" t="s">
        <v>417</v>
      </c>
      <c r="D125" s="86">
        <v>0</v>
      </c>
      <c r="E125" s="86">
        <v>0</v>
      </c>
      <c r="F125" s="86">
        <v>0</v>
      </c>
      <c r="G125" s="86">
        <v>0</v>
      </c>
      <c r="H125" s="86">
        <v>0</v>
      </c>
    </row>
    <row r="126" spans="1:8">
      <c r="A126" s="96" t="s">
        <v>25</v>
      </c>
      <c r="B126" s="96" t="s">
        <v>35</v>
      </c>
      <c r="C126" s="95" t="s">
        <v>418</v>
      </c>
      <c r="D126" s="86">
        <v>370</v>
      </c>
      <c r="E126" s="86">
        <v>10</v>
      </c>
      <c r="F126" s="86">
        <v>40</v>
      </c>
      <c r="G126" s="86">
        <v>300</v>
      </c>
      <c r="H126" s="86">
        <v>30</v>
      </c>
    </row>
    <row r="127" spans="1:8">
      <c r="A127" s="96" t="s">
        <v>37</v>
      </c>
      <c r="C127" s="95"/>
      <c r="D127" s="86"/>
      <c r="E127" s="86"/>
      <c r="F127" s="86"/>
      <c r="G127" s="86"/>
      <c r="H127" s="86"/>
    </row>
    <row r="128" spans="1:8">
      <c r="A128" s="78" t="s">
        <v>426</v>
      </c>
      <c r="B128" s="78"/>
      <c r="C128" s="77"/>
      <c r="D128" s="86">
        <v>3190</v>
      </c>
      <c r="E128" s="86">
        <v>2030</v>
      </c>
      <c r="F128" s="86">
        <v>320</v>
      </c>
      <c r="G128" s="86">
        <v>600</v>
      </c>
      <c r="H128" s="86">
        <v>240</v>
      </c>
    </row>
    <row r="129" spans="1:8">
      <c r="A129" s="96" t="s">
        <v>37</v>
      </c>
      <c r="C129" s="95" t="s">
        <v>410</v>
      </c>
      <c r="D129" s="86">
        <v>1490</v>
      </c>
      <c r="E129" s="86">
        <v>1140</v>
      </c>
      <c r="F129" s="86">
        <v>60</v>
      </c>
      <c r="G129" s="86">
        <v>150</v>
      </c>
      <c r="H129" s="86">
        <v>150</v>
      </c>
    </row>
    <row r="130" spans="1:8">
      <c r="A130" s="96" t="s">
        <v>37</v>
      </c>
      <c r="C130" s="95" t="s">
        <v>411</v>
      </c>
      <c r="D130" s="86">
        <v>570</v>
      </c>
      <c r="E130" s="86">
        <v>340</v>
      </c>
      <c r="F130" s="86">
        <v>50</v>
      </c>
      <c r="G130" s="86">
        <v>140</v>
      </c>
      <c r="H130" s="86">
        <v>50</v>
      </c>
    </row>
    <row r="131" spans="1:8">
      <c r="A131" s="96" t="s">
        <v>37</v>
      </c>
      <c r="C131" s="95" t="s">
        <v>412</v>
      </c>
      <c r="D131" s="86">
        <v>440</v>
      </c>
      <c r="E131" s="86">
        <v>210</v>
      </c>
      <c r="F131" s="86">
        <v>80</v>
      </c>
      <c r="G131" s="86">
        <v>130</v>
      </c>
      <c r="H131" s="86">
        <v>20</v>
      </c>
    </row>
    <row r="132" spans="1:8">
      <c r="A132" s="96" t="s">
        <v>37</v>
      </c>
      <c r="C132" s="95" t="s">
        <v>413</v>
      </c>
      <c r="D132" s="86">
        <v>400</v>
      </c>
      <c r="E132" s="86">
        <v>190</v>
      </c>
      <c r="F132" s="86">
        <v>80</v>
      </c>
      <c r="G132" s="86">
        <v>110</v>
      </c>
      <c r="H132" s="86">
        <v>20</v>
      </c>
    </row>
    <row r="133" spans="1:8">
      <c r="A133" s="96" t="s">
        <v>37</v>
      </c>
      <c r="C133" s="95" t="s">
        <v>414</v>
      </c>
      <c r="D133" s="86">
        <v>270</v>
      </c>
      <c r="E133" s="86">
        <v>140</v>
      </c>
      <c r="F133" s="86">
        <v>50</v>
      </c>
      <c r="G133" s="86">
        <v>70</v>
      </c>
      <c r="H133" s="86">
        <v>10</v>
      </c>
    </row>
    <row r="134" spans="1:8">
      <c r="A134" s="96" t="s">
        <v>37</v>
      </c>
      <c r="C134" s="104" t="s">
        <v>415</v>
      </c>
      <c r="D134" s="86">
        <v>10</v>
      </c>
      <c r="E134" s="86">
        <v>10</v>
      </c>
      <c r="F134" s="86">
        <v>0</v>
      </c>
      <c r="G134" s="86">
        <v>0</v>
      </c>
      <c r="H134" s="86">
        <v>0</v>
      </c>
    </row>
    <row r="135" spans="1:8">
      <c r="A135" s="96" t="s">
        <v>37</v>
      </c>
      <c r="C135" s="104" t="s">
        <v>416</v>
      </c>
      <c r="D135" s="86">
        <v>0</v>
      </c>
      <c r="E135" s="86">
        <v>0</v>
      </c>
      <c r="F135" s="86">
        <v>0</v>
      </c>
      <c r="G135" s="86">
        <v>0</v>
      </c>
      <c r="H135" s="86">
        <v>0</v>
      </c>
    </row>
    <row r="136" spans="1:8">
      <c r="A136" s="96" t="s">
        <v>37</v>
      </c>
      <c r="C136" s="95" t="s">
        <v>417</v>
      </c>
      <c r="D136" s="86">
        <v>0</v>
      </c>
      <c r="E136" s="86">
        <v>0</v>
      </c>
      <c r="F136" s="86">
        <v>0</v>
      </c>
      <c r="G136" s="86">
        <v>0</v>
      </c>
      <c r="H136" s="86">
        <v>0</v>
      </c>
    </row>
    <row r="137" spans="1:8">
      <c r="A137" s="96" t="s">
        <v>37</v>
      </c>
      <c r="C137" s="95" t="s">
        <v>418</v>
      </c>
      <c r="D137" s="86">
        <v>290</v>
      </c>
      <c r="E137" s="86">
        <v>150</v>
      </c>
      <c r="F137" s="86">
        <v>60</v>
      </c>
      <c r="G137" s="86">
        <v>70</v>
      </c>
      <c r="H137" s="86">
        <v>10</v>
      </c>
    </row>
    <row r="138" spans="1:8">
      <c r="A138" s="96" t="s">
        <v>37</v>
      </c>
      <c r="B138" s="96" t="s">
        <v>40</v>
      </c>
      <c r="C138" s="95"/>
      <c r="D138" s="86"/>
      <c r="E138" s="86"/>
      <c r="F138" s="86"/>
      <c r="G138" s="86"/>
      <c r="H138" s="86"/>
    </row>
    <row r="139" spans="1:8">
      <c r="A139" s="96" t="s">
        <v>37</v>
      </c>
      <c r="B139" s="78" t="s">
        <v>39</v>
      </c>
      <c r="C139" s="77"/>
      <c r="D139" s="86">
        <v>3190</v>
      </c>
      <c r="E139" s="86">
        <v>2030</v>
      </c>
      <c r="F139" s="86">
        <v>320</v>
      </c>
      <c r="G139" s="86">
        <v>600</v>
      </c>
      <c r="H139" s="86">
        <v>240</v>
      </c>
    </row>
    <row r="140" spans="1:8">
      <c r="A140" s="96" t="s">
        <v>37</v>
      </c>
      <c r="B140" s="96" t="s">
        <v>40</v>
      </c>
      <c r="C140" s="95" t="s">
        <v>410</v>
      </c>
      <c r="D140" s="86">
        <v>1490</v>
      </c>
      <c r="E140" s="86">
        <v>1140</v>
      </c>
      <c r="F140" s="86">
        <v>60</v>
      </c>
      <c r="G140" s="86">
        <v>150</v>
      </c>
      <c r="H140" s="86">
        <v>150</v>
      </c>
    </row>
    <row r="141" spans="1:8">
      <c r="A141" s="96" t="s">
        <v>37</v>
      </c>
      <c r="B141" s="96" t="s">
        <v>40</v>
      </c>
      <c r="C141" s="95" t="s">
        <v>411</v>
      </c>
      <c r="D141" s="86">
        <v>570</v>
      </c>
      <c r="E141" s="86">
        <v>330</v>
      </c>
      <c r="F141" s="86">
        <v>50</v>
      </c>
      <c r="G141" s="86">
        <v>140</v>
      </c>
      <c r="H141" s="86">
        <v>50</v>
      </c>
    </row>
    <row r="142" spans="1:8">
      <c r="A142" s="96" t="s">
        <v>37</v>
      </c>
      <c r="B142" s="96" t="s">
        <v>40</v>
      </c>
      <c r="C142" s="95" t="s">
        <v>412</v>
      </c>
      <c r="D142" s="86">
        <v>440</v>
      </c>
      <c r="E142" s="86">
        <v>210</v>
      </c>
      <c r="F142" s="86">
        <v>80</v>
      </c>
      <c r="G142" s="86">
        <v>130</v>
      </c>
      <c r="H142" s="86">
        <v>20</v>
      </c>
    </row>
    <row r="143" spans="1:8">
      <c r="A143" s="96" t="s">
        <v>37</v>
      </c>
      <c r="B143" s="96" t="s">
        <v>40</v>
      </c>
      <c r="C143" s="95" t="s">
        <v>413</v>
      </c>
      <c r="D143" s="86">
        <v>400</v>
      </c>
      <c r="E143" s="86">
        <v>190</v>
      </c>
      <c r="F143" s="86">
        <v>80</v>
      </c>
      <c r="G143" s="86">
        <v>110</v>
      </c>
      <c r="H143" s="86">
        <v>20</v>
      </c>
    </row>
    <row r="144" spans="1:8">
      <c r="A144" s="96" t="s">
        <v>37</v>
      </c>
      <c r="B144" s="96" t="s">
        <v>40</v>
      </c>
      <c r="C144" s="95" t="s">
        <v>414</v>
      </c>
      <c r="D144" s="86">
        <v>270</v>
      </c>
      <c r="E144" s="86">
        <v>140</v>
      </c>
      <c r="F144" s="86">
        <v>50</v>
      </c>
      <c r="G144" s="86">
        <v>70</v>
      </c>
      <c r="H144" s="86">
        <v>10</v>
      </c>
    </row>
    <row r="145" spans="1:8">
      <c r="A145" s="96" t="s">
        <v>37</v>
      </c>
      <c r="B145" s="96" t="s">
        <v>40</v>
      </c>
      <c r="C145" s="104" t="s">
        <v>415</v>
      </c>
      <c r="D145" s="86">
        <v>10</v>
      </c>
      <c r="E145" s="86">
        <v>10</v>
      </c>
      <c r="F145" s="86">
        <v>0</v>
      </c>
      <c r="G145" s="86">
        <v>0</v>
      </c>
      <c r="H145" s="86">
        <v>0</v>
      </c>
    </row>
    <row r="146" spans="1:8">
      <c r="A146" s="96" t="s">
        <v>37</v>
      </c>
      <c r="B146" s="96" t="s">
        <v>40</v>
      </c>
      <c r="C146" s="104" t="s">
        <v>416</v>
      </c>
      <c r="D146" s="86">
        <v>0</v>
      </c>
      <c r="E146" s="86">
        <v>0</v>
      </c>
      <c r="F146" s="86">
        <v>0</v>
      </c>
      <c r="G146" s="86">
        <v>0</v>
      </c>
      <c r="H146" s="86">
        <v>0</v>
      </c>
    </row>
    <row r="147" spans="1:8">
      <c r="A147" s="96" t="s">
        <v>37</v>
      </c>
      <c r="B147" s="96" t="s">
        <v>40</v>
      </c>
      <c r="C147" s="95" t="s">
        <v>417</v>
      </c>
      <c r="D147" s="86">
        <v>0</v>
      </c>
      <c r="E147" s="86">
        <v>0</v>
      </c>
      <c r="F147" s="86">
        <v>0</v>
      </c>
      <c r="G147" s="86">
        <v>0</v>
      </c>
      <c r="H147" s="86">
        <v>0</v>
      </c>
    </row>
    <row r="148" spans="1:8">
      <c r="A148" s="96" t="s">
        <v>37</v>
      </c>
      <c r="B148" s="96" t="s">
        <v>40</v>
      </c>
      <c r="C148" s="95" t="s">
        <v>418</v>
      </c>
      <c r="D148" s="86">
        <v>290</v>
      </c>
      <c r="E148" s="86">
        <v>150</v>
      </c>
      <c r="F148" s="86">
        <v>60</v>
      </c>
      <c r="G148" s="86">
        <v>70</v>
      </c>
      <c r="H148" s="86">
        <v>10</v>
      </c>
    </row>
    <row r="149" spans="1:8">
      <c r="A149" s="96" t="s">
        <v>37</v>
      </c>
      <c r="B149" s="96" t="s">
        <v>41</v>
      </c>
      <c r="C149" s="95"/>
      <c r="D149" s="86"/>
      <c r="E149" s="86"/>
      <c r="F149" s="86"/>
      <c r="G149" s="86"/>
      <c r="H149" s="86"/>
    </row>
    <row r="150" spans="1:8">
      <c r="A150" s="96" t="s">
        <v>37</v>
      </c>
      <c r="B150" s="78" t="s">
        <v>42</v>
      </c>
      <c r="C150" s="77"/>
      <c r="D150" s="86">
        <v>0</v>
      </c>
      <c r="E150" s="86">
        <v>0</v>
      </c>
      <c r="F150" s="86">
        <v>0</v>
      </c>
      <c r="G150" s="86">
        <v>0</v>
      </c>
      <c r="H150" s="86">
        <v>0</v>
      </c>
    </row>
    <row r="151" spans="1:8">
      <c r="A151" s="96" t="s">
        <v>37</v>
      </c>
      <c r="B151" s="96" t="s">
        <v>41</v>
      </c>
      <c r="C151" s="95" t="s">
        <v>410</v>
      </c>
      <c r="D151" s="86">
        <v>0</v>
      </c>
      <c r="E151" s="86">
        <v>0</v>
      </c>
      <c r="F151" s="86">
        <v>0</v>
      </c>
      <c r="G151" s="86">
        <v>0</v>
      </c>
      <c r="H151" s="86">
        <v>0</v>
      </c>
    </row>
    <row r="152" spans="1:8">
      <c r="A152" s="96" t="s">
        <v>37</v>
      </c>
      <c r="B152" s="96" t="s">
        <v>41</v>
      </c>
      <c r="C152" s="95" t="s">
        <v>411</v>
      </c>
      <c r="D152" s="86">
        <v>0</v>
      </c>
      <c r="E152" s="86">
        <v>0</v>
      </c>
      <c r="F152" s="86">
        <v>0</v>
      </c>
      <c r="G152" s="86">
        <v>0</v>
      </c>
      <c r="H152" s="86">
        <v>0</v>
      </c>
    </row>
    <row r="153" spans="1:8">
      <c r="A153" s="96" t="s">
        <v>37</v>
      </c>
      <c r="B153" s="96" t="s">
        <v>41</v>
      </c>
      <c r="C153" s="95" t="s">
        <v>412</v>
      </c>
      <c r="D153" s="86">
        <v>0</v>
      </c>
      <c r="E153" s="86">
        <v>0</v>
      </c>
      <c r="F153" s="86">
        <v>0</v>
      </c>
      <c r="G153" s="86">
        <v>0</v>
      </c>
      <c r="H153" s="86">
        <v>0</v>
      </c>
    </row>
    <row r="154" spans="1:8">
      <c r="A154" s="96" t="s">
        <v>37</v>
      </c>
      <c r="B154" s="96" t="s">
        <v>41</v>
      </c>
      <c r="C154" s="95" t="s">
        <v>413</v>
      </c>
      <c r="D154" s="86">
        <v>0</v>
      </c>
      <c r="E154" s="86">
        <v>0</v>
      </c>
      <c r="F154" s="86">
        <v>0</v>
      </c>
      <c r="G154" s="86">
        <v>0</v>
      </c>
      <c r="H154" s="86">
        <v>0</v>
      </c>
    </row>
    <row r="155" spans="1:8">
      <c r="A155" s="96" t="s">
        <v>37</v>
      </c>
      <c r="B155" s="96" t="s">
        <v>41</v>
      </c>
      <c r="C155" s="95" t="s">
        <v>414</v>
      </c>
      <c r="D155" s="86">
        <v>0</v>
      </c>
      <c r="E155" s="86">
        <v>0</v>
      </c>
      <c r="F155" s="86">
        <v>0</v>
      </c>
      <c r="G155" s="86">
        <v>0</v>
      </c>
      <c r="H155" s="86">
        <v>0</v>
      </c>
    </row>
    <row r="156" spans="1:8">
      <c r="A156" s="96" t="s">
        <v>37</v>
      </c>
      <c r="B156" s="96" t="s">
        <v>41</v>
      </c>
      <c r="C156" s="104" t="s">
        <v>415</v>
      </c>
      <c r="D156" s="86">
        <v>0</v>
      </c>
      <c r="E156" s="86">
        <v>0</v>
      </c>
      <c r="F156" s="86">
        <v>0</v>
      </c>
      <c r="G156" s="86">
        <v>0</v>
      </c>
      <c r="H156" s="86">
        <v>0</v>
      </c>
    </row>
    <row r="157" spans="1:8">
      <c r="A157" s="96" t="s">
        <v>37</v>
      </c>
      <c r="B157" s="96" t="s">
        <v>41</v>
      </c>
      <c r="C157" s="104" t="s">
        <v>416</v>
      </c>
      <c r="D157" s="86">
        <v>0</v>
      </c>
      <c r="E157" s="86">
        <v>0</v>
      </c>
      <c r="F157" s="86">
        <v>0</v>
      </c>
      <c r="G157" s="86">
        <v>0</v>
      </c>
      <c r="H157" s="86">
        <v>0</v>
      </c>
    </row>
    <row r="158" spans="1:8">
      <c r="A158" s="96" t="s">
        <v>37</v>
      </c>
      <c r="B158" s="96" t="s">
        <v>41</v>
      </c>
      <c r="C158" s="95" t="s">
        <v>417</v>
      </c>
      <c r="D158" s="86">
        <v>0</v>
      </c>
      <c r="E158" s="86">
        <v>0</v>
      </c>
      <c r="F158" s="86">
        <v>0</v>
      </c>
      <c r="G158" s="86">
        <v>0</v>
      </c>
      <c r="H158" s="86">
        <v>0</v>
      </c>
    </row>
    <row r="159" spans="1:8">
      <c r="A159" s="96" t="s">
        <v>37</v>
      </c>
      <c r="B159" s="96" t="s">
        <v>41</v>
      </c>
      <c r="C159" s="95" t="s">
        <v>418</v>
      </c>
      <c r="D159" s="86">
        <v>0</v>
      </c>
      <c r="E159" s="86">
        <v>0</v>
      </c>
      <c r="F159" s="86">
        <v>0</v>
      </c>
      <c r="G159" s="86">
        <v>0</v>
      </c>
      <c r="H159" s="86">
        <v>0</v>
      </c>
    </row>
    <row r="160" spans="1:8">
      <c r="A160" s="96" t="s">
        <v>43</v>
      </c>
      <c r="C160" s="95"/>
      <c r="D160" s="86"/>
      <c r="E160" s="86"/>
      <c r="F160" s="86"/>
      <c r="G160" s="86"/>
      <c r="H160" s="86"/>
    </row>
    <row r="161" spans="1:8">
      <c r="A161" s="78" t="s">
        <v>434</v>
      </c>
      <c r="B161" s="78"/>
      <c r="C161" s="77"/>
      <c r="D161" s="86">
        <v>25150</v>
      </c>
      <c r="E161" s="86">
        <v>1920</v>
      </c>
      <c r="F161" s="86">
        <v>1790</v>
      </c>
      <c r="G161" s="86">
        <v>17830</v>
      </c>
      <c r="H161" s="86">
        <v>3620</v>
      </c>
    </row>
    <row r="162" spans="1:8">
      <c r="A162" s="96" t="s">
        <v>43</v>
      </c>
      <c r="C162" s="95" t="s">
        <v>410</v>
      </c>
      <c r="D162" s="86">
        <v>5910</v>
      </c>
      <c r="E162" s="86">
        <v>880</v>
      </c>
      <c r="F162" s="86">
        <v>250</v>
      </c>
      <c r="G162" s="86">
        <v>3080</v>
      </c>
      <c r="H162" s="86">
        <v>1710</v>
      </c>
    </row>
    <row r="163" spans="1:8">
      <c r="A163" s="96" t="s">
        <v>43</v>
      </c>
      <c r="C163" s="95" t="s">
        <v>411</v>
      </c>
      <c r="D163" s="86">
        <v>5620</v>
      </c>
      <c r="E163" s="86">
        <v>410</v>
      </c>
      <c r="F163" s="86">
        <v>480</v>
      </c>
      <c r="G163" s="86">
        <v>4110</v>
      </c>
      <c r="H163" s="86">
        <v>630</v>
      </c>
    </row>
    <row r="164" spans="1:8">
      <c r="A164" s="96" t="s">
        <v>43</v>
      </c>
      <c r="C164" s="95" t="s">
        <v>412</v>
      </c>
      <c r="D164" s="86">
        <v>6190</v>
      </c>
      <c r="E164" s="86">
        <v>340</v>
      </c>
      <c r="F164" s="86">
        <v>510</v>
      </c>
      <c r="G164" s="86">
        <v>4750</v>
      </c>
      <c r="H164" s="86">
        <v>600</v>
      </c>
    </row>
    <row r="165" spans="1:8">
      <c r="A165" s="96" t="s">
        <v>43</v>
      </c>
      <c r="C165" s="95" t="s">
        <v>413</v>
      </c>
      <c r="D165" s="86">
        <v>4590</v>
      </c>
      <c r="E165" s="86">
        <v>200</v>
      </c>
      <c r="F165" s="86">
        <v>350</v>
      </c>
      <c r="G165" s="86">
        <v>3610</v>
      </c>
      <c r="H165" s="86">
        <v>430</v>
      </c>
    </row>
    <row r="166" spans="1:8">
      <c r="A166" s="96" t="s">
        <v>43</v>
      </c>
      <c r="C166" s="95" t="s">
        <v>414</v>
      </c>
      <c r="D166" s="86">
        <v>2680</v>
      </c>
      <c r="E166" s="86">
        <v>100</v>
      </c>
      <c r="F166" s="86">
        <v>190</v>
      </c>
      <c r="G166" s="86">
        <v>2150</v>
      </c>
      <c r="H166" s="86">
        <v>230</v>
      </c>
    </row>
    <row r="167" spans="1:8">
      <c r="A167" s="96" t="s">
        <v>43</v>
      </c>
      <c r="C167" s="104" t="s">
        <v>415</v>
      </c>
      <c r="D167" s="86">
        <v>150</v>
      </c>
      <c r="E167" s="86">
        <v>0</v>
      </c>
      <c r="F167" s="86">
        <v>10</v>
      </c>
      <c r="G167" s="86">
        <v>130</v>
      </c>
      <c r="H167" s="86">
        <v>10</v>
      </c>
    </row>
    <row r="168" spans="1:8">
      <c r="A168" s="96" t="s">
        <v>43</v>
      </c>
      <c r="C168" s="104" t="s">
        <v>416</v>
      </c>
      <c r="D168" s="86">
        <v>10</v>
      </c>
      <c r="E168" s="86">
        <v>0</v>
      </c>
      <c r="F168" s="86">
        <v>0</v>
      </c>
      <c r="G168" s="86">
        <v>0</v>
      </c>
      <c r="H168" s="86">
        <v>10</v>
      </c>
    </row>
    <row r="169" spans="1:8">
      <c r="A169" s="96" t="s">
        <v>43</v>
      </c>
      <c r="C169" s="95" t="s">
        <v>417</v>
      </c>
      <c r="D169" s="86">
        <v>10</v>
      </c>
      <c r="E169" s="86">
        <v>0</v>
      </c>
      <c r="F169" s="86">
        <v>0</v>
      </c>
      <c r="G169" s="86">
        <v>0</v>
      </c>
      <c r="H169" s="86">
        <v>10</v>
      </c>
    </row>
    <row r="170" spans="1:8">
      <c r="A170" s="96" t="s">
        <v>43</v>
      </c>
      <c r="B170" s="116"/>
      <c r="C170" s="95" t="s">
        <v>418</v>
      </c>
      <c r="D170" s="86">
        <v>2830</v>
      </c>
      <c r="E170" s="86">
        <v>100</v>
      </c>
      <c r="F170" s="86">
        <v>200</v>
      </c>
      <c r="G170" s="86">
        <v>2280</v>
      </c>
      <c r="H170" s="86">
        <v>240</v>
      </c>
    </row>
    <row r="171" spans="1:8">
      <c r="A171" s="96" t="s">
        <v>43</v>
      </c>
      <c r="B171" s="96" t="s">
        <v>46</v>
      </c>
      <c r="C171" s="95"/>
      <c r="D171" s="86"/>
      <c r="E171" s="86"/>
      <c r="F171" s="86"/>
      <c r="G171" s="86"/>
      <c r="H171" s="86"/>
    </row>
    <row r="172" spans="1:8">
      <c r="A172" s="96" t="s">
        <v>43</v>
      </c>
      <c r="B172" s="78" t="s">
        <v>45</v>
      </c>
      <c r="C172" s="77"/>
      <c r="D172" s="86">
        <v>14120</v>
      </c>
      <c r="E172" s="86">
        <v>1220</v>
      </c>
      <c r="F172" s="86">
        <v>1210</v>
      </c>
      <c r="G172" s="86">
        <v>9350</v>
      </c>
      <c r="H172" s="86">
        <v>2350</v>
      </c>
    </row>
    <row r="173" spans="1:8">
      <c r="A173" s="96" t="s">
        <v>43</v>
      </c>
      <c r="B173" s="96" t="s">
        <v>46</v>
      </c>
      <c r="C173" s="95" t="s">
        <v>410</v>
      </c>
      <c r="D173" s="86">
        <v>3870</v>
      </c>
      <c r="E173" s="86">
        <v>610</v>
      </c>
      <c r="F173" s="86">
        <v>180</v>
      </c>
      <c r="G173" s="86">
        <v>1860</v>
      </c>
      <c r="H173" s="86">
        <v>1220</v>
      </c>
    </row>
    <row r="174" spans="1:8">
      <c r="A174" s="96" t="s">
        <v>43</v>
      </c>
      <c r="B174" s="96" t="s">
        <v>46</v>
      </c>
      <c r="C174" s="95" t="s">
        <v>411</v>
      </c>
      <c r="D174" s="86">
        <v>3090</v>
      </c>
      <c r="E174" s="86">
        <v>240</v>
      </c>
      <c r="F174" s="86">
        <v>300</v>
      </c>
      <c r="G174" s="86">
        <v>2190</v>
      </c>
      <c r="H174" s="86">
        <v>360</v>
      </c>
    </row>
    <row r="175" spans="1:8">
      <c r="A175" s="96" t="s">
        <v>43</v>
      </c>
      <c r="B175" s="96" t="s">
        <v>46</v>
      </c>
      <c r="C175" s="95" t="s">
        <v>412</v>
      </c>
      <c r="D175" s="86">
        <v>3260</v>
      </c>
      <c r="E175" s="86">
        <v>190</v>
      </c>
      <c r="F175" s="86">
        <v>330</v>
      </c>
      <c r="G175" s="86">
        <v>2420</v>
      </c>
      <c r="H175" s="86">
        <v>320</v>
      </c>
    </row>
    <row r="176" spans="1:8">
      <c r="A176" s="96" t="s">
        <v>43</v>
      </c>
      <c r="B176" s="96" t="s">
        <v>46</v>
      </c>
      <c r="C176" s="95" t="s">
        <v>413</v>
      </c>
      <c r="D176" s="86">
        <v>2380</v>
      </c>
      <c r="E176" s="86">
        <v>120</v>
      </c>
      <c r="F176" s="86">
        <v>250</v>
      </c>
      <c r="G176" s="86">
        <v>1750</v>
      </c>
      <c r="H176" s="86">
        <v>270</v>
      </c>
    </row>
    <row r="177" spans="1:8">
      <c r="A177" s="96" t="s">
        <v>43</v>
      </c>
      <c r="B177" s="96" t="s">
        <v>46</v>
      </c>
      <c r="C177" s="95" t="s">
        <v>414</v>
      </c>
      <c r="D177" s="86">
        <v>1450</v>
      </c>
      <c r="E177" s="86">
        <v>70</v>
      </c>
      <c r="F177" s="86">
        <v>150</v>
      </c>
      <c r="G177" s="86">
        <v>1070</v>
      </c>
      <c r="H177" s="86">
        <v>160</v>
      </c>
    </row>
    <row r="178" spans="1:8">
      <c r="A178" s="96" t="s">
        <v>43</v>
      </c>
      <c r="B178" s="96" t="s">
        <v>46</v>
      </c>
      <c r="C178" s="104" t="s">
        <v>415</v>
      </c>
      <c r="D178" s="86">
        <v>70</v>
      </c>
      <c r="E178" s="86">
        <v>0</v>
      </c>
      <c r="F178" s="86">
        <v>10</v>
      </c>
      <c r="G178" s="86">
        <v>50</v>
      </c>
      <c r="H178" s="86">
        <v>10</v>
      </c>
    </row>
    <row r="179" spans="1:8">
      <c r="A179" s="96" t="s">
        <v>43</v>
      </c>
      <c r="B179" s="96" t="s">
        <v>46</v>
      </c>
      <c r="C179" s="104" t="s">
        <v>416</v>
      </c>
      <c r="D179" s="86">
        <v>0</v>
      </c>
      <c r="E179" s="86">
        <v>0</v>
      </c>
      <c r="F179" s="86">
        <v>0</v>
      </c>
      <c r="G179" s="86">
        <v>0</v>
      </c>
      <c r="H179" s="86">
        <v>0</v>
      </c>
    </row>
    <row r="180" spans="1:8">
      <c r="A180" s="96" t="s">
        <v>43</v>
      </c>
      <c r="B180" s="96" t="s">
        <v>46</v>
      </c>
      <c r="C180" s="95" t="s">
        <v>417</v>
      </c>
      <c r="D180" s="86">
        <v>0</v>
      </c>
      <c r="E180" s="86">
        <v>0</v>
      </c>
      <c r="F180" s="86">
        <v>0</v>
      </c>
      <c r="G180" s="86">
        <v>0</v>
      </c>
      <c r="H180" s="86">
        <v>0</v>
      </c>
    </row>
    <row r="181" spans="1:8">
      <c r="A181" s="96" t="s">
        <v>43</v>
      </c>
      <c r="B181" s="96" t="s">
        <v>46</v>
      </c>
      <c r="C181" s="95" t="s">
        <v>418</v>
      </c>
      <c r="D181" s="86">
        <v>1520</v>
      </c>
      <c r="E181" s="86">
        <v>70</v>
      </c>
      <c r="F181" s="86">
        <v>160</v>
      </c>
      <c r="G181" s="86">
        <v>1120</v>
      </c>
      <c r="H181" s="86">
        <v>170</v>
      </c>
    </row>
    <row r="182" spans="1:8">
      <c r="A182" s="96" t="s">
        <v>43</v>
      </c>
      <c r="B182" s="96" t="s">
        <v>47</v>
      </c>
      <c r="C182" s="95"/>
      <c r="D182" s="86"/>
      <c r="E182" s="86"/>
      <c r="F182" s="86"/>
      <c r="G182" s="86"/>
      <c r="H182" s="86"/>
    </row>
    <row r="183" spans="1:8">
      <c r="A183" s="96" t="s">
        <v>43</v>
      </c>
      <c r="B183" s="78" t="s">
        <v>48</v>
      </c>
      <c r="C183" s="77"/>
      <c r="D183" s="86">
        <v>7000</v>
      </c>
      <c r="E183" s="86">
        <v>600</v>
      </c>
      <c r="F183" s="86">
        <v>410</v>
      </c>
      <c r="G183" s="86">
        <v>5100</v>
      </c>
      <c r="H183" s="86">
        <v>880</v>
      </c>
    </row>
    <row r="184" spans="1:8">
      <c r="A184" s="96" t="s">
        <v>43</v>
      </c>
      <c r="B184" s="96" t="s">
        <v>47</v>
      </c>
      <c r="C184" s="95" t="s">
        <v>410</v>
      </c>
      <c r="D184" s="86">
        <v>1450</v>
      </c>
      <c r="E184" s="86">
        <v>230</v>
      </c>
      <c r="F184" s="86">
        <v>50</v>
      </c>
      <c r="G184" s="86">
        <v>810</v>
      </c>
      <c r="H184" s="86">
        <v>360</v>
      </c>
    </row>
    <row r="185" spans="1:8">
      <c r="A185" s="96" t="s">
        <v>43</v>
      </c>
      <c r="B185" s="96" t="s">
        <v>47</v>
      </c>
      <c r="C185" s="95" t="s">
        <v>411</v>
      </c>
      <c r="D185" s="86">
        <v>1780</v>
      </c>
      <c r="E185" s="86">
        <v>150</v>
      </c>
      <c r="F185" s="86">
        <v>130</v>
      </c>
      <c r="G185" s="86">
        <v>1310</v>
      </c>
      <c r="H185" s="86">
        <v>190</v>
      </c>
    </row>
    <row r="186" spans="1:8">
      <c r="A186" s="96" t="s">
        <v>43</v>
      </c>
      <c r="B186" s="96" t="s">
        <v>47</v>
      </c>
      <c r="C186" s="95" t="s">
        <v>412</v>
      </c>
      <c r="D186" s="86">
        <v>1950</v>
      </c>
      <c r="E186" s="86">
        <v>120</v>
      </c>
      <c r="F186" s="86">
        <v>130</v>
      </c>
      <c r="G186" s="86">
        <v>1520</v>
      </c>
      <c r="H186" s="86">
        <v>180</v>
      </c>
    </row>
    <row r="187" spans="1:8">
      <c r="A187" s="96" t="s">
        <v>43</v>
      </c>
      <c r="B187" s="96" t="s">
        <v>47</v>
      </c>
      <c r="C187" s="95" t="s">
        <v>413</v>
      </c>
      <c r="D187" s="86">
        <v>1280</v>
      </c>
      <c r="E187" s="86">
        <v>70</v>
      </c>
      <c r="F187" s="86">
        <v>80</v>
      </c>
      <c r="G187" s="86">
        <v>1030</v>
      </c>
      <c r="H187" s="86">
        <v>100</v>
      </c>
    </row>
    <row r="188" spans="1:8">
      <c r="A188" s="96" t="s">
        <v>43</v>
      </c>
      <c r="B188" s="96" t="s">
        <v>47</v>
      </c>
      <c r="C188" s="95" t="s">
        <v>414</v>
      </c>
      <c r="D188" s="86">
        <v>520</v>
      </c>
      <c r="E188" s="86">
        <v>30</v>
      </c>
      <c r="F188" s="86">
        <v>20</v>
      </c>
      <c r="G188" s="86">
        <v>420</v>
      </c>
      <c r="H188" s="86">
        <v>50</v>
      </c>
    </row>
    <row r="189" spans="1:8">
      <c r="A189" s="96" t="s">
        <v>43</v>
      </c>
      <c r="B189" s="96" t="s">
        <v>47</v>
      </c>
      <c r="C189" s="104" t="s">
        <v>415</v>
      </c>
      <c r="D189" s="86">
        <v>20</v>
      </c>
      <c r="E189" s="86">
        <v>0</v>
      </c>
      <c r="F189" s="86">
        <v>0</v>
      </c>
      <c r="G189" s="86">
        <v>20</v>
      </c>
      <c r="H189" s="86">
        <v>0</v>
      </c>
    </row>
    <row r="190" spans="1:8">
      <c r="A190" s="96" t="s">
        <v>43</v>
      </c>
      <c r="B190" s="96" t="s">
        <v>47</v>
      </c>
      <c r="C190" s="104" t="s">
        <v>416</v>
      </c>
      <c r="D190" s="86">
        <v>10</v>
      </c>
      <c r="E190" s="86">
        <v>0</v>
      </c>
      <c r="F190" s="86">
        <v>0</v>
      </c>
      <c r="G190" s="86">
        <v>0</v>
      </c>
      <c r="H190" s="86">
        <v>0</v>
      </c>
    </row>
    <row r="191" spans="1:8">
      <c r="A191" s="96" t="s">
        <v>43</v>
      </c>
      <c r="B191" s="96" t="s">
        <v>47</v>
      </c>
      <c r="C191" s="95" t="s">
        <v>417</v>
      </c>
      <c r="D191" s="86">
        <v>0</v>
      </c>
      <c r="E191" s="86">
        <v>0</v>
      </c>
      <c r="F191" s="86">
        <v>0</v>
      </c>
      <c r="G191" s="86">
        <v>0</v>
      </c>
      <c r="H191" s="86">
        <v>0</v>
      </c>
    </row>
    <row r="192" spans="1:8">
      <c r="A192" s="96" t="s">
        <v>43</v>
      </c>
      <c r="B192" s="96" t="s">
        <v>47</v>
      </c>
      <c r="C192" s="95" t="s">
        <v>418</v>
      </c>
      <c r="D192" s="86">
        <v>540</v>
      </c>
      <c r="E192" s="86">
        <v>30</v>
      </c>
      <c r="F192" s="86">
        <v>20</v>
      </c>
      <c r="G192" s="86">
        <v>440</v>
      </c>
      <c r="H192" s="86">
        <v>50</v>
      </c>
    </row>
    <row r="193" spans="1:8">
      <c r="A193" s="96" t="s">
        <v>43</v>
      </c>
      <c r="B193" s="96" t="s">
        <v>49</v>
      </c>
      <c r="C193" s="95"/>
      <c r="D193" s="86"/>
      <c r="E193" s="86"/>
      <c r="F193" s="86"/>
      <c r="G193" s="86"/>
      <c r="H193" s="86"/>
    </row>
    <row r="194" spans="1:8">
      <c r="A194" s="96" t="s">
        <v>43</v>
      </c>
      <c r="B194" s="78" t="s">
        <v>50</v>
      </c>
      <c r="C194" s="77"/>
      <c r="D194" s="86">
        <v>1070</v>
      </c>
      <c r="E194" s="86">
        <v>0</v>
      </c>
      <c r="F194" s="86">
        <v>20</v>
      </c>
      <c r="G194" s="86">
        <v>990</v>
      </c>
      <c r="H194" s="86">
        <v>50</v>
      </c>
    </row>
    <row r="195" spans="1:8">
      <c r="A195" s="96" t="s">
        <v>43</v>
      </c>
      <c r="B195" s="96" t="s">
        <v>49</v>
      </c>
      <c r="C195" s="95" t="s">
        <v>410</v>
      </c>
      <c r="D195" s="86">
        <v>120</v>
      </c>
      <c r="E195" s="86">
        <v>0</v>
      </c>
      <c r="F195" s="86">
        <v>0</v>
      </c>
      <c r="G195" s="86">
        <v>90</v>
      </c>
      <c r="H195" s="86">
        <v>20</v>
      </c>
    </row>
    <row r="196" spans="1:8">
      <c r="A196" s="96" t="s">
        <v>43</v>
      </c>
      <c r="B196" s="96" t="s">
        <v>49</v>
      </c>
      <c r="C196" s="95" t="s">
        <v>411</v>
      </c>
      <c r="D196" s="86">
        <v>140</v>
      </c>
      <c r="E196" s="86">
        <v>0</v>
      </c>
      <c r="F196" s="86">
        <v>0</v>
      </c>
      <c r="G196" s="86">
        <v>130</v>
      </c>
      <c r="H196" s="86">
        <v>10</v>
      </c>
    </row>
    <row r="197" spans="1:8">
      <c r="A197" s="96" t="s">
        <v>43</v>
      </c>
      <c r="B197" s="96" t="s">
        <v>49</v>
      </c>
      <c r="C197" s="95" t="s">
        <v>412</v>
      </c>
      <c r="D197" s="86">
        <v>240</v>
      </c>
      <c r="E197" s="86">
        <v>0</v>
      </c>
      <c r="F197" s="86">
        <v>0</v>
      </c>
      <c r="G197" s="86">
        <v>230</v>
      </c>
      <c r="H197" s="86">
        <v>10</v>
      </c>
    </row>
    <row r="198" spans="1:8">
      <c r="A198" s="96" t="s">
        <v>43</v>
      </c>
      <c r="B198" s="96" t="s">
        <v>49</v>
      </c>
      <c r="C198" s="95" t="s">
        <v>413</v>
      </c>
      <c r="D198" s="86">
        <v>290</v>
      </c>
      <c r="E198" s="86">
        <v>0</v>
      </c>
      <c r="F198" s="86">
        <v>10</v>
      </c>
      <c r="G198" s="86">
        <v>280</v>
      </c>
      <c r="H198" s="86">
        <v>10</v>
      </c>
    </row>
    <row r="199" spans="1:8">
      <c r="A199" s="96" t="s">
        <v>43</v>
      </c>
      <c r="B199" s="96" t="s">
        <v>49</v>
      </c>
      <c r="C199" s="95" t="s">
        <v>414</v>
      </c>
      <c r="D199" s="86">
        <v>250</v>
      </c>
      <c r="E199" s="86">
        <v>0</v>
      </c>
      <c r="F199" s="86">
        <v>10</v>
      </c>
      <c r="G199" s="86">
        <v>240</v>
      </c>
      <c r="H199" s="86">
        <v>10</v>
      </c>
    </row>
    <row r="200" spans="1:8">
      <c r="A200" s="96" t="s">
        <v>43</v>
      </c>
      <c r="B200" s="96" t="s">
        <v>49</v>
      </c>
      <c r="C200" s="104" t="s">
        <v>415</v>
      </c>
      <c r="D200" s="86">
        <v>20</v>
      </c>
      <c r="E200" s="86">
        <v>0</v>
      </c>
      <c r="F200" s="86">
        <v>0</v>
      </c>
      <c r="G200" s="86">
        <v>20</v>
      </c>
      <c r="H200" s="86">
        <v>0</v>
      </c>
    </row>
    <row r="201" spans="1:8">
      <c r="A201" s="96" t="s">
        <v>43</v>
      </c>
      <c r="B201" s="96" t="s">
        <v>49</v>
      </c>
      <c r="C201" s="104" t="s">
        <v>416</v>
      </c>
      <c r="D201" s="86">
        <v>0</v>
      </c>
      <c r="E201" s="86">
        <v>0</v>
      </c>
      <c r="F201" s="86">
        <v>0</v>
      </c>
      <c r="G201" s="86">
        <v>0</v>
      </c>
      <c r="H201" s="86">
        <v>0</v>
      </c>
    </row>
    <row r="202" spans="1:8">
      <c r="A202" s="96" t="s">
        <v>43</v>
      </c>
      <c r="B202" s="96" t="s">
        <v>49</v>
      </c>
      <c r="C202" s="95" t="s">
        <v>417</v>
      </c>
      <c r="D202" s="86">
        <v>0</v>
      </c>
      <c r="E202" s="86">
        <v>0</v>
      </c>
      <c r="F202" s="86">
        <v>0</v>
      </c>
      <c r="G202" s="86">
        <v>0</v>
      </c>
      <c r="H202" s="86">
        <v>0</v>
      </c>
    </row>
    <row r="203" spans="1:8">
      <c r="A203" s="96" t="s">
        <v>43</v>
      </c>
      <c r="B203" s="96" t="s">
        <v>49</v>
      </c>
      <c r="C203" s="95" t="s">
        <v>418</v>
      </c>
      <c r="D203" s="86">
        <v>280</v>
      </c>
      <c r="E203" s="86">
        <v>0</v>
      </c>
      <c r="F203" s="86">
        <v>10</v>
      </c>
      <c r="G203" s="86">
        <v>270</v>
      </c>
      <c r="H203" s="86">
        <v>10</v>
      </c>
    </row>
    <row r="204" spans="1:8">
      <c r="A204" s="96" t="s">
        <v>43</v>
      </c>
      <c r="B204" s="96" t="s">
        <v>51</v>
      </c>
      <c r="C204" s="95"/>
      <c r="D204" s="86"/>
      <c r="E204" s="86"/>
      <c r="F204" s="86"/>
      <c r="G204" s="86"/>
      <c r="H204" s="86"/>
    </row>
    <row r="205" spans="1:8">
      <c r="A205" s="96" t="s">
        <v>43</v>
      </c>
      <c r="B205" s="78" t="s">
        <v>52</v>
      </c>
      <c r="C205" s="77"/>
      <c r="D205" s="86">
        <v>2960</v>
      </c>
      <c r="E205" s="86">
        <v>90</v>
      </c>
      <c r="F205" s="86">
        <v>150</v>
      </c>
      <c r="G205" s="86">
        <v>2380</v>
      </c>
      <c r="H205" s="86">
        <v>340</v>
      </c>
    </row>
    <row r="206" spans="1:8">
      <c r="A206" s="96" t="s">
        <v>43</v>
      </c>
      <c r="B206" s="96" t="s">
        <v>51</v>
      </c>
      <c r="C206" s="95" t="s">
        <v>410</v>
      </c>
      <c r="D206" s="86">
        <v>470</v>
      </c>
      <c r="E206" s="86">
        <v>40</v>
      </c>
      <c r="F206" s="86">
        <v>20</v>
      </c>
      <c r="G206" s="86">
        <v>320</v>
      </c>
      <c r="H206" s="86">
        <v>100</v>
      </c>
    </row>
    <row r="207" spans="1:8">
      <c r="A207" s="96" t="s">
        <v>43</v>
      </c>
      <c r="B207" s="96" t="s">
        <v>51</v>
      </c>
      <c r="C207" s="95" t="s">
        <v>411</v>
      </c>
      <c r="D207" s="86">
        <v>610</v>
      </c>
      <c r="E207" s="86">
        <v>20</v>
      </c>
      <c r="F207" s="86">
        <v>40</v>
      </c>
      <c r="G207" s="86">
        <v>480</v>
      </c>
      <c r="H207" s="86">
        <v>70</v>
      </c>
    </row>
    <row r="208" spans="1:8">
      <c r="A208" s="96" t="s">
        <v>43</v>
      </c>
      <c r="B208" s="96" t="s">
        <v>51</v>
      </c>
      <c r="C208" s="95" t="s">
        <v>412</v>
      </c>
      <c r="D208" s="86">
        <v>730</v>
      </c>
      <c r="E208" s="86">
        <v>20</v>
      </c>
      <c r="F208" s="86">
        <v>50</v>
      </c>
      <c r="G208" s="86">
        <v>570</v>
      </c>
      <c r="H208" s="86">
        <v>90</v>
      </c>
    </row>
    <row r="209" spans="1:8">
      <c r="A209" s="96" t="s">
        <v>43</v>
      </c>
      <c r="B209" s="96" t="s">
        <v>51</v>
      </c>
      <c r="C209" s="95" t="s">
        <v>413</v>
      </c>
      <c r="D209" s="86">
        <v>640</v>
      </c>
      <c r="E209" s="86">
        <v>10</v>
      </c>
      <c r="F209" s="86">
        <v>20</v>
      </c>
      <c r="G209" s="86">
        <v>550</v>
      </c>
      <c r="H209" s="86">
        <v>60</v>
      </c>
    </row>
    <row r="210" spans="1:8">
      <c r="A210" s="96" t="s">
        <v>43</v>
      </c>
      <c r="B210" s="96" t="s">
        <v>51</v>
      </c>
      <c r="C210" s="95" t="s">
        <v>414</v>
      </c>
      <c r="D210" s="86">
        <v>460</v>
      </c>
      <c r="E210" s="86">
        <v>0</v>
      </c>
      <c r="F210" s="86">
        <v>20</v>
      </c>
      <c r="G210" s="86">
        <v>420</v>
      </c>
      <c r="H210" s="86">
        <v>20</v>
      </c>
    </row>
    <row r="211" spans="1:8">
      <c r="A211" s="96" t="s">
        <v>43</v>
      </c>
      <c r="B211" s="96" t="s">
        <v>51</v>
      </c>
      <c r="C211" s="104" t="s">
        <v>415</v>
      </c>
      <c r="D211" s="86">
        <v>40</v>
      </c>
      <c r="E211" s="86">
        <v>0</v>
      </c>
      <c r="F211" s="86">
        <v>0</v>
      </c>
      <c r="G211" s="86">
        <v>40</v>
      </c>
      <c r="H211" s="86">
        <v>0</v>
      </c>
    </row>
    <row r="212" spans="1:8">
      <c r="A212" s="96" t="s">
        <v>43</v>
      </c>
      <c r="B212" s="96" t="s">
        <v>51</v>
      </c>
      <c r="C212" s="104" t="s">
        <v>416</v>
      </c>
      <c r="D212" s="86">
        <v>0</v>
      </c>
      <c r="E212" s="86">
        <v>0</v>
      </c>
      <c r="F212" s="86">
        <v>0</v>
      </c>
      <c r="G212" s="86">
        <v>0</v>
      </c>
      <c r="H212" s="86">
        <v>0</v>
      </c>
    </row>
    <row r="213" spans="1:8">
      <c r="A213" s="96" t="s">
        <v>43</v>
      </c>
      <c r="B213" s="96" t="s">
        <v>51</v>
      </c>
      <c r="C213" s="95" t="s">
        <v>417</v>
      </c>
      <c r="D213" s="86">
        <v>0</v>
      </c>
      <c r="E213" s="86">
        <v>0</v>
      </c>
      <c r="F213" s="86">
        <v>0</v>
      </c>
      <c r="G213" s="86">
        <v>0</v>
      </c>
      <c r="H213" s="86">
        <v>0</v>
      </c>
    </row>
    <row r="214" spans="1:8">
      <c r="A214" s="96" t="s">
        <v>43</v>
      </c>
      <c r="B214" s="96" t="s">
        <v>51</v>
      </c>
      <c r="C214" s="95" t="s">
        <v>418</v>
      </c>
      <c r="D214" s="86">
        <v>500</v>
      </c>
      <c r="E214" s="86">
        <v>0</v>
      </c>
      <c r="F214" s="86">
        <v>20</v>
      </c>
      <c r="G214" s="86">
        <v>460</v>
      </c>
      <c r="H214" s="86">
        <v>20</v>
      </c>
    </row>
    <row r="215" spans="1:8">
      <c r="A215" s="96" t="s">
        <v>53</v>
      </c>
      <c r="C215" s="95"/>
      <c r="D215" s="86"/>
      <c r="E215" s="86"/>
      <c r="F215" s="86"/>
      <c r="G215" s="86"/>
      <c r="H215" s="86"/>
    </row>
    <row r="216" spans="1:8">
      <c r="A216" s="78" t="s">
        <v>428</v>
      </c>
      <c r="B216" s="78"/>
      <c r="C216" s="77"/>
      <c r="D216" s="86">
        <v>5550</v>
      </c>
      <c r="E216" s="86">
        <v>380</v>
      </c>
      <c r="F216" s="86">
        <v>390</v>
      </c>
      <c r="G216" s="86">
        <v>4200</v>
      </c>
      <c r="H216" s="86">
        <v>580</v>
      </c>
    </row>
    <row r="217" spans="1:8">
      <c r="A217" s="96" t="s">
        <v>53</v>
      </c>
      <c r="C217" s="95" t="s">
        <v>410</v>
      </c>
      <c r="D217" s="86">
        <v>1330</v>
      </c>
      <c r="E217" s="86">
        <v>170</v>
      </c>
      <c r="F217" s="86">
        <v>80</v>
      </c>
      <c r="G217" s="86">
        <v>870</v>
      </c>
      <c r="H217" s="86">
        <v>210</v>
      </c>
    </row>
    <row r="218" spans="1:8">
      <c r="A218" s="96" t="s">
        <v>53</v>
      </c>
      <c r="C218" s="95" t="s">
        <v>411</v>
      </c>
      <c r="D218" s="86">
        <v>1320</v>
      </c>
      <c r="E218" s="86">
        <v>80</v>
      </c>
      <c r="F218" s="86">
        <v>90</v>
      </c>
      <c r="G218" s="86">
        <v>1020</v>
      </c>
      <c r="H218" s="86">
        <v>130</v>
      </c>
    </row>
    <row r="219" spans="1:8">
      <c r="A219" s="96" t="s">
        <v>53</v>
      </c>
      <c r="C219" s="95" t="s">
        <v>412</v>
      </c>
      <c r="D219" s="86">
        <v>1480</v>
      </c>
      <c r="E219" s="86">
        <v>60</v>
      </c>
      <c r="F219" s="86">
        <v>110</v>
      </c>
      <c r="G219" s="86">
        <v>1190</v>
      </c>
      <c r="H219" s="86">
        <v>130</v>
      </c>
    </row>
    <row r="220" spans="1:8">
      <c r="A220" s="96" t="s">
        <v>53</v>
      </c>
      <c r="C220" s="95" t="s">
        <v>413</v>
      </c>
      <c r="D220" s="86">
        <v>950</v>
      </c>
      <c r="E220" s="86">
        <v>40</v>
      </c>
      <c r="F220" s="86">
        <v>70</v>
      </c>
      <c r="G220" s="86">
        <v>770</v>
      </c>
      <c r="H220" s="86">
        <v>80</v>
      </c>
    </row>
    <row r="221" spans="1:8">
      <c r="A221" s="96" t="s">
        <v>53</v>
      </c>
      <c r="C221" s="95" t="s">
        <v>414</v>
      </c>
      <c r="D221" s="86">
        <v>450</v>
      </c>
      <c r="E221" s="86">
        <v>30</v>
      </c>
      <c r="F221" s="86">
        <v>40</v>
      </c>
      <c r="G221" s="86">
        <v>350</v>
      </c>
      <c r="H221" s="86">
        <v>30</v>
      </c>
    </row>
    <row r="222" spans="1:8">
      <c r="A222" s="96" t="s">
        <v>53</v>
      </c>
      <c r="C222" s="104" t="s">
        <v>415</v>
      </c>
      <c r="D222" s="86">
        <v>20</v>
      </c>
      <c r="E222" s="86">
        <v>0</v>
      </c>
      <c r="F222" s="86">
        <v>0</v>
      </c>
      <c r="G222" s="86">
        <v>10</v>
      </c>
      <c r="H222" s="86">
        <v>0</v>
      </c>
    </row>
    <row r="223" spans="1:8">
      <c r="A223" s="96" t="s">
        <v>53</v>
      </c>
      <c r="C223" s="104" t="s">
        <v>416</v>
      </c>
      <c r="D223" s="86">
        <v>0</v>
      </c>
      <c r="E223" s="86">
        <v>0</v>
      </c>
      <c r="F223" s="86">
        <v>0</v>
      </c>
      <c r="G223" s="86">
        <v>0</v>
      </c>
      <c r="H223" s="86">
        <v>0</v>
      </c>
    </row>
    <row r="224" spans="1:8">
      <c r="A224" s="96" t="s">
        <v>53</v>
      </c>
      <c r="C224" s="95" t="s">
        <v>417</v>
      </c>
      <c r="D224" s="86">
        <v>0</v>
      </c>
      <c r="E224" s="86">
        <v>0</v>
      </c>
      <c r="F224" s="86">
        <v>0</v>
      </c>
      <c r="G224" s="86">
        <v>0</v>
      </c>
      <c r="H224" s="86">
        <v>0</v>
      </c>
    </row>
    <row r="225" spans="1:8">
      <c r="A225" s="96" t="s">
        <v>53</v>
      </c>
      <c r="C225" s="95" t="s">
        <v>418</v>
      </c>
      <c r="D225" s="86">
        <v>460</v>
      </c>
      <c r="E225" s="86">
        <v>30</v>
      </c>
      <c r="F225" s="86">
        <v>50</v>
      </c>
      <c r="G225" s="86">
        <v>360</v>
      </c>
      <c r="H225" s="86">
        <v>30</v>
      </c>
    </row>
    <row r="226" spans="1:8">
      <c r="A226" s="96" t="s">
        <v>53</v>
      </c>
      <c r="B226" s="96" t="s">
        <v>56</v>
      </c>
      <c r="C226" s="95"/>
      <c r="D226" s="86"/>
      <c r="E226" s="86"/>
      <c r="F226" s="86"/>
      <c r="G226" s="86"/>
      <c r="H226" s="86"/>
    </row>
    <row r="227" spans="1:8">
      <c r="A227" s="96" t="s">
        <v>53</v>
      </c>
      <c r="B227" s="78" t="s">
        <v>55</v>
      </c>
      <c r="C227" s="77"/>
      <c r="D227" s="86">
        <v>4250</v>
      </c>
      <c r="E227" s="86">
        <v>230</v>
      </c>
      <c r="F227" s="86">
        <v>270</v>
      </c>
      <c r="G227" s="86">
        <v>3340</v>
      </c>
      <c r="H227" s="86">
        <v>420</v>
      </c>
    </row>
    <row r="228" spans="1:8">
      <c r="A228" s="96" t="s">
        <v>53</v>
      </c>
      <c r="B228" s="96" t="s">
        <v>56</v>
      </c>
      <c r="C228" s="95" t="s">
        <v>410</v>
      </c>
      <c r="D228" s="86">
        <v>980</v>
      </c>
      <c r="E228" s="86">
        <v>110</v>
      </c>
      <c r="F228" s="86">
        <v>60</v>
      </c>
      <c r="G228" s="86">
        <v>680</v>
      </c>
      <c r="H228" s="86">
        <v>140</v>
      </c>
    </row>
    <row r="229" spans="1:8">
      <c r="A229" s="96" t="s">
        <v>53</v>
      </c>
      <c r="B229" s="96" t="s">
        <v>56</v>
      </c>
      <c r="C229" s="95" t="s">
        <v>411</v>
      </c>
      <c r="D229" s="86">
        <v>980</v>
      </c>
      <c r="E229" s="86">
        <v>50</v>
      </c>
      <c r="F229" s="86">
        <v>70</v>
      </c>
      <c r="G229" s="86">
        <v>770</v>
      </c>
      <c r="H229" s="86">
        <v>90</v>
      </c>
    </row>
    <row r="230" spans="1:8">
      <c r="A230" s="96" t="s">
        <v>53</v>
      </c>
      <c r="B230" s="96" t="s">
        <v>56</v>
      </c>
      <c r="C230" s="95" t="s">
        <v>412</v>
      </c>
      <c r="D230" s="86">
        <v>1180</v>
      </c>
      <c r="E230" s="86">
        <v>40</v>
      </c>
      <c r="F230" s="86">
        <v>70</v>
      </c>
      <c r="G230" s="86">
        <v>970</v>
      </c>
      <c r="H230" s="86">
        <v>100</v>
      </c>
    </row>
    <row r="231" spans="1:8">
      <c r="A231" s="96" t="s">
        <v>53</v>
      </c>
      <c r="B231" s="96" t="s">
        <v>56</v>
      </c>
      <c r="C231" s="95" t="s">
        <v>413</v>
      </c>
      <c r="D231" s="86">
        <v>760</v>
      </c>
      <c r="E231" s="86">
        <v>20</v>
      </c>
      <c r="F231" s="86">
        <v>50</v>
      </c>
      <c r="G231" s="86">
        <v>630</v>
      </c>
      <c r="H231" s="86">
        <v>60</v>
      </c>
    </row>
    <row r="232" spans="1:8">
      <c r="A232" s="96" t="s">
        <v>53</v>
      </c>
      <c r="B232" s="96" t="s">
        <v>56</v>
      </c>
      <c r="C232" s="95" t="s">
        <v>414</v>
      </c>
      <c r="D232" s="86">
        <v>350</v>
      </c>
      <c r="E232" s="86">
        <v>10</v>
      </c>
      <c r="F232" s="86">
        <v>30</v>
      </c>
      <c r="G232" s="86">
        <v>280</v>
      </c>
      <c r="H232" s="86">
        <v>30</v>
      </c>
    </row>
    <row r="233" spans="1:8">
      <c r="A233" s="96" t="s">
        <v>53</v>
      </c>
      <c r="B233" s="96" t="s">
        <v>56</v>
      </c>
      <c r="C233" s="104" t="s">
        <v>415</v>
      </c>
      <c r="D233" s="86">
        <v>10</v>
      </c>
      <c r="E233" s="86">
        <v>0</v>
      </c>
      <c r="F233" s="86">
        <v>0</v>
      </c>
      <c r="G233" s="86">
        <v>10</v>
      </c>
      <c r="H233" s="86">
        <v>0</v>
      </c>
    </row>
    <row r="234" spans="1:8">
      <c r="A234" s="96" t="s">
        <v>53</v>
      </c>
      <c r="B234" s="96" t="s">
        <v>56</v>
      </c>
      <c r="C234" s="104" t="s">
        <v>416</v>
      </c>
      <c r="D234" s="86">
        <v>0</v>
      </c>
      <c r="E234" s="86">
        <v>0</v>
      </c>
      <c r="F234" s="86">
        <v>0</v>
      </c>
      <c r="G234" s="86">
        <v>0</v>
      </c>
      <c r="H234" s="86">
        <v>0</v>
      </c>
    </row>
    <row r="235" spans="1:8">
      <c r="A235" s="96" t="s">
        <v>53</v>
      </c>
      <c r="B235" s="96" t="s">
        <v>56</v>
      </c>
      <c r="C235" s="95" t="s">
        <v>417</v>
      </c>
      <c r="D235" s="86">
        <v>0</v>
      </c>
      <c r="E235" s="86">
        <v>0</v>
      </c>
      <c r="F235" s="86">
        <v>0</v>
      </c>
      <c r="G235" s="86">
        <v>0</v>
      </c>
      <c r="H235" s="86">
        <v>0</v>
      </c>
    </row>
    <row r="236" spans="1:8">
      <c r="A236" s="96" t="s">
        <v>53</v>
      </c>
      <c r="B236" s="96" t="s">
        <v>56</v>
      </c>
      <c r="C236" s="95" t="s">
        <v>418</v>
      </c>
      <c r="D236" s="86">
        <v>360</v>
      </c>
      <c r="E236" s="86">
        <v>10</v>
      </c>
      <c r="F236" s="86">
        <v>30</v>
      </c>
      <c r="G236" s="86">
        <v>290</v>
      </c>
      <c r="H236" s="86">
        <v>30</v>
      </c>
    </row>
    <row r="237" spans="1:8">
      <c r="A237" s="96" t="s">
        <v>53</v>
      </c>
      <c r="B237" s="96" t="s">
        <v>57</v>
      </c>
      <c r="C237" s="95"/>
      <c r="D237" s="86"/>
      <c r="E237" s="86"/>
      <c r="F237" s="86"/>
      <c r="G237" s="86"/>
      <c r="H237" s="86"/>
    </row>
    <row r="238" spans="1:8">
      <c r="A238" s="96" t="s">
        <v>53</v>
      </c>
      <c r="B238" s="78" t="s">
        <v>58</v>
      </c>
      <c r="C238" s="77"/>
      <c r="D238" s="86">
        <v>1290</v>
      </c>
      <c r="E238" s="86">
        <v>150</v>
      </c>
      <c r="F238" s="86">
        <v>120</v>
      </c>
      <c r="G238" s="86">
        <v>870</v>
      </c>
      <c r="H238" s="86">
        <v>160</v>
      </c>
    </row>
    <row r="239" spans="1:8">
      <c r="A239" s="96" t="s">
        <v>53</v>
      </c>
      <c r="B239" s="96" t="s">
        <v>57</v>
      </c>
      <c r="C239" s="95" t="s">
        <v>410</v>
      </c>
      <c r="D239" s="86">
        <v>350</v>
      </c>
      <c r="E239" s="86">
        <v>60</v>
      </c>
      <c r="F239" s="86">
        <v>20</v>
      </c>
      <c r="G239" s="86">
        <v>190</v>
      </c>
      <c r="H239" s="86">
        <v>80</v>
      </c>
    </row>
    <row r="240" spans="1:8">
      <c r="A240" s="96" t="s">
        <v>53</v>
      </c>
      <c r="B240" s="96" t="s">
        <v>57</v>
      </c>
      <c r="C240" s="95" t="s">
        <v>411</v>
      </c>
      <c r="D240" s="86">
        <v>350</v>
      </c>
      <c r="E240" s="86">
        <v>30</v>
      </c>
      <c r="F240" s="86">
        <v>30</v>
      </c>
      <c r="G240" s="86">
        <v>250</v>
      </c>
      <c r="H240" s="86">
        <v>30</v>
      </c>
    </row>
    <row r="241" spans="1:8">
      <c r="A241" s="96" t="s">
        <v>53</v>
      </c>
      <c r="B241" s="96" t="s">
        <v>57</v>
      </c>
      <c r="C241" s="95" t="s">
        <v>412</v>
      </c>
      <c r="D241" s="86">
        <v>300</v>
      </c>
      <c r="E241" s="86">
        <v>20</v>
      </c>
      <c r="F241" s="86">
        <v>40</v>
      </c>
      <c r="G241" s="86">
        <v>210</v>
      </c>
      <c r="H241" s="86">
        <v>30</v>
      </c>
    </row>
    <row r="242" spans="1:8">
      <c r="A242" s="96" t="s">
        <v>53</v>
      </c>
      <c r="B242" s="96" t="s">
        <v>57</v>
      </c>
      <c r="C242" s="95" t="s">
        <v>413</v>
      </c>
      <c r="D242" s="86">
        <v>200</v>
      </c>
      <c r="E242" s="86">
        <v>20</v>
      </c>
      <c r="F242" s="86">
        <v>20</v>
      </c>
      <c r="G242" s="86">
        <v>140</v>
      </c>
      <c r="H242" s="86">
        <v>20</v>
      </c>
    </row>
    <row r="243" spans="1:8">
      <c r="A243" s="96" t="s">
        <v>53</v>
      </c>
      <c r="B243" s="96" t="s">
        <v>57</v>
      </c>
      <c r="C243" s="95" t="s">
        <v>414</v>
      </c>
      <c r="D243" s="86">
        <v>100</v>
      </c>
      <c r="E243" s="86">
        <v>10</v>
      </c>
      <c r="F243" s="86">
        <v>20</v>
      </c>
      <c r="G243" s="86">
        <v>70</v>
      </c>
      <c r="H243" s="86">
        <v>0</v>
      </c>
    </row>
    <row r="244" spans="1:8">
      <c r="A244" s="96" t="s">
        <v>53</v>
      </c>
      <c r="B244" s="96" t="s">
        <v>57</v>
      </c>
      <c r="C244" s="104" t="s">
        <v>415</v>
      </c>
      <c r="D244" s="86">
        <v>0</v>
      </c>
      <c r="E244" s="86">
        <v>0</v>
      </c>
      <c r="F244" s="86">
        <v>0</v>
      </c>
      <c r="G244" s="86">
        <v>0</v>
      </c>
      <c r="H244" s="86">
        <v>0</v>
      </c>
    </row>
    <row r="245" spans="1:8">
      <c r="A245" s="96" t="s">
        <v>53</v>
      </c>
      <c r="B245" s="96" t="s">
        <v>57</v>
      </c>
      <c r="C245" s="104" t="s">
        <v>416</v>
      </c>
      <c r="D245" s="86">
        <v>0</v>
      </c>
      <c r="E245" s="86">
        <v>0</v>
      </c>
      <c r="F245" s="86">
        <v>0</v>
      </c>
      <c r="G245" s="86">
        <v>0</v>
      </c>
      <c r="H245" s="86">
        <v>0</v>
      </c>
    </row>
    <row r="246" spans="1:8">
      <c r="A246" s="96" t="s">
        <v>53</v>
      </c>
      <c r="B246" s="96" t="s">
        <v>57</v>
      </c>
      <c r="C246" s="95" t="s">
        <v>417</v>
      </c>
      <c r="D246" s="86">
        <v>0</v>
      </c>
      <c r="E246" s="86">
        <v>0</v>
      </c>
      <c r="F246" s="86">
        <v>0</v>
      </c>
      <c r="G246" s="86">
        <v>0</v>
      </c>
      <c r="H246" s="86">
        <v>0</v>
      </c>
    </row>
    <row r="247" spans="1:8">
      <c r="A247" s="96" t="s">
        <v>53</v>
      </c>
      <c r="B247" s="96" t="s">
        <v>57</v>
      </c>
      <c r="C247" s="95" t="s">
        <v>418</v>
      </c>
      <c r="D247" s="86">
        <v>100</v>
      </c>
      <c r="E247" s="86">
        <v>10</v>
      </c>
      <c r="F247" s="86">
        <v>20</v>
      </c>
      <c r="G247" s="86">
        <v>70</v>
      </c>
      <c r="H247" s="86">
        <v>0</v>
      </c>
    </row>
    <row r="248" spans="1:8">
      <c r="A248" s="96" t="s">
        <v>59</v>
      </c>
      <c r="C248" s="95"/>
      <c r="D248" s="86"/>
      <c r="E248" s="86"/>
      <c r="F248" s="86"/>
      <c r="G248" s="86"/>
      <c r="H248" s="86"/>
    </row>
    <row r="249" spans="1:8">
      <c r="A249" s="78" t="s">
        <v>429</v>
      </c>
      <c r="B249" s="78"/>
      <c r="C249" s="77"/>
      <c r="D249" s="86">
        <v>990</v>
      </c>
      <c r="E249" s="86">
        <v>250</v>
      </c>
      <c r="F249" s="86">
        <v>100</v>
      </c>
      <c r="G249" s="86">
        <v>500</v>
      </c>
      <c r="H249" s="86">
        <v>140</v>
      </c>
    </row>
    <row r="250" spans="1:8">
      <c r="A250" s="96" t="s">
        <v>59</v>
      </c>
      <c r="C250" s="95" t="s">
        <v>410</v>
      </c>
      <c r="D250" s="86">
        <v>300</v>
      </c>
      <c r="E250" s="86">
        <v>110</v>
      </c>
      <c r="F250" s="86">
        <v>10</v>
      </c>
      <c r="G250" s="86">
        <v>110</v>
      </c>
      <c r="H250" s="86">
        <v>70</v>
      </c>
    </row>
    <row r="251" spans="1:8">
      <c r="A251" s="96" t="s">
        <v>59</v>
      </c>
      <c r="C251" s="95" t="s">
        <v>411</v>
      </c>
      <c r="D251" s="86">
        <v>230</v>
      </c>
      <c r="E251" s="86">
        <v>50</v>
      </c>
      <c r="F251" s="86">
        <v>30</v>
      </c>
      <c r="G251" s="86">
        <v>130</v>
      </c>
      <c r="H251" s="86">
        <v>30</v>
      </c>
    </row>
    <row r="252" spans="1:8">
      <c r="A252" s="96" t="s">
        <v>59</v>
      </c>
      <c r="C252" s="95" t="s">
        <v>412</v>
      </c>
      <c r="D252" s="86">
        <v>210</v>
      </c>
      <c r="E252" s="86">
        <v>40</v>
      </c>
      <c r="F252" s="86">
        <v>30</v>
      </c>
      <c r="G252" s="86">
        <v>130</v>
      </c>
      <c r="H252" s="86">
        <v>20</v>
      </c>
    </row>
    <row r="253" spans="1:8">
      <c r="A253" s="96" t="s">
        <v>59</v>
      </c>
      <c r="C253" s="95" t="s">
        <v>413</v>
      </c>
      <c r="D253" s="86">
        <v>140</v>
      </c>
      <c r="E253" s="86">
        <v>30</v>
      </c>
      <c r="F253" s="86">
        <v>20</v>
      </c>
      <c r="G253" s="86">
        <v>80</v>
      </c>
      <c r="H253" s="86">
        <v>10</v>
      </c>
    </row>
    <row r="254" spans="1:8">
      <c r="A254" s="96" t="s">
        <v>59</v>
      </c>
      <c r="C254" s="95" t="s">
        <v>414</v>
      </c>
      <c r="D254" s="86">
        <v>90</v>
      </c>
      <c r="E254" s="86">
        <v>20</v>
      </c>
      <c r="F254" s="86">
        <v>10</v>
      </c>
      <c r="G254" s="86">
        <v>50</v>
      </c>
      <c r="H254" s="86">
        <v>10</v>
      </c>
    </row>
    <row r="255" spans="1:8">
      <c r="A255" s="96" t="s">
        <v>59</v>
      </c>
      <c r="C255" s="104" t="s">
        <v>415</v>
      </c>
      <c r="D255" s="86">
        <v>10</v>
      </c>
      <c r="E255" s="86">
        <v>0</v>
      </c>
      <c r="F255" s="86">
        <v>0</v>
      </c>
      <c r="G255" s="86">
        <v>0</v>
      </c>
      <c r="H255" s="86">
        <v>0</v>
      </c>
    </row>
    <row r="256" spans="1:8">
      <c r="A256" s="96" t="s">
        <v>59</v>
      </c>
      <c r="C256" s="104" t="s">
        <v>416</v>
      </c>
      <c r="D256" s="86">
        <v>0</v>
      </c>
      <c r="E256" s="86">
        <v>0</v>
      </c>
      <c r="F256" s="86">
        <v>0</v>
      </c>
      <c r="G256" s="86">
        <v>0</v>
      </c>
      <c r="H256" s="86">
        <v>0</v>
      </c>
    </row>
    <row r="257" spans="1:8">
      <c r="A257" s="96" t="s">
        <v>59</v>
      </c>
      <c r="C257" s="95" t="s">
        <v>417</v>
      </c>
      <c r="D257" s="86">
        <v>0</v>
      </c>
      <c r="E257" s="86">
        <v>0</v>
      </c>
      <c r="F257" s="86">
        <v>0</v>
      </c>
      <c r="G257" s="86">
        <v>0</v>
      </c>
      <c r="H257" s="86">
        <v>0</v>
      </c>
    </row>
    <row r="258" spans="1:8">
      <c r="A258" s="96" t="s">
        <v>59</v>
      </c>
      <c r="C258" s="95" t="s">
        <v>418</v>
      </c>
      <c r="D258" s="86">
        <v>100</v>
      </c>
      <c r="E258" s="86">
        <v>20</v>
      </c>
      <c r="F258" s="86">
        <v>10</v>
      </c>
      <c r="G258" s="86">
        <v>60</v>
      </c>
      <c r="H258" s="86">
        <v>10</v>
      </c>
    </row>
    <row r="259" spans="1:8">
      <c r="A259" s="96" t="s">
        <v>59</v>
      </c>
      <c r="B259" s="96" t="s">
        <v>62</v>
      </c>
      <c r="C259" s="95"/>
      <c r="D259" s="86"/>
      <c r="E259" s="86"/>
      <c r="F259" s="86"/>
      <c r="G259" s="86"/>
      <c r="H259" s="86"/>
    </row>
    <row r="260" spans="1:8">
      <c r="A260" s="96" t="s">
        <v>59</v>
      </c>
      <c r="B260" s="78" t="s">
        <v>61</v>
      </c>
      <c r="C260" s="77"/>
      <c r="D260" s="86">
        <v>140</v>
      </c>
      <c r="E260" s="86">
        <v>10</v>
      </c>
      <c r="F260" s="86">
        <v>10</v>
      </c>
      <c r="G260" s="86">
        <v>110</v>
      </c>
      <c r="H260" s="86">
        <v>20</v>
      </c>
    </row>
    <row r="261" spans="1:8">
      <c r="A261" s="96" t="s">
        <v>59</v>
      </c>
      <c r="B261" s="96" t="s">
        <v>62</v>
      </c>
      <c r="C261" s="95" t="s">
        <v>410</v>
      </c>
      <c r="D261" s="86">
        <v>40</v>
      </c>
      <c r="E261" s="86">
        <v>0</v>
      </c>
      <c r="F261" s="86">
        <v>0</v>
      </c>
      <c r="G261" s="86">
        <v>20</v>
      </c>
      <c r="H261" s="86">
        <v>10</v>
      </c>
    </row>
    <row r="262" spans="1:8">
      <c r="A262" s="96" t="s">
        <v>59</v>
      </c>
      <c r="B262" s="96" t="s">
        <v>62</v>
      </c>
      <c r="C262" s="95" t="s">
        <v>411</v>
      </c>
      <c r="D262" s="86">
        <v>40</v>
      </c>
      <c r="E262" s="86">
        <v>0</v>
      </c>
      <c r="F262" s="86">
        <v>0</v>
      </c>
      <c r="G262" s="86">
        <v>30</v>
      </c>
      <c r="H262" s="86">
        <v>0</v>
      </c>
    </row>
    <row r="263" spans="1:8">
      <c r="A263" s="96" t="s">
        <v>59</v>
      </c>
      <c r="B263" s="96" t="s">
        <v>62</v>
      </c>
      <c r="C263" s="95" t="s">
        <v>412</v>
      </c>
      <c r="D263" s="86">
        <v>30</v>
      </c>
      <c r="E263" s="86">
        <v>0</v>
      </c>
      <c r="F263" s="86">
        <v>0</v>
      </c>
      <c r="G263" s="86">
        <v>20</v>
      </c>
      <c r="H263" s="86">
        <v>10</v>
      </c>
    </row>
    <row r="264" spans="1:8">
      <c r="A264" s="96" t="s">
        <v>59</v>
      </c>
      <c r="B264" s="96" t="s">
        <v>62</v>
      </c>
      <c r="C264" s="95" t="s">
        <v>413</v>
      </c>
      <c r="D264" s="86">
        <v>20</v>
      </c>
      <c r="E264" s="86">
        <v>0</v>
      </c>
      <c r="F264" s="86">
        <v>0</v>
      </c>
      <c r="G264" s="86">
        <v>20</v>
      </c>
      <c r="H264" s="86">
        <v>10</v>
      </c>
    </row>
    <row r="265" spans="1:8">
      <c r="A265" s="96" t="s">
        <v>59</v>
      </c>
      <c r="B265" s="96" t="s">
        <v>62</v>
      </c>
      <c r="C265" s="95" t="s">
        <v>414</v>
      </c>
      <c r="D265" s="86">
        <v>10</v>
      </c>
      <c r="E265" s="86">
        <v>0</v>
      </c>
      <c r="F265" s="86">
        <v>0</v>
      </c>
      <c r="G265" s="86">
        <v>10</v>
      </c>
      <c r="H265" s="86">
        <v>0</v>
      </c>
    </row>
    <row r="266" spans="1:8">
      <c r="A266" s="96" t="s">
        <v>59</v>
      </c>
      <c r="B266" s="96" t="s">
        <v>62</v>
      </c>
      <c r="C266" s="104" t="s">
        <v>415</v>
      </c>
      <c r="D266" s="86">
        <v>0</v>
      </c>
      <c r="E266" s="86">
        <v>0</v>
      </c>
      <c r="F266" s="86">
        <v>0</v>
      </c>
      <c r="G266" s="86">
        <v>0</v>
      </c>
      <c r="H266" s="86">
        <v>0</v>
      </c>
    </row>
    <row r="267" spans="1:8">
      <c r="A267" s="96" t="s">
        <v>59</v>
      </c>
      <c r="B267" s="96" t="s">
        <v>62</v>
      </c>
      <c r="C267" s="104" t="s">
        <v>416</v>
      </c>
      <c r="D267" s="86">
        <v>0</v>
      </c>
      <c r="E267" s="86">
        <v>0</v>
      </c>
      <c r="F267" s="86">
        <v>0</v>
      </c>
      <c r="G267" s="86">
        <v>0</v>
      </c>
      <c r="H267" s="86">
        <v>0</v>
      </c>
    </row>
    <row r="268" spans="1:8">
      <c r="A268" s="96" t="s">
        <v>59</v>
      </c>
      <c r="B268" s="96" t="s">
        <v>62</v>
      </c>
      <c r="C268" s="95" t="s">
        <v>417</v>
      </c>
      <c r="D268" s="86">
        <v>0</v>
      </c>
      <c r="E268" s="86">
        <v>0</v>
      </c>
      <c r="F268" s="86">
        <v>0</v>
      </c>
      <c r="G268" s="86">
        <v>0</v>
      </c>
      <c r="H268" s="86">
        <v>0</v>
      </c>
    </row>
    <row r="269" spans="1:8">
      <c r="A269" s="96" t="s">
        <v>59</v>
      </c>
      <c r="B269" s="96" t="s">
        <v>62</v>
      </c>
      <c r="C269" s="95" t="s">
        <v>418</v>
      </c>
      <c r="D269" s="86">
        <v>10</v>
      </c>
      <c r="E269" s="86">
        <v>0</v>
      </c>
      <c r="F269" s="86">
        <v>0</v>
      </c>
      <c r="G269" s="86">
        <v>10</v>
      </c>
      <c r="H269" s="86">
        <v>0</v>
      </c>
    </row>
    <row r="270" spans="1:8">
      <c r="A270" s="96" t="s">
        <v>59</v>
      </c>
      <c r="B270" s="96" t="s">
        <v>63</v>
      </c>
      <c r="C270" s="95"/>
      <c r="D270" s="86"/>
      <c r="E270" s="86"/>
      <c r="F270" s="86"/>
      <c r="G270" s="86"/>
      <c r="H270" s="86"/>
    </row>
    <row r="271" spans="1:8">
      <c r="A271" s="96" t="s">
        <v>59</v>
      </c>
      <c r="B271" s="78" t="s">
        <v>64</v>
      </c>
      <c r="C271" s="77"/>
      <c r="D271" s="86">
        <v>850</v>
      </c>
      <c r="E271" s="86">
        <v>240</v>
      </c>
      <c r="F271" s="86">
        <v>100</v>
      </c>
      <c r="G271" s="86">
        <v>400</v>
      </c>
      <c r="H271" s="86">
        <v>120</v>
      </c>
    </row>
    <row r="272" spans="1:8">
      <c r="A272" s="96" t="s">
        <v>59</v>
      </c>
      <c r="B272" s="96" t="s">
        <v>63</v>
      </c>
      <c r="C272" s="95" t="s">
        <v>410</v>
      </c>
      <c r="D272" s="86">
        <v>260</v>
      </c>
      <c r="E272" s="86">
        <v>100</v>
      </c>
      <c r="F272" s="86">
        <v>10</v>
      </c>
      <c r="G272" s="86">
        <v>90</v>
      </c>
      <c r="H272" s="86">
        <v>60</v>
      </c>
    </row>
    <row r="273" spans="1:8">
      <c r="A273" s="96" t="s">
        <v>59</v>
      </c>
      <c r="B273" s="96" t="s">
        <v>63</v>
      </c>
      <c r="C273" s="95" t="s">
        <v>411</v>
      </c>
      <c r="D273" s="86">
        <v>190</v>
      </c>
      <c r="E273" s="86">
        <v>50</v>
      </c>
      <c r="F273" s="86">
        <v>30</v>
      </c>
      <c r="G273" s="86">
        <v>90</v>
      </c>
      <c r="H273" s="86">
        <v>30</v>
      </c>
    </row>
    <row r="274" spans="1:8">
      <c r="A274" s="96" t="s">
        <v>59</v>
      </c>
      <c r="B274" s="96" t="s">
        <v>63</v>
      </c>
      <c r="C274" s="95" t="s">
        <v>412</v>
      </c>
      <c r="D274" s="86">
        <v>180</v>
      </c>
      <c r="E274" s="86">
        <v>40</v>
      </c>
      <c r="F274" s="86">
        <v>30</v>
      </c>
      <c r="G274" s="86">
        <v>100</v>
      </c>
      <c r="H274" s="86">
        <v>10</v>
      </c>
    </row>
    <row r="275" spans="1:8">
      <c r="A275" s="96" t="s">
        <v>59</v>
      </c>
      <c r="B275" s="96" t="s">
        <v>63</v>
      </c>
      <c r="C275" s="95" t="s">
        <v>413</v>
      </c>
      <c r="D275" s="86">
        <v>120</v>
      </c>
      <c r="E275" s="86">
        <v>30</v>
      </c>
      <c r="F275" s="86">
        <v>20</v>
      </c>
      <c r="G275" s="86">
        <v>70</v>
      </c>
      <c r="H275" s="86">
        <v>10</v>
      </c>
    </row>
    <row r="276" spans="1:8">
      <c r="A276" s="96" t="s">
        <v>59</v>
      </c>
      <c r="B276" s="96" t="s">
        <v>63</v>
      </c>
      <c r="C276" s="95" t="s">
        <v>414</v>
      </c>
      <c r="D276" s="86">
        <v>80</v>
      </c>
      <c r="E276" s="86">
        <v>20</v>
      </c>
      <c r="F276" s="86">
        <v>10</v>
      </c>
      <c r="G276" s="86">
        <v>40</v>
      </c>
      <c r="H276" s="86">
        <v>10</v>
      </c>
    </row>
    <row r="277" spans="1:8">
      <c r="A277" s="96" t="s">
        <v>59</v>
      </c>
      <c r="B277" s="96" t="s">
        <v>63</v>
      </c>
      <c r="C277" s="104" t="s">
        <v>415</v>
      </c>
      <c r="D277" s="86">
        <v>0</v>
      </c>
      <c r="E277" s="86">
        <v>0</v>
      </c>
      <c r="F277" s="86">
        <v>0</v>
      </c>
      <c r="G277" s="86">
        <v>0</v>
      </c>
      <c r="H277" s="86">
        <v>0</v>
      </c>
    </row>
    <row r="278" spans="1:8">
      <c r="A278" s="96" t="s">
        <v>59</v>
      </c>
      <c r="B278" s="96" t="s">
        <v>63</v>
      </c>
      <c r="C278" s="104" t="s">
        <v>416</v>
      </c>
      <c r="D278" s="86">
        <v>0</v>
      </c>
      <c r="E278" s="86">
        <v>0</v>
      </c>
      <c r="F278" s="86">
        <v>0</v>
      </c>
      <c r="G278" s="86">
        <v>0</v>
      </c>
      <c r="H278" s="86">
        <v>0</v>
      </c>
    </row>
    <row r="279" spans="1:8">
      <c r="A279" s="96" t="s">
        <v>59</v>
      </c>
      <c r="B279" s="96" t="s">
        <v>63</v>
      </c>
      <c r="C279" s="95" t="s">
        <v>417</v>
      </c>
      <c r="D279" s="86">
        <v>0</v>
      </c>
      <c r="E279" s="86">
        <v>0</v>
      </c>
      <c r="F279" s="86">
        <v>0</v>
      </c>
      <c r="G279" s="86">
        <v>0</v>
      </c>
      <c r="H279" s="86">
        <v>0</v>
      </c>
    </row>
    <row r="280" spans="1:8">
      <c r="A280" s="96" t="s">
        <v>59</v>
      </c>
      <c r="B280" s="96" t="s">
        <v>63</v>
      </c>
      <c r="C280" s="95" t="s">
        <v>418</v>
      </c>
      <c r="D280" s="86">
        <v>90</v>
      </c>
      <c r="E280" s="86">
        <v>20</v>
      </c>
      <c r="F280" s="86">
        <v>10</v>
      </c>
      <c r="G280" s="86">
        <v>50</v>
      </c>
      <c r="H280" s="86">
        <v>10</v>
      </c>
    </row>
    <row r="281" spans="1:8">
      <c r="A281" s="111"/>
      <c r="B281" s="112"/>
      <c r="C281" s="112"/>
      <c r="D281" s="108"/>
      <c r="E281" s="181"/>
      <c r="F281" s="181"/>
      <c r="G281" s="109"/>
      <c r="H281" s="109"/>
    </row>
    <row r="282" spans="1:8">
      <c r="A282" s="82" t="s">
        <v>420</v>
      </c>
      <c r="B282" s="100"/>
      <c r="C282" s="100"/>
      <c r="D282" s="104"/>
      <c r="E282" s="113"/>
      <c r="F282" s="113"/>
      <c r="G282" s="103"/>
      <c r="H282" s="103"/>
    </row>
    <row r="283" spans="1:8">
      <c r="A283" s="173" t="s">
        <v>66</v>
      </c>
      <c r="B283" s="173"/>
      <c r="C283" s="77"/>
    </row>
    <row r="284" spans="1:8">
      <c r="A284" s="77"/>
    </row>
    <row r="285" spans="1:8">
      <c r="A285" s="77"/>
    </row>
    <row r="286" spans="1:8">
      <c r="A286" s="77"/>
    </row>
    <row r="287" spans="1:8">
      <c r="A287" s="77"/>
    </row>
  </sheetData>
  <autoFilter ref="A3:B280" xr:uid="{00000000-0009-0000-0000-000009000000}"/>
  <mergeCells count="6">
    <mergeCell ref="A283:B283"/>
    <mergeCell ref="A1:H1"/>
    <mergeCell ref="D2:H2"/>
    <mergeCell ref="A4:B4"/>
    <mergeCell ref="E4:F4"/>
    <mergeCell ref="E281:F281"/>
  </mergeCells>
  <pageMargins left="0.70866141732283472" right="0.70866141732283472" top="0.74803149606299213" bottom="0.74803149606299213" header="0.31496062992125984" footer="0.31496062992125984"/>
  <pageSetup paperSize="9" scale="79" orientation="portrait" r:id="rId1"/>
  <headerFooter scaleWithDoc="0" alignWithMargins="0">
    <oddFooter>&amp;R&amp;P/&amp;N</oddFooter>
  </headerFooter>
  <rowBreaks count="4" manualBreakCount="4">
    <brk id="61" max="7" man="1"/>
    <brk id="116" max="7" man="1"/>
    <brk id="171" max="7" man="1"/>
    <brk id="226" max="7"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358"/>
  <sheetViews>
    <sheetView showGridLines="0" zoomScaleNormal="100" workbookViewId="0">
      <selection sqref="A1:I1"/>
    </sheetView>
  </sheetViews>
  <sheetFormatPr defaultColWidth="11.42578125" defaultRowHeight="15"/>
  <cols>
    <col min="1" max="2" width="4" customWidth="1"/>
    <col min="3" max="3" width="41.42578125" customWidth="1"/>
    <col min="4" max="4" width="53.7109375" customWidth="1"/>
    <col min="5" max="5" width="7.85546875" customWidth="1"/>
    <col min="6" max="9" width="11.7109375" customWidth="1"/>
  </cols>
  <sheetData>
    <row r="1" spans="1:9">
      <c r="A1" s="182" t="s">
        <v>651</v>
      </c>
      <c r="B1" s="182"/>
      <c r="C1" s="182"/>
      <c r="D1" s="182"/>
      <c r="E1" s="182"/>
      <c r="F1" s="182"/>
      <c r="G1" s="182"/>
      <c r="H1" s="182"/>
      <c r="I1" s="182"/>
    </row>
    <row r="2" spans="1:9">
      <c r="A2" s="85" t="s">
        <v>0</v>
      </c>
      <c r="B2" s="11"/>
      <c r="C2" s="11"/>
      <c r="D2" s="11"/>
      <c r="E2" s="178" t="s">
        <v>451</v>
      </c>
      <c r="F2" s="178"/>
      <c r="G2" s="178"/>
      <c r="H2" s="178"/>
      <c r="I2" s="178"/>
    </row>
    <row r="3" spans="1:9" ht="22.5" customHeight="1">
      <c r="A3" s="98">
        <v>1</v>
      </c>
      <c r="B3" s="98">
        <v>2</v>
      </c>
      <c r="C3" s="99"/>
      <c r="D3" s="99"/>
      <c r="E3" s="102" t="s">
        <v>2</v>
      </c>
      <c r="F3" s="105" t="s">
        <v>3</v>
      </c>
      <c r="G3" s="105" t="s">
        <v>4</v>
      </c>
      <c r="H3" s="105" t="s">
        <v>421</v>
      </c>
      <c r="I3" s="105" t="s">
        <v>6</v>
      </c>
    </row>
    <row r="4" spans="1:9">
      <c r="A4" s="175"/>
      <c r="B4" s="175"/>
      <c r="C4" s="12"/>
      <c r="D4" s="12"/>
      <c r="E4" s="12"/>
      <c r="F4" s="12"/>
      <c r="G4" s="12"/>
      <c r="H4" s="12"/>
      <c r="I4" s="12"/>
    </row>
    <row r="5" spans="1:9">
      <c r="A5" s="12"/>
      <c r="B5" s="12"/>
      <c r="C5" s="12"/>
      <c r="D5" s="12"/>
      <c r="E5" s="85" t="s">
        <v>7</v>
      </c>
      <c r="F5" s="12"/>
    </row>
    <row r="6" spans="1:9">
      <c r="A6" s="96" t="s">
        <v>422</v>
      </c>
      <c r="B6" s="12"/>
      <c r="C6" s="12"/>
      <c r="D6" s="12"/>
      <c r="E6" s="12"/>
      <c r="F6" s="12"/>
    </row>
    <row r="7" spans="1:9">
      <c r="A7" s="122" t="s">
        <v>423</v>
      </c>
      <c r="B7" s="122"/>
      <c r="C7" s="123"/>
      <c r="D7" s="86"/>
      <c r="E7" s="86"/>
      <c r="F7" s="86"/>
      <c r="G7" s="86"/>
      <c r="H7" s="86"/>
      <c r="I7" s="11"/>
    </row>
    <row r="8" spans="1:9">
      <c r="A8" s="124" t="s">
        <v>422</v>
      </c>
      <c r="B8" s="122"/>
      <c r="C8" s="120" t="s">
        <v>460</v>
      </c>
      <c r="D8" s="120" t="s">
        <v>459</v>
      </c>
      <c r="E8" s="86">
        <v>48930</v>
      </c>
      <c r="F8" s="86">
        <v>12780</v>
      </c>
      <c r="G8" s="86">
        <v>4110</v>
      </c>
      <c r="H8" s="86">
        <v>26730</v>
      </c>
      <c r="I8" s="86">
        <v>5310</v>
      </c>
    </row>
    <row r="9" spans="1:9">
      <c r="A9" s="124" t="s">
        <v>422</v>
      </c>
      <c r="B9" s="122"/>
      <c r="C9" s="127" t="s">
        <v>68</v>
      </c>
      <c r="D9" s="127" t="s">
        <v>463</v>
      </c>
      <c r="E9" s="86">
        <v>17610</v>
      </c>
      <c r="F9" s="86">
        <v>7630</v>
      </c>
      <c r="G9" s="86">
        <v>1240</v>
      </c>
      <c r="H9" s="86">
        <v>6700</v>
      </c>
      <c r="I9" s="86">
        <v>2040</v>
      </c>
    </row>
    <row r="10" spans="1:9">
      <c r="A10" s="124" t="s">
        <v>422</v>
      </c>
      <c r="B10" s="122"/>
      <c r="C10" s="126"/>
      <c r="D10" s="127"/>
      <c r="E10" s="86"/>
      <c r="F10" s="86"/>
      <c r="G10" s="86"/>
      <c r="H10" s="86"/>
      <c r="I10" s="86"/>
    </row>
    <row r="11" spans="1:9">
      <c r="A11" s="124" t="s">
        <v>422</v>
      </c>
      <c r="B11" s="122"/>
      <c r="C11" s="127" t="s">
        <v>461</v>
      </c>
      <c r="D11" s="127" t="s">
        <v>2</v>
      </c>
      <c r="E11" s="86">
        <v>3040</v>
      </c>
      <c r="F11" s="86">
        <v>870</v>
      </c>
      <c r="G11" s="86">
        <v>220</v>
      </c>
      <c r="H11" s="86">
        <v>1490</v>
      </c>
      <c r="I11" s="86">
        <v>470</v>
      </c>
    </row>
    <row r="12" spans="1:9">
      <c r="A12" s="124" t="s">
        <v>422</v>
      </c>
      <c r="B12" s="122"/>
      <c r="D12" s="127" t="s">
        <v>461</v>
      </c>
      <c r="E12" s="86">
        <v>1990</v>
      </c>
      <c r="F12" s="86">
        <v>470</v>
      </c>
      <c r="G12" s="86">
        <v>150</v>
      </c>
      <c r="H12" s="86">
        <v>1030</v>
      </c>
      <c r="I12" s="86">
        <v>340</v>
      </c>
    </row>
    <row r="13" spans="1:9">
      <c r="A13" s="124" t="s">
        <v>422</v>
      </c>
      <c r="B13" s="122"/>
      <c r="D13" s="127" t="s">
        <v>464</v>
      </c>
      <c r="E13" s="86">
        <v>1050</v>
      </c>
      <c r="F13" s="86">
        <v>400</v>
      </c>
      <c r="G13" s="86">
        <v>70</v>
      </c>
      <c r="H13" s="86">
        <v>460</v>
      </c>
      <c r="I13" s="86">
        <v>120</v>
      </c>
    </row>
    <row r="14" spans="1:9">
      <c r="A14" s="124" t="s">
        <v>422</v>
      </c>
      <c r="B14" s="122"/>
      <c r="C14" s="125"/>
      <c r="D14" s="127"/>
      <c r="E14" s="86"/>
      <c r="F14" s="86"/>
      <c r="G14" s="86"/>
      <c r="H14" s="86"/>
      <c r="I14" s="86"/>
    </row>
    <row r="15" spans="1:9">
      <c r="A15" s="124" t="s">
        <v>422</v>
      </c>
      <c r="B15" s="124"/>
      <c r="C15" s="127" t="s">
        <v>462</v>
      </c>
      <c r="D15" s="127" t="s">
        <v>2</v>
      </c>
      <c r="E15" s="86">
        <v>28270</v>
      </c>
      <c r="F15" s="86">
        <v>4280</v>
      </c>
      <c r="G15" s="86">
        <v>2650</v>
      </c>
      <c r="H15" s="86">
        <v>18550</v>
      </c>
      <c r="I15" s="86">
        <v>2790</v>
      </c>
    </row>
    <row r="16" spans="1:9">
      <c r="A16" s="124" t="s">
        <v>422</v>
      </c>
      <c r="B16" s="124"/>
      <c r="C16" s="125"/>
      <c r="D16" s="127" t="s">
        <v>462</v>
      </c>
      <c r="E16" s="86">
        <v>23420</v>
      </c>
      <c r="F16" s="86">
        <v>3080</v>
      </c>
      <c r="G16" s="86">
        <v>2380</v>
      </c>
      <c r="H16" s="86">
        <v>15880</v>
      </c>
      <c r="I16" s="86">
        <v>2070</v>
      </c>
    </row>
    <row r="17" spans="1:9">
      <c r="A17" s="124" t="s">
        <v>422</v>
      </c>
      <c r="B17" s="124"/>
      <c r="D17" s="127" t="s">
        <v>465</v>
      </c>
      <c r="E17" s="86">
        <v>4860</v>
      </c>
      <c r="F17" s="86">
        <v>1200</v>
      </c>
      <c r="G17" s="86">
        <v>270</v>
      </c>
      <c r="H17" s="86">
        <v>2670</v>
      </c>
      <c r="I17" s="86">
        <v>720</v>
      </c>
    </row>
    <row r="18" spans="1:9">
      <c r="A18" s="124"/>
      <c r="B18" s="124"/>
      <c r="D18" s="127"/>
      <c r="E18" s="86"/>
      <c r="F18" s="86"/>
      <c r="G18" s="86"/>
      <c r="H18" s="86"/>
      <c r="I18" s="86"/>
    </row>
    <row r="19" spans="1:9">
      <c r="A19" s="124" t="s">
        <v>422</v>
      </c>
      <c r="B19" s="124"/>
      <c r="C19" s="127" t="s">
        <v>408</v>
      </c>
      <c r="E19" s="86">
        <v>10</v>
      </c>
      <c r="F19" s="86">
        <v>0</v>
      </c>
      <c r="G19" s="86">
        <v>0</v>
      </c>
      <c r="H19" s="86">
        <v>0</v>
      </c>
      <c r="I19" s="86">
        <v>10</v>
      </c>
    </row>
    <row r="20" spans="1:9">
      <c r="A20" s="124"/>
      <c r="B20" s="124"/>
      <c r="C20" s="127"/>
      <c r="E20" s="86"/>
      <c r="F20" s="86"/>
      <c r="G20" s="86"/>
      <c r="H20" s="86"/>
      <c r="I20" s="86"/>
    </row>
    <row r="21" spans="1:9">
      <c r="A21" s="122" t="s">
        <v>424</v>
      </c>
      <c r="B21" s="122"/>
      <c r="C21" s="123"/>
      <c r="D21" s="86"/>
      <c r="E21" s="86"/>
      <c r="F21" s="86"/>
      <c r="G21" s="86"/>
      <c r="H21" s="86"/>
      <c r="I21" s="86"/>
    </row>
    <row r="22" spans="1:9">
      <c r="A22" s="124" t="s">
        <v>17</v>
      </c>
      <c r="B22" s="122"/>
      <c r="C22" s="120" t="s">
        <v>460</v>
      </c>
      <c r="D22" s="120" t="s">
        <v>459</v>
      </c>
      <c r="E22" s="86">
        <v>8700</v>
      </c>
      <c r="F22" s="86">
        <v>7430</v>
      </c>
      <c r="G22" s="86">
        <v>1040</v>
      </c>
      <c r="H22" s="86">
        <v>100</v>
      </c>
      <c r="I22" s="86">
        <v>130</v>
      </c>
    </row>
    <row r="23" spans="1:9">
      <c r="A23" s="124" t="s">
        <v>17</v>
      </c>
      <c r="B23" s="122"/>
      <c r="C23" s="127" t="s">
        <v>68</v>
      </c>
      <c r="D23" s="127" t="s">
        <v>463</v>
      </c>
      <c r="E23" s="86">
        <v>5520</v>
      </c>
      <c r="F23" s="86">
        <v>4970</v>
      </c>
      <c r="G23" s="86">
        <v>440</v>
      </c>
      <c r="H23" s="86">
        <v>30</v>
      </c>
      <c r="I23" s="86">
        <v>80</v>
      </c>
    </row>
    <row r="24" spans="1:9">
      <c r="A24" s="124" t="s">
        <v>17</v>
      </c>
      <c r="B24" s="122"/>
      <c r="C24" s="126"/>
      <c r="D24" s="127"/>
      <c r="E24" s="86"/>
      <c r="F24" s="86"/>
      <c r="G24" s="86"/>
      <c r="H24" s="86"/>
      <c r="I24" s="86"/>
    </row>
    <row r="25" spans="1:9">
      <c r="A25" s="124" t="s">
        <v>17</v>
      </c>
      <c r="B25" s="122"/>
      <c r="C25" s="127" t="s">
        <v>461</v>
      </c>
      <c r="D25" s="127" t="s">
        <v>2</v>
      </c>
      <c r="E25" s="86">
        <v>550</v>
      </c>
      <c r="F25" s="86">
        <v>490</v>
      </c>
      <c r="G25" s="86">
        <v>40</v>
      </c>
      <c r="H25" s="86">
        <v>10</v>
      </c>
      <c r="I25" s="86">
        <v>10</v>
      </c>
    </row>
    <row r="26" spans="1:9">
      <c r="A26" s="124" t="s">
        <v>17</v>
      </c>
      <c r="B26" s="122"/>
      <c r="D26" s="127" t="s">
        <v>461</v>
      </c>
      <c r="E26" s="86">
        <v>270</v>
      </c>
      <c r="F26" s="86">
        <v>230</v>
      </c>
      <c r="G26" s="86">
        <v>30</v>
      </c>
      <c r="H26" s="86">
        <v>10</v>
      </c>
      <c r="I26" s="86">
        <v>10</v>
      </c>
    </row>
    <row r="27" spans="1:9">
      <c r="A27" s="124" t="s">
        <v>17</v>
      </c>
      <c r="B27" s="124"/>
      <c r="D27" s="127" t="s">
        <v>464</v>
      </c>
      <c r="E27" s="86">
        <v>280</v>
      </c>
      <c r="F27" s="86">
        <v>260</v>
      </c>
      <c r="G27" s="86">
        <v>20</v>
      </c>
      <c r="H27" s="86">
        <v>0</v>
      </c>
      <c r="I27" s="86">
        <v>10</v>
      </c>
    </row>
    <row r="28" spans="1:9">
      <c r="A28" s="124" t="s">
        <v>17</v>
      </c>
      <c r="B28" s="124"/>
      <c r="C28" s="125"/>
      <c r="D28" s="127"/>
      <c r="E28" s="86"/>
      <c r="F28" s="86"/>
      <c r="G28" s="86"/>
      <c r="H28" s="86"/>
      <c r="I28" s="86"/>
    </row>
    <row r="29" spans="1:9">
      <c r="A29" s="124" t="s">
        <v>17</v>
      </c>
      <c r="B29" s="124"/>
      <c r="C29" s="127" t="s">
        <v>462</v>
      </c>
      <c r="D29" s="127" t="s">
        <v>2</v>
      </c>
      <c r="E29" s="86">
        <v>2620</v>
      </c>
      <c r="F29" s="86">
        <v>1970</v>
      </c>
      <c r="G29" s="86">
        <v>560</v>
      </c>
      <c r="H29" s="86">
        <v>60</v>
      </c>
      <c r="I29" s="86">
        <v>40</v>
      </c>
    </row>
    <row r="30" spans="1:9">
      <c r="A30" s="124" t="s">
        <v>17</v>
      </c>
      <c r="B30" s="124"/>
      <c r="C30" s="125"/>
      <c r="D30" s="127" t="s">
        <v>462</v>
      </c>
      <c r="E30" s="86">
        <v>1910</v>
      </c>
      <c r="F30" s="86">
        <v>1350</v>
      </c>
      <c r="G30" s="86">
        <v>500</v>
      </c>
      <c r="H30" s="86">
        <v>40</v>
      </c>
      <c r="I30" s="86">
        <v>20</v>
      </c>
    </row>
    <row r="31" spans="1:9">
      <c r="A31" s="124" t="s">
        <v>17</v>
      </c>
      <c r="B31" s="124"/>
      <c r="D31" s="127" t="s">
        <v>465</v>
      </c>
      <c r="E31" s="86">
        <v>710</v>
      </c>
      <c r="F31" s="86">
        <v>620</v>
      </c>
      <c r="G31" s="86">
        <v>50</v>
      </c>
      <c r="H31" s="86">
        <v>20</v>
      </c>
      <c r="I31" s="86">
        <v>20</v>
      </c>
    </row>
    <row r="32" spans="1:9">
      <c r="A32" s="124"/>
      <c r="B32" s="124"/>
      <c r="D32" s="127"/>
      <c r="E32" s="86"/>
      <c r="F32" s="86"/>
      <c r="G32" s="86"/>
      <c r="H32" s="86"/>
      <c r="I32" s="86"/>
    </row>
    <row r="33" spans="1:9">
      <c r="A33" s="124" t="s">
        <v>17</v>
      </c>
      <c r="B33" s="124"/>
      <c r="C33" s="127" t="s">
        <v>408</v>
      </c>
      <c r="E33" s="86">
        <v>0</v>
      </c>
      <c r="F33" s="86">
        <v>0</v>
      </c>
      <c r="G33" s="86">
        <v>0</v>
      </c>
      <c r="H33" s="86">
        <v>0</v>
      </c>
      <c r="I33" s="86">
        <v>0</v>
      </c>
    </row>
    <row r="34" spans="1:9">
      <c r="A34" s="124" t="s">
        <v>17</v>
      </c>
      <c r="B34" s="124" t="s">
        <v>20</v>
      </c>
      <c r="C34" s="123"/>
      <c r="D34" s="86"/>
      <c r="E34" s="86"/>
      <c r="F34" s="86"/>
      <c r="G34" s="86"/>
      <c r="H34" s="86"/>
      <c r="I34" s="86"/>
    </row>
    <row r="35" spans="1:9">
      <c r="A35" s="124" t="s">
        <v>17</v>
      </c>
      <c r="B35" s="128" t="s">
        <v>19</v>
      </c>
      <c r="C35" s="123"/>
      <c r="D35" s="86"/>
      <c r="E35" s="86"/>
      <c r="F35" s="86"/>
      <c r="G35" s="86"/>
      <c r="H35" s="86"/>
      <c r="I35" s="86"/>
    </row>
    <row r="36" spans="1:9">
      <c r="A36" s="124" t="s">
        <v>17</v>
      </c>
      <c r="B36" s="124" t="s">
        <v>20</v>
      </c>
      <c r="C36" s="120" t="s">
        <v>460</v>
      </c>
      <c r="D36" s="120" t="s">
        <v>459</v>
      </c>
      <c r="E36" s="86">
        <v>6630</v>
      </c>
      <c r="F36" s="86">
        <v>5760</v>
      </c>
      <c r="G36" s="86">
        <v>740</v>
      </c>
      <c r="H36" s="86">
        <v>60</v>
      </c>
      <c r="I36" s="86">
        <v>70</v>
      </c>
    </row>
    <row r="37" spans="1:9">
      <c r="A37" s="124" t="s">
        <v>17</v>
      </c>
      <c r="B37" s="124" t="s">
        <v>20</v>
      </c>
      <c r="C37" s="127" t="s">
        <v>68</v>
      </c>
      <c r="D37" s="127" t="s">
        <v>463</v>
      </c>
      <c r="E37" s="86">
        <v>4180</v>
      </c>
      <c r="F37" s="86">
        <v>3830</v>
      </c>
      <c r="G37" s="86">
        <v>300</v>
      </c>
      <c r="H37" s="86">
        <v>20</v>
      </c>
      <c r="I37" s="86">
        <v>40</v>
      </c>
    </row>
    <row r="38" spans="1:9">
      <c r="A38" s="124" t="s">
        <v>17</v>
      </c>
      <c r="B38" s="124" t="s">
        <v>20</v>
      </c>
      <c r="C38" s="126"/>
      <c r="D38" s="127"/>
      <c r="E38" s="86"/>
      <c r="F38" s="86"/>
      <c r="G38" s="86"/>
      <c r="H38" s="86"/>
      <c r="I38" s="86"/>
    </row>
    <row r="39" spans="1:9">
      <c r="A39" s="124" t="s">
        <v>17</v>
      </c>
      <c r="B39" s="124" t="s">
        <v>20</v>
      </c>
      <c r="C39" s="127" t="s">
        <v>461</v>
      </c>
      <c r="D39" s="127" t="s">
        <v>2</v>
      </c>
      <c r="E39" s="86">
        <v>430</v>
      </c>
      <c r="F39" s="86">
        <v>380</v>
      </c>
      <c r="G39" s="86">
        <v>30</v>
      </c>
      <c r="H39" s="86">
        <v>10</v>
      </c>
      <c r="I39" s="86">
        <v>10</v>
      </c>
    </row>
    <row r="40" spans="1:9">
      <c r="A40" s="124" t="s">
        <v>17</v>
      </c>
      <c r="B40" s="124" t="s">
        <v>20</v>
      </c>
      <c r="D40" s="127" t="s">
        <v>461</v>
      </c>
      <c r="E40" s="86">
        <v>210</v>
      </c>
      <c r="F40" s="86">
        <v>180</v>
      </c>
      <c r="G40" s="86">
        <v>20</v>
      </c>
      <c r="H40" s="86">
        <v>0</v>
      </c>
      <c r="I40" s="86">
        <v>0</v>
      </c>
    </row>
    <row r="41" spans="1:9">
      <c r="A41" s="124" t="s">
        <v>17</v>
      </c>
      <c r="B41" s="124" t="s">
        <v>20</v>
      </c>
      <c r="D41" s="127" t="s">
        <v>464</v>
      </c>
      <c r="E41" s="86">
        <v>220</v>
      </c>
      <c r="F41" s="86">
        <v>200</v>
      </c>
      <c r="G41" s="86">
        <v>10</v>
      </c>
      <c r="H41" s="86">
        <v>0</v>
      </c>
      <c r="I41" s="86">
        <v>0</v>
      </c>
    </row>
    <row r="42" spans="1:9">
      <c r="A42" s="124" t="s">
        <v>17</v>
      </c>
      <c r="B42" s="124" t="s">
        <v>20</v>
      </c>
      <c r="C42" s="125"/>
      <c r="D42" s="127"/>
      <c r="E42" s="86"/>
      <c r="F42" s="86"/>
      <c r="G42" s="86"/>
      <c r="H42" s="86"/>
      <c r="I42" s="86"/>
    </row>
    <row r="43" spans="1:9">
      <c r="A43" s="124" t="s">
        <v>17</v>
      </c>
      <c r="B43" s="124" t="s">
        <v>20</v>
      </c>
      <c r="C43" s="127" t="s">
        <v>462</v>
      </c>
      <c r="D43" s="127" t="s">
        <v>2</v>
      </c>
      <c r="E43" s="86">
        <v>2020</v>
      </c>
      <c r="F43" s="86">
        <v>1550</v>
      </c>
      <c r="G43" s="86">
        <v>410</v>
      </c>
      <c r="H43" s="86">
        <v>40</v>
      </c>
      <c r="I43" s="86">
        <v>20</v>
      </c>
    </row>
    <row r="44" spans="1:9">
      <c r="A44" s="124" t="s">
        <v>17</v>
      </c>
      <c r="B44" s="124" t="s">
        <v>20</v>
      </c>
      <c r="C44" s="125"/>
      <c r="D44" s="127" t="s">
        <v>462</v>
      </c>
      <c r="E44" s="86">
        <v>1500</v>
      </c>
      <c r="F44" s="86">
        <v>1090</v>
      </c>
      <c r="G44" s="86">
        <v>370</v>
      </c>
      <c r="H44" s="86">
        <v>30</v>
      </c>
      <c r="I44" s="86">
        <v>10</v>
      </c>
    </row>
    <row r="45" spans="1:9">
      <c r="A45" s="124" t="s">
        <v>17</v>
      </c>
      <c r="B45" s="124" t="s">
        <v>20</v>
      </c>
      <c r="D45" s="127" t="s">
        <v>465</v>
      </c>
      <c r="E45" s="86">
        <v>520</v>
      </c>
      <c r="F45" s="86">
        <v>460</v>
      </c>
      <c r="G45" s="86">
        <v>40</v>
      </c>
      <c r="H45" s="86">
        <v>10</v>
      </c>
      <c r="I45" s="86">
        <v>10</v>
      </c>
    </row>
    <row r="46" spans="1:9">
      <c r="A46" s="124"/>
      <c r="B46" s="124"/>
      <c r="D46" s="127"/>
      <c r="E46" s="86"/>
      <c r="F46" s="86"/>
      <c r="G46" s="86"/>
      <c r="H46" s="86"/>
      <c r="I46" s="86"/>
    </row>
    <row r="47" spans="1:9">
      <c r="A47" s="124" t="s">
        <v>17</v>
      </c>
      <c r="B47" s="124" t="s">
        <v>20</v>
      </c>
      <c r="C47" s="127" t="s">
        <v>408</v>
      </c>
      <c r="E47" s="86">
        <v>0</v>
      </c>
      <c r="F47" s="86">
        <v>0</v>
      </c>
      <c r="G47" s="86">
        <v>0</v>
      </c>
      <c r="H47" s="86">
        <v>0</v>
      </c>
      <c r="I47" s="86">
        <v>0</v>
      </c>
    </row>
    <row r="48" spans="1:9">
      <c r="A48" s="124" t="s">
        <v>17</v>
      </c>
      <c r="B48" s="124" t="s">
        <v>21</v>
      </c>
      <c r="C48" s="123"/>
      <c r="D48" s="86"/>
      <c r="E48" s="86"/>
      <c r="F48" s="86"/>
      <c r="G48" s="86"/>
      <c r="H48" s="86"/>
      <c r="I48" s="86"/>
    </row>
    <row r="49" spans="1:9">
      <c r="A49" s="124" t="s">
        <v>17</v>
      </c>
      <c r="B49" s="122" t="s">
        <v>22</v>
      </c>
      <c r="C49" s="123"/>
      <c r="D49" s="86"/>
      <c r="E49" s="86"/>
      <c r="F49" s="86"/>
      <c r="G49" s="86"/>
      <c r="H49" s="86"/>
      <c r="I49" s="86"/>
    </row>
    <row r="50" spans="1:9">
      <c r="A50" s="124" t="s">
        <v>17</v>
      </c>
      <c r="B50" s="124" t="s">
        <v>21</v>
      </c>
      <c r="C50" s="120" t="s">
        <v>460</v>
      </c>
      <c r="D50" s="120" t="s">
        <v>459</v>
      </c>
      <c r="E50" s="86">
        <v>1940</v>
      </c>
      <c r="F50" s="86">
        <v>1600</v>
      </c>
      <c r="G50" s="86">
        <v>260</v>
      </c>
      <c r="H50" s="86">
        <v>30</v>
      </c>
      <c r="I50" s="86">
        <v>60</v>
      </c>
    </row>
    <row r="51" spans="1:9">
      <c r="A51" s="124" t="s">
        <v>17</v>
      </c>
      <c r="B51" s="124" t="s">
        <v>21</v>
      </c>
      <c r="C51" s="127" t="s">
        <v>68</v>
      </c>
      <c r="D51" s="127" t="s">
        <v>463</v>
      </c>
      <c r="E51" s="86">
        <v>1300</v>
      </c>
      <c r="F51" s="86">
        <v>1110</v>
      </c>
      <c r="G51" s="86">
        <v>130</v>
      </c>
      <c r="H51" s="86">
        <v>20</v>
      </c>
      <c r="I51" s="86">
        <v>40</v>
      </c>
    </row>
    <row r="52" spans="1:9">
      <c r="A52" s="124" t="s">
        <v>17</v>
      </c>
      <c r="B52" s="124" t="s">
        <v>21</v>
      </c>
      <c r="C52" s="126"/>
      <c r="D52" s="127"/>
      <c r="E52" s="86"/>
      <c r="F52" s="86"/>
      <c r="G52" s="86"/>
      <c r="H52" s="86"/>
      <c r="I52" s="86"/>
    </row>
    <row r="53" spans="1:9">
      <c r="A53" s="124" t="s">
        <v>17</v>
      </c>
      <c r="B53" s="124" t="s">
        <v>21</v>
      </c>
      <c r="C53" s="127" t="s">
        <v>461</v>
      </c>
      <c r="D53" s="127" t="s">
        <v>2</v>
      </c>
      <c r="E53" s="86">
        <v>120</v>
      </c>
      <c r="F53" s="86">
        <v>100</v>
      </c>
      <c r="G53" s="86">
        <v>10</v>
      </c>
      <c r="H53" s="86">
        <v>0</v>
      </c>
      <c r="I53" s="86">
        <v>10</v>
      </c>
    </row>
    <row r="54" spans="1:9">
      <c r="A54" s="124" t="s">
        <v>17</v>
      </c>
      <c r="B54" s="124" t="s">
        <v>21</v>
      </c>
      <c r="D54" s="127" t="s">
        <v>461</v>
      </c>
      <c r="E54" s="86">
        <v>50</v>
      </c>
      <c r="F54" s="86">
        <v>40</v>
      </c>
      <c r="G54" s="86">
        <v>0</v>
      </c>
      <c r="H54" s="86">
        <v>0</v>
      </c>
      <c r="I54" s="86">
        <v>0</v>
      </c>
    </row>
    <row r="55" spans="1:9">
      <c r="A55" s="124" t="s">
        <v>17</v>
      </c>
      <c r="B55" s="124" t="s">
        <v>21</v>
      </c>
      <c r="D55" s="127" t="s">
        <v>464</v>
      </c>
      <c r="E55" s="86">
        <v>70</v>
      </c>
      <c r="F55" s="86">
        <v>60</v>
      </c>
      <c r="G55" s="86">
        <v>10</v>
      </c>
      <c r="H55" s="86">
        <v>0</v>
      </c>
      <c r="I55" s="86">
        <v>0</v>
      </c>
    </row>
    <row r="56" spans="1:9">
      <c r="A56" s="124" t="s">
        <v>17</v>
      </c>
      <c r="B56" s="124" t="s">
        <v>21</v>
      </c>
      <c r="C56" s="125"/>
      <c r="D56" s="127"/>
      <c r="E56" s="86"/>
      <c r="F56" s="86"/>
      <c r="G56" s="86"/>
      <c r="H56" s="86"/>
      <c r="I56" s="86"/>
    </row>
    <row r="57" spans="1:9">
      <c r="A57" s="124" t="s">
        <v>17</v>
      </c>
      <c r="B57" s="124" t="s">
        <v>21</v>
      </c>
      <c r="C57" s="127" t="s">
        <v>462</v>
      </c>
      <c r="D57" s="127" t="s">
        <v>2</v>
      </c>
      <c r="E57" s="86">
        <v>530</v>
      </c>
      <c r="F57" s="86">
        <v>390</v>
      </c>
      <c r="G57" s="86">
        <v>120</v>
      </c>
      <c r="H57" s="86">
        <v>10</v>
      </c>
      <c r="I57" s="86">
        <v>10</v>
      </c>
    </row>
    <row r="58" spans="1:9">
      <c r="A58" s="124" t="s">
        <v>17</v>
      </c>
      <c r="B58" s="124" t="s">
        <v>21</v>
      </c>
      <c r="C58" s="125"/>
      <c r="D58" s="127" t="s">
        <v>462</v>
      </c>
      <c r="E58" s="86">
        <v>350</v>
      </c>
      <c r="F58" s="86">
        <v>230</v>
      </c>
      <c r="G58" s="86">
        <v>110</v>
      </c>
      <c r="H58" s="86">
        <v>10</v>
      </c>
      <c r="I58" s="86">
        <v>0</v>
      </c>
    </row>
    <row r="59" spans="1:9">
      <c r="A59" s="124" t="s">
        <v>17</v>
      </c>
      <c r="B59" s="124" t="s">
        <v>21</v>
      </c>
      <c r="D59" s="127" t="s">
        <v>465</v>
      </c>
      <c r="E59" s="86">
        <v>180</v>
      </c>
      <c r="F59" s="86">
        <v>160</v>
      </c>
      <c r="G59" s="86">
        <v>10</v>
      </c>
      <c r="H59" s="86">
        <v>0</v>
      </c>
      <c r="I59" s="86">
        <v>10</v>
      </c>
    </row>
    <row r="60" spans="1:9">
      <c r="A60" s="124"/>
      <c r="B60" s="124"/>
      <c r="D60" s="127"/>
      <c r="E60" s="86"/>
      <c r="F60" s="86"/>
      <c r="G60" s="86"/>
      <c r="H60" s="86"/>
      <c r="I60" s="86"/>
    </row>
    <row r="61" spans="1:9">
      <c r="A61" s="124" t="s">
        <v>17</v>
      </c>
      <c r="B61" s="124" t="s">
        <v>21</v>
      </c>
      <c r="C61" s="127" t="s">
        <v>408</v>
      </c>
      <c r="E61" s="86">
        <v>0</v>
      </c>
      <c r="F61" s="86">
        <v>0</v>
      </c>
      <c r="G61" s="86">
        <v>0</v>
      </c>
      <c r="H61" s="86">
        <v>0</v>
      </c>
      <c r="I61" s="86">
        <v>0</v>
      </c>
    </row>
    <row r="62" spans="1:9">
      <c r="A62" s="124" t="s">
        <v>17</v>
      </c>
      <c r="B62" s="124" t="s">
        <v>23</v>
      </c>
      <c r="C62" s="123"/>
      <c r="D62" s="86"/>
      <c r="E62" s="86"/>
      <c r="F62" s="86"/>
      <c r="G62" s="86"/>
      <c r="H62" s="86"/>
      <c r="I62" s="86"/>
    </row>
    <row r="63" spans="1:9">
      <c r="A63" s="124" t="s">
        <v>17</v>
      </c>
      <c r="B63" s="122" t="s">
        <v>24</v>
      </c>
      <c r="C63" s="123"/>
      <c r="D63" s="86"/>
      <c r="E63" s="86"/>
      <c r="F63" s="86"/>
      <c r="G63" s="86"/>
      <c r="H63" s="86"/>
      <c r="I63" s="86"/>
    </row>
    <row r="64" spans="1:9">
      <c r="A64" s="124" t="s">
        <v>17</v>
      </c>
      <c r="B64" s="124" t="s">
        <v>23</v>
      </c>
      <c r="C64" s="120" t="s">
        <v>460</v>
      </c>
      <c r="D64" s="120" t="s">
        <v>459</v>
      </c>
      <c r="E64" s="86">
        <v>120</v>
      </c>
      <c r="F64" s="86">
        <v>80</v>
      </c>
      <c r="G64" s="86">
        <v>40</v>
      </c>
      <c r="H64" s="86">
        <v>0</v>
      </c>
      <c r="I64" s="86">
        <v>0</v>
      </c>
    </row>
    <row r="65" spans="1:9">
      <c r="A65" s="124" t="s">
        <v>17</v>
      </c>
      <c r="B65" s="124" t="s">
        <v>23</v>
      </c>
      <c r="C65" s="127" t="s">
        <v>68</v>
      </c>
      <c r="D65" s="127" t="s">
        <v>463</v>
      </c>
      <c r="E65" s="86">
        <v>40</v>
      </c>
      <c r="F65" s="86">
        <v>30</v>
      </c>
      <c r="G65" s="86">
        <v>10</v>
      </c>
      <c r="H65" s="86">
        <v>0</v>
      </c>
      <c r="I65" s="86">
        <v>0</v>
      </c>
    </row>
    <row r="66" spans="1:9">
      <c r="A66" s="124" t="s">
        <v>17</v>
      </c>
      <c r="B66" s="124" t="s">
        <v>23</v>
      </c>
      <c r="C66" s="126"/>
      <c r="D66" s="127"/>
      <c r="E66" s="86"/>
      <c r="F66" s="86"/>
      <c r="G66" s="86"/>
      <c r="H66" s="86"/>
      <c r="I66" s="86"/>
    </row>
    <row r="67" spans="1:9">
      <c r="A67" s="124" t="s">
        <v>17</v>
      </c>
      <c r="B67" s="124" t="s">
        <v>23</v>
      </c>
      <c r="C67" s="127" t="s">
        <v>461</v>
      </c>
      <c r="D67" s="127" t="s">
        <v>2</v>
      </c>
      <c r="E67" s="86">
        <v>10</v>
      </c>
      <c r="F67" s="86">
        <v>10</v>
      </c>
      <c r="G67" s="86">
        <v>0</v>
      </c>
      <c r="H67" s="86">
        <v>0</v>
      </c>
      <c r="I67" s="86">
        <v>0</v>
      </c>
    </row>
    <row r="68" spans="1:9">
      <c r="A68" s="124" t="s">
        <v>17</v>
      </c>
      <c r="B68" s="124" t="s">
        <v>23</v>
      </c>
      <c r="D68" s="127" t="s">
        <v>461</v>
      </c>
      <c r="E68" s="86">
        <v>10</v>
      </c>
      <c r="F68" s="86">
        <v>10</v>
      </c>
      <c r="G68" s="86">
        <v>0</v>
      </c>
      <c r="H68" s="86">
        <v>0</v>
      </c>
      <c r="I68" s="86">
        <v>0</v>
      </c>
    </row>
    <row r="69" spans="1:9">
      <c r="A69" s="124" t="s">
        <v>17</v>
      </c>
      <c r="B69" s="124" t="s">
        <v>23</v>
      </c>
      <c r="D69" s="127" t="s">
        <v>464</v>
      </c>
      <c r="E69" s="86">
        <v>0</v>
      </c>
      <c r="F69" s="86">
        <v>0</v>
      </c>
      <c r="G69" s="86">
        <v>0</v>
      </c>
      <c r="H69" s="86">
        <v>0</v>
      </c>
      <c r="I69" s="86">
        <v>0</v>
      </c>
    </row>
    <row r="70" spans="1:9">
      <c r="A70" s="124" t="s">
        <v>17</v>
      </c>
      <c r="B70" s="124" t="s">
        <v>23</v>
      </c>
      <c r="C70" s="125"/>
      <c r="D70" s="127"/>
      <c r="E70" s="86"/>
      <c r="F70" s="86"/>
      <c r="G70" s="86"/>
      <c r="H70" s="86"/>
      <c r="I70" s="86"/>
    </row>
    <row r="71" spans="1:9">
      <c r="A71" s="124" t="s">
        <v>17</v>
      </c>
      <c r="B71" s="124" t="s">
        <v>23</v>
      </c>
      <c r="C71" s="127" t="s">
        <v>462</v>
      </c>
      <c r="D71" s="127" t="s">
        <v>2</v>
      </c>
      <c r="E71" s="86">
        <v>70</v>
      </c>
      <c r="F71" s="86">
        <v>40</v>
      </c>
      <c r="G71" s="86">
        <v>30</v>
      </c>
      <c r="H71" s="86">
        <v>0</v>
      </c>
      <c r="I71" s="86">
        <v>0</v>
      </c>
    </row>
    <row r="72" spans="1:9">
      <c r="A72" s="124" t="s">
        <v>17</v>
      </c>
      <c r="B72" s="124" t="s">
        <v>23</v>
      </c>
      <c r="C72" s="125"/>
      <c r="D72" s="127" t="s">
        <v>462</v>
      </c>
      <c r="E72" s="86">
        <v>60</v>
      </c>
      <c r="F72" s="86">
        <v>30</v>
      </c>
      <c r="G72" s="86">
        <v>30</v>
      </c>
      <c r="H72" s="86">
        <v>0</v>
      </c>
      <c r="I72" s="86">
        <v>0</v>
      </c>
    </row>
    <row r="73" spans="1:9">
      <c r="A73" s="124" t="s">
        <v>17</v>
      </c>
      <c r="B73" s="124" t="s">
        <v>23</v>
      </c>
      <c r="D73" s="127" t="s">
        <v>465</v>
      </c>
      <c r="E73" s="86">
        <v>10</v>
      </c>
      <c r="F73" s="86">
        <v>10</v>
      </c>
      <c r="G73" s="86">
        <v>0</v>
      </c>
      <c r="H73" s="86">
        <v>0</v>
      </c>
      <c r="I73" s="86">
        <v>0</v>
      </c>
    </row>
    <row r="74" spans="1:9">
      <c r="A74" s="124"/>
      <c r="B74" s="124"/>
      <c r="D74" s="127"/>
      <c r="E74" s="86"/>
      <c r="F74" s="86"/>
      <c r="G74" s="86"/>
      <c r="H74" s="86"/>
      <c r="I74" s="86"/>
    </row>
    <row r="75" spans="1:9">
      <c r="A75" s="124" t="s">
        <v>17</v>
      </c>
      <c r="B75" s="124" t="s">
        <v>23</v>
      </c>
      <c r="C75" s="127" t="s">
        <v>408</v>
      </c>
      <c r="E75" s="86">
        <v>0</v>
      </c>
      <c r="F75" s="86">
        <v>0</v>
      </c>
      <c r="G75" s="86">
        <v>0</v>
      </c>
      <c r="H75" s="86">
        <v>0</v>
      </c>
      <c r="I75" s="86">
        <v>0</v>
      </c>
    </row>
    <row r="76" spans="1:9">
      <c r="A76" s="124" t="s">
        <v>25</v>
      </c>
      <c r="B76" s="124"/>
      <c r="C76" s="123"/>
      <c r="D76" s="86"/>
      <c r="E76" s="86"/>
      <c r="F76" s="86"/>
      <c r="G76" s="86"/>
      <c r="H76" s="86"/>
      <c r="I76" s="86"/>
    </row>
    <row r="77" spans="1:9">
      <c r="A77" s="122" t="s">
        <v>425</v>
      </c>
      <c r="B77" s="122"/>
      <c r="C77" s="123"/>
      <c r="D77" s="86"/>
      <c r="E77" s="86"/>
      <c r="F77" s="86"/>
      <c r="G77" s="86"/>
      <c r="H77" s="86"/>
      <c r="I77" s="86"/>
    </row>
    <row r="78" spans="1:9">
      <c r="A78" s="124" t="s">
        <v>25</v>
      </c>
      <c r="B78" s="122"/>
      <c r="C78" s="120" t="s">
        <v>460</v>
      </c>
      <c r="D78" s="120" t="s">
        <v>459</v>
      </c>
      <c r="E78" s="86">
        <v>5360</v>
      </c>
      <c r="F78" s="86">
        <v>780</v>
      </c>
      <c r="G78" s="86">
        <v>480</v>
      </c>
      <c r="H78" s="86">
        <v>3500</v>
      </c>
      <c r="I78" s="86">
        <v>600</v>
      </c>
    </row>
    <row r="79" spans="1:9">
      <c r="A79" s="124" t="s">
        <v>25</v>
      </c>
      <c r="B79" s="122"/>
      <c r="C79" s="127" t="s">
        <v>68</v>
      </c>
      <c r="D79" s="127" t="s">
        <v>463</v>
      </c>
      <c r="E79" s="86">
        <v>2170</v>
      </c>
      <c r="F79" s="86">
        <v>480</v>
      </c>
      <c r="G79" s="86">
        <v>160</v>
      </c>
      <c r="H79" s="86">
        <v>1180</v>
      </c>
      <c r="I79" s="86">
        <v>350</v>
      </c>
    </row>
    <row r="80" spans="1:9">
      <c r="A80" s="124" t="s">
        <v>25</v>
      </c>
      <c r="B80" s="122"/>
      <c r="C80" s="126"/>
      <c r="D80" s="127"/>
      <c r="E80" s="86"/>
      <c r="F80" s="86"/>
      <c r="G80" s="86"/>
      <c r="H80" s="86"/>
      <c r="I80" s="86"/>
    </row>
    <row r="81" spans="1:9">
      <c r="A81" s="124" t="s">
        <v>25</v>
      </c>
      <c r="B81" s="122"/>
      <c r="C81" s="127" t="s">
        <v>461</v>
      </c>
      <c r="D81" s="127" t="s">
        <v>2</v>
      </c>
      <c r="E81" s="86">
        <v>330</v>
      </c>
      <c r="F81" s="86">
        <v>50</v>
      </c>
      <c r="G81" s="86">
        <v>20</v>
      </c>
      <c r="H81" s="86">
        <v>190</v>
      </c>
      <c r="I81" s="86">
        <v>60</v>
      </c>
    </row>
    <row r="82" spans="1:9">
      <c r="A82" s="124" t="s">
        <v>25</v>
      </c>
      <c r="B82" s="122"/>
      <c r="D82" s="127" t="s">
        <v>461</v>
      </c>
      <c r="E82" s="86">
        <v>200</v>
      </c>
      <c r="F82" s="86">
        <v>30</v>
      </c>
      <c r="G82" s="86">
        <v>20</v>
      </c>
      <c r="H82" s="86">
        <v>120</v>
      </c>
      <c r="I82" s="86">
        <v>30</v>
      </c>
    </row>
    <row r="83" spans="1:9">
      <c r="A83" s="124" t="s">
        <v>25</v>
      </c>
      <c r="B83" s="122"/>
      <c r="D83" s="127" t="s">
        <v>464</v>
      </c>
      <c r="E83" s="86">
        <v>120</v>
      </c>
      <c r="F83" s="86">
        <v>20</v>
      </c>
      <c r="G83" s="86">
        <v>10</v>
      </c>
      <c r="H83" s="86">
        <v>70</v>
      </c>
      <c r="I83" s="86">
        <v>30</v>
      </c>
    </row>
    <row r="84" spans="1:9">
      <c r="A84" s="124" t="s">
        <v>25</v>
      </c>
      <c r="B84" s="122"/>
      <c r="C84" s="125"/>
      <c r="D84" s="127"/>
      <c r="E84" s="86"/>
      <c r="F84" s="86"/>
      <c r="G84" s="86"/>
      <c r="H84" s="86"/>
      <c r="I84" s="86"/>
    </row>
    <row r="85" spans="1:9">
      <c r="A85" s="124" t="s">
        <v>25</v>
      </c>
      <c r="B85" s="123"/>
      <c r="C85" s="127" t="s">
        <v>462</v>
      </c>
      <c r="D85" s="127" t="s">
        <v>2</v>
      </c>
      <c r="E85" s="86">
        <v>2870</v>
      </c>
      <c r="F85" s="86">
        <v>250</v>
      </c>
      <c r="G85" s="86">
        <v>290</v>
      </c>
      <c r="H85" s="86">
        <v>2130</v>
      </c>
      <c r="I85" s="86">
        <v>190</v>
      </c>
    </row>
    <row r="86" spans="1:9">
      <c r="A86" s="124" t="s">
        <v>25</v>
      </c>
      <c r="B86" s="123"/>
      <c r="C86" s="125"/>
      <c r="D86" s="127" t="s">
        <v>462</v>
      </c>
      <c r="E86" s="86">
        <v>2430</v>
      </c>
      <c r="F86" s="86">
        <v>170</v>
      </c>
      <c r="G86" s="86">
        <v>260</v>
      </c>
      <c r="H86" s="86">
        <v>1870</v>
      </c>
      <c r="I86" s="86">
        <v>130</v>
      </c>
    </row>
    <row r="87" spans="1:9">
      <c r="A87" s="124" t="s">
        <v>25</v>
      </c>
      <c r="B87" s="123"/>
      <c r="D87" s="127" t="s">
        <v>465</v>
      </c>
      <c r="E87" s="86">
        <v>430</v>
      </c>
      <c r="F87" s="86">
        <v>80</v>
      </c>
      <c r="G87" s="86">
        <v>30</v>
      </c>
      <c r="H87" s="86">
        <v>260</v>
      </c>
      <c r="I87" s="86">
        <v>60</v>
      </c>
    </row>
    <row r="88" spans="1:9">
      <c r="A88" s="124"/>
      <c r="B88" s="123"/>
      <c r="D88" s="127"/>
      <c r="E88" s="86"/>
      <c r="F88" s="86"/>
      <c r="G88" s="86"/>
      <c r="H88" s="86"/>
      <c r="I88" s="86"/>
    </row>
    <row r="89" spans="1:9">
      <c r="A89" s="124" t="s">
        <v>25</v>
      </c>
      <c r="B89" s="123"/>
      <c r="C89" s="127" t="s">
        <v>408</v>
      </c>
      <c r="E89" s="86">
        <v>0</v>
      </c>
      <c r="F89" s="86">
        <v>0</v>
      </c>
      <c r="G89" s="86">
        <v>0</v>
      </c>
      <c r="H89" s="86">
        <v>0</v>
      </c>
      <c r="I89" s="86">
        <v>0</v>
      </c>
    </row>
    <row r="90" spans="1:9">
      <c r="A90" s="124" t="s">
        <v>25</v>
      </c>
      <c r="B90" s="124" t="s">
        <v>28</v>
      </c>
      <c r="C90" s="123"/>
      <c r="D90" s="86"/>
      <c r="E90" s="86"/>
      <c r="F90" s="86"/>
      <c r="G90" s="86"/>
      <c r="H90" s="86"/>
      <c r="I90" s="86"/>
    </row>
    <row r="91" spans="1:9">
      <c r="A91" s="124" t="s">
        <v>25</v>
      </c>
      <c r="B91" s="122" t="s">
        <v>27</v>
      </c>
      <c r="C91" s="123"/>
      <c r="D91" s="86"/>
      <c r="E91" s="86"/>
      <c r="F91" s="86"/>
      <c r="G91" s="86"/>
      <c r="H91" s="86"/>
      <c r="I91" s="86"/>
    </row>
    <row r="92" spans="1:9">
      <c r="A92" s="124" t="s">
        <v>25</v>
      </c>
      <c r="B92" s="124" t="s">
        <v>28</v>
      </c>
      <c r="C92" s="120" t="s">
        <v>460</v>
      </c>
      <c r="D92" s="120" t="s">
        <v>459</v>
      </c>
      <c r="E92" s="86">
        <v>0</v>
      </c>
      <c r="F92" s="86">
        <v>0</v>
      </c>
      <c r="G92" s="86">
        <v>0</v>
      </c>
      <c r="H92" s="86">
        <v>0</v>
      </c>
      <c r="I92" s="86">
        <v>0</v>
      </c>
    </row>
    <row r="93" spans="1:9">
      <c r="A93" s="124" t="s">
        <v>25</v>
      </c>
      <c r="B93" s="124" t="s">
        <v>28</v>
      </c>
      <c r="C93" s="127" t="s">
        <v>68</v>
      </c>
      <c r="D93" s="127" t="s">
        <v>463</v>
      </c>
      <c r="E93" s="86">
        <v>0</v>
      </c>
      <c r="F93" s="86">
        <v>0</v>
      </c>
      <c r="G93" s="86">
        <v>0</v>
      </c>
      <c r="H93" s="86">
        <v>0</v>
      </c>
      <c r="I93" s="86">
        <v>0</v>
      </c>
    </row>
    <row r="94" spans="1:9">
      <c r="A94" s="124" t="s">
        <v>25</v>
      </c>
      <c r="B94" s="124" t="s">
        <v>28</v>
      </c>
      <c r="C94" s="126"/>
      <c r="D94" s="127"/>
      <c r="E94" s="86"/>
      <c r="F94" s="86"/>
      <c r="G94" s="86"/>
      <c r="H94" s="86"/>
      <c r="I94" s="86"/>
    </row>
    <row r="95" spans="1:9">
      <c r="A95" s="124" t="s">
        <v>25</v>
      </c>
      <c r="B95" s="124" t="s">
        <v>28</v>
      </c>
      <c r="C95" s="127" t="s">
        <v>461</v>
      </c>
      <c r="D95" s="127" t="s">
        <v>2</v>
      </c>
      <c r="E95" s="86">
        <v>0</v>
      </c>
      <c r="F95" s="86">
        <v>0</v>
      </c>
      <c r="G95" s="86">
        <v>0</v>
      </c>
      <c r="H95" s="86">
        <v>0</v>
      </c>
      <c r="I95" s="86">
        <v>0</v>
      </c>
    </row>
    <row r="96" spans="1:9">
      <c r="A96" s="124" t="s">
        <v>25</v>
      </c>
      <c r="B96" s="124" t="s">
        <v>28</v>
      </c>
      <c r="D96" s="127" t="s">
        <v>461</v>
      </c>
      <c r="E96" s="86">
        <v>0</v>
      </c>
      <c r="F96" s="86">
        <v>0</v>
      </c>
      <c r="G96" s="86">
        <v>0</v>
      </c>
      <c r="H96" s="86">
        <v>0</v>
      </c>
      <c r="I96" s="86">
        <v>0</v>
      </c>
    </row>
    <row r="97" spans="1:9">
      <c r="A97" s="124" t="s">
        <v>25</v>
      </c>
      <c r="B97" s="124" t="s">
        <v>28</v>
      </c>
      <c r="D97" s="127" t="s">
        <v>464</v>
      </c>
      <c r="E97" s="86">
        <v>0</v>
      </c>
      <c r="F97" s="86">
        <v>0</v>
      </c>
      <c r="G97" s="86">
        <v>0</v>
      </c>
      <c r="H97" s="86">
        <v>0</v>
      </c>
      <c r="I97" s="86">
        <v>0</v>
      </c>
    </row>
    <row r="98" spans="1:9">
      <c r="A98" s="124" t="s">
        <v>25</v>
      </c>
      <c r="B98" s="124" t="s">
        <v>28</v>
      </c>
      <c r="C98" s="125"/>
      <c r="D98" s="127"/>
      <c r="E98" s="86"/>
      <c r="F98" s="86"/>
      <c r="G98" s="86"/>
      <c r="H98" s="86"/>
      <c r="I98" s="86"/>
    </row>
    <row r="99" spans="1:9">
      <c r="A99" s="124" t="s">
        <v>25</v>
      </c>
      <c r="B99" s="124" t="s">
        <v>28</v>
      </c>
      <c r="C99" s="127" t="s">
        <v>462</v>
      </c>
      <c r="D99" s="127" t="s">
        <v>2</v>
      </c>
      <c r="E99" s="86">
        <v>0</v>
      </c>
      <c r="F99" s="86">
        <v>0</v>
      </c>
      <c r="G99" s="86">
        <v>0</v>
      </c>
      <c r="H99" s="86">
        <v>0</v>
      </c>
      <c r="I99" s="86">
        <v>0</v>
      </c>
    </row>
    <row r="100" spans="1:9">
      <c r="A100" s="124" t="s">
        <v>25</v>
      </c>
      <c r="B100" s="124" t="s">
        <v>28</v>
      </c>
      <c r="C100" s="125"/>
      <c r="D100" s="127" t="s">
        <v>462</v>
      </c>
      <c r="E100" s="86">
        <v>0</v>
      </c>
      <c r="F100" s="86">
        <v>0</v>
      </c>
      <c r="G100" s="86">
        <v>0</v>
      </c>
      <c r="H100" s="86">
        <v>0</v>
      </c>
      <c r="I100" s="86">
        <v>0</v>
      </c>
    </row>
    <row r="101" spans="1:9">
      <c r="A101" s="124" t="s">
        <v>25</v>
      </c>
      <c r="B101" s="124" t="s">
        <v>28</v>
      </c>
      <c r="D101" s="127" t="s">
        <v>465</v>
      </c>
      <c r="E101" s="86">
        <v>0</v>
      </c>
      <c r="F101" s="86">
        <v>0</v>
      </c>
      <c r="G101" s="86">
        <v>0</v>
      </c>
      <c r="H101" s="86">
        <v>0</v>
      </c>
      <c r="I101" s="86">
        <v>0</v>
      </c>
    </row>
    <row r="102" spans="1:9">
      <c r="A102" s="124"/>
      <c r="B102" s="124"/>
      <c r="D102" s="127"/>
      <c r="E102" s="86"/>
      <c r="F102" s="86"/>
      <c r="G102" s="86"/>
      <c r="H102" s="86"/>
      <c r="I102" s="86"/>
    </row>
    <row r="103" spans="1:9">
      <c r="A103" s="124" t="s">
        <v>25</v>
      </c>
      <c r="B103" s="124" t="s">
        <v>28</v>
      </c>
      <c r="C103" s="127" t="s">
        <v>408</v>
      </c>
      <c r="E103" s="86">
        <v>0</v>
      </c>
      <c r="F103" s="86">
        <v>0</v>
      </c>
      <c r="G103" s="86">
        <v>0</v>
      </c>
      <c r="H103" s="86">
        <v>0</v>
      </c>
      <c r="I103" s="86">
        <v>0</v>
      </c>
    </row>
    <row r="104" spans="1:9">
      <c r="A104" s="124" t="s">
        <v>25</v>
      </c>
      <c r="B104" s="124" t="s">
        <v>29</v>
      </c>
      <c r="C104" s="123"/>
      <c r="D104" s="86"/>
      <c r="E104" s="86"/>
      <c r="F104" s="86"/>
      <c r="G104" s="86"/>
      <c r="H104" s="86"/>
      <c r="I104" s="86"/>
    </row>
    <row r="105" spans="1:9">
      <c r="A105" s="124" t="s">
        <v>25</v>
      </c>
      <c r="B105" s="124" t="s">
        <v>30</v>
      </c>
      <c r="C105" s="123"/>
      <c r="D105" s="86"/>
      <c r="E105" s="86"/>
      <c r="F105" s="86"/>
      <c r="G105" s="86"/>
      <c r="H105" s="86"/>
      <c r="I105" s="86"/>
    </row>
    <row r="106" spans="1:9">
      <c r="A106" s="124" t="s">
        <v>25</v>
      </c>
      <c r="B106" s="124" t="s">
        <v>29</v>
      </c>
      <c r="C106" s="120" t="s">
        <v>460</v>
      </c>
      <c r="D106" s="120" t="s">
        <v>459</v>
      </c>
      <c r="E106" s="86">
        <v>610</v>
      </c>
      <c r="F106" s="86">
        <v>480</v>
      </c>
      <c r="G106" s="86">
        <v>60</v>
      </c>
      <c r="H106" s="86">
        <v>40</v>
      </c>
      <c r="I106" s="86">
        <v>50</v>
      </c>
    </row>
    <row r="107" spans="1:9">
      <c r="A107" s="124" t="s">
        <v>25</v>
      </c>
      <c r="B107" s="124" t="s">
        <v>29</v>
      </c>
      <c r="C107" s="127" t="s">
        <v>68</v>
      </c>
      <c r="D107" s="127" t="s">
        <v>463</v>
      </c>
      <c r="E107" s="86">
        <v>420</v>
      </c>
      <c r="F107" s="86">
        <v>330</v>
      </c>
      <c r="G107" s="86">
        <v>30</v>
      </c>
      <c r="H107" s="86">
        <v>20</v>
      </c>
      <c r="I107" s="86">
        <v>30</v>
      </c>
    </row>
    <row r="108" spans="1:9">
      <c r="A108" s="124" t="s">
        <v>25</v>
      </c>
      <c r="B108" s="124" t="s">
        <v>29</v>
      </c>
      <c r="C108" s="126"/>
      <c r="D108" s="127"/>
      <c r="E108" s="86"/>
      <c r="F108" s="86"/>
      <c r="G108" s="86"/>
      <c r="H108" s="86"/>
      <c r="I108" s="86"/>
    </row>
    <row r="109" spans="1:9">
      <c r="A109" s="124" t="s">
        <v>25</v>
      </c>
      <c r="B109" s="124" t="s">
        <v>29</v>
      </c>
      <c r="C109" s="127" t="s">
        <v>461</v>
      </c>
      <c r="D109" s="127" t="s">
        <v>2</v>
      </c>
      <c r="E109" s="86">
        <v>40</v>
      </c>
      <c r="F109" s="86">
        <v>30</v>
      </c>
      <c r="G109" s="86">
        <v>0</v>
      </c>
      <c r="H109" s="86">
        <v>0</v>
      </c>
      <c r="I109" s="86">
        <v>10</v>
      </c>
    </row>
    <row r="110" spans="1:9">
      <c r="A110" s="124" t="s">
        <v>25</v>
      </c>
      <c r="B110" s="124" t="s">
        <v>29</v>
      </c>
      <c r="D110" s="127" t="s">
        <v>461</v>
      </c>
      <c r="E110" s="86">
        <v>20</v>
      </c>
      <c r="F110" s="86">
        <v>20</v>
      </c>
      <c r="G110" s="86">
        <v>0</v>
      </c>
      <c r="H110" s="86">
        <v>0</v>
      </c>
      <c r="I110" s="86">
        <v>0</v>
      </c>
    </row>
    <row r="111" spans="1:9">
      <c r="A111" s="124" t="s">
        <v>25</v>
      </c>
      <c r="B111" s="124" t="s">
        <v>29</v>
      </c>
      <c r="D111" s="127" t="s">
        <v>464</v>
      </c>
      <c r="E111" s="86">
        <v>20</v>
      </c>
      <c r="F111" s="86">
        <v>10</v>
      </c>
      <c r="G111" s="86">
        <v>0</v>
      </c>
      <c r="H111" s="86">
        <v>0</v>
      </c>
      <c r="I111" s="86">
        <v>0</v>
      </c>
    </row>
    <row r="112" spans="1:9">
      <c r="A112" s="124" t="s">
        <v>25</v>
      </c>
      <c r="B112" s="124" t="s">
        <v>29</v>
      </c>
      <c r="C112" s="125"/>
      <c r="D112" s="127"/>
      <c r="E112" s="86"/>
      <c r="F112" s="86"/>
      <c r="G112" s="86"/>
      <c r="H112" s="86"/>
      <c r="I112" s="86"/>
    </row>
    <row r="113" spans="1:9">
      <c r="A113" s="124" t="s">
        <v>25</v>
      </c>
      <c r="B113" s="124" t="s">
        <v>29</v>
      </c>
      <c r="C113" s="127" t="s">
        <v>462</v>
      </c>
      <c r="D113" s="127" t="s">
        <v>2</v>
      </c>
      <c r="E113" s="86">
        <v>160</v>
      </c>
      <c r="F113" s="86">
        <v>110</v>
      </c>
      <c r="G113" s="86">
        <v>20</v>
      </c>
      <c r="H113" s="86">
        <v>10</v>
      </c>
      <c r="I113" s="86">
        <v>10</v>
      </c>
    </row>
    <row r="114" spans="1:9">
      <c r="A114" s="124" t="s">
        <v>25</v>
      </c>
      <c r="B114" s="124" t="s">
        <v>29</v>
      </c>
      <c r="C114" s="125"/>
      <c r="D114" s="127" t="s">
        <v>462</v>
      </c>
      <c r="E114" s="86">
        <v>90</v>
      </c>
      <c r="F114" s="86">
        <v>60</v>
      </c>
      <c r="G114" s="86">
        <v>20</v>
      </c>
      <c r="H114" s="86">
        <v>10</v>
      </c>
      <c r="I114" s="86">
        <v>0</v>
      </c>
    </row>
    <row r="115" spans="1:9">
      <c r="A115" s="124" t="s">
        <v>25</v>
      </c>
      <c r="B115" s="124" t="s">
        <v>29</v>
      </c>
      <c r="D115" s="127" t="s">
        <v>465</v>
      </c>
      <c r="E115" s="86">
        <v>60</v>
      </c>
      <c r="F115" s="86">
        <v>50</v>
      </c>
      <c r="G115" s="86">
        <v>0</v>
      </c>
      <c r="H115" s="86">
        <v>0</v>
      </c>
      <c r="I115" s="86">
        <v>10</v>
      </c>
    </row>
    <row r="116" spans="1:9">
      <c r="A116" s="124"/>
      <c r="B116" s="124"/>
      <c r="D116" s="127"/>
      <c r="E116" s="86"/>
      <c r="F116" s="86"/>
      <c r="G116" s="86"/>
      <c r="H116" s="86"/>
      <c r="I116" s="86"/>
    </row>
    <row r="117" spans="1:9">
      <c r="A117" s="124" t="s">
        <v>25</v>
      </c>
      <c r="B117" s="124" t="s">
        <v>29</v>
      </c>
      <c r="C117" s="127" t="s">
        <v>408</v>
      </c>
      <c r="E117" s="86">
        <v>0</v>
      </c>
      <c r="F117" s="86">
        <v>0</v>
      </c>
      <c r="G117" s="86">
        <v>0</v>
      </c>
      <c r="H117" s="86">
        <v>0</v>
      </c>
      <c r="I117" s="86">
        <v>0</v>
      </c>
    </row>
    <row r="118" spans="1:9">
      <c r="A118" s="124" t="s">
        <v>25</v>
      </c>
      <c r="B118" s="124" t="s">
        <v>31</v>
      </c>
      <c r="C118" s="123"/>
      <c r="D118" s="86"/>
      <c r="E118" s="86"/>
      <c r="F118" s="86"/>
      <c r="G118" s="86"/>
      <c r="H118" s="86"/>
      <c r="I118" s="86"/>
    </row>
    <row r="119" spans="1:9">
      <c r="A119" s="124" t="s">
        <v>25</v>
      </c>
      <c r="B119" s="122" t="s">
        <v>32</v>
      </c>
      <c r="C119" s="123"/>
      <c r="D119" s="86"/>
      <c r="E119" s="86"/>
      <c r="F119" s="86"/>
      <c r="G119" s="86"/>
      <c r="H119" s="86"/>
      <c r="I119" s="86"/>
    </row>
    <row r="120" spans="1:9">
      <c r="A120" s="124" t="s">
        <v>25</v>
      </c>
      <c r="B120" s="124" t="s">
        <v>31</v>
      </c>
      <c r="C120" s="120" t="s">
        <v>460</v>
      </c>
      <c r="D120" s="120" t="s">
        <v>459</v>
      </c>
      <c r="E120" s="86">
        <v>430</v>
      </c>
      <c r="F120" s="86">
        <v>50</v>
      </c>
      <c r="G120" s="86">
        <v>40</v>
      </c>
      <c r="H120" s="86">
        <v>300</v>
      </c>
      <c r="I120" s="86">
        <v>40</v>
      </c>
    </row>
    <row r="121" spans="1:9">
      <c r="A121" s="124" t="s">
        <v>25</v>
      </c>
      <c r="B121" s="124" t="s">
        <v>31</v>
      </c>
      <c r="C121" s="127" t="s">
        <v>68</v>
      </c>
      <c r="D121" s="127" t="s">
        <v>463</v>
      </c>
      <c r="E121" s="86">
        <v>160</v>
      </c>
      <c r="F121" s="86">
        <v>20</v>
      </c>
      <c r="G121" s="86">
        <v>10</v>
      </c>
      <c r="H121" s="86">
        <v>110</v>
      </c>
      <c r="I121" s="86">
        <v>20</v>
      </c>
    </row>
    <row r="122" spans="1:9">
      <c r="A122" s="124" t="s">
        <v>25</v>
      </c>
      <c r="B122" s="124" t="s">
        <v>31</v>
      </c>
      <c r="C122" s="126"/>
      <c r="D122" s="127"/>
      <c r="E122" s="86"/>
      <c r="F122" s="86"/>
      <c r="G122" s="86"/>
      <c r="H122" s="86"/>
      <c r="I122" s="86"/>
    </row>
    <row r="123" spans="1:9">
      <c r="A123" s="124" t="s">
        <v>25</v>
      </c>
      <c r="B123" s="124" t="s">
        <v>31</v>
      </c>
      <c r="C123" s="127" t="s">
        <v>461</v>
      </c>
      <c r="D123" s="127" t="s">
        <v>2</v>
      </c>
      <c r="E123" s="86">
        <v>20</v>
      </c>
      <c r="F123" s="86">
        <v>0</v>
      </c>
      <c r="G123" s="86">
        <v>0</v>
      </c>
      <c r="H123" s="86">
        <v>10</v>
      </c>
      <c r="I123" s="86">
        <v>10</v>
      </c>
    </row>
    <row r="124" spans="1:9">
      <c r="A124" s="124" t="s">
        <v>25</v>
      </c>
      <c r="B124" s="124" t="s">
        <v>31</v>
      </c>
      <c r="D124" s="127" t="s">
        <v>461</v>
      </c>
      <c r="E124" s="86">
        <v>10</v>
      </c>
      <c r="F124" s="86">
        <v>0</v>
      </c>
      <c r="G124" s="86">
        <v>0</v>
      </c>
      <c r="H124" s="86">
        <v>10</v>
      </c>
      <c r="I124" s="86">
        <v>0</v>
      </c>
    </row>
    <row r="125" spans="1:9">
      <c r="A125" s="124" t="s">
        <v>25</v>
      </c>
      <c r="B125" s="124" t="s">
        <v>31</v>
      </c>
      <c r="D125" s="127" t="s">
        <v>464</v>
      </c>
      <c r="E125" s="86">
        <v>10</v>
      </c>
      <c r="F125" s="86">
        <v>0</v>
      </c>
      <c r="G125" s="86">
        <v>0</v>
      </c>
      <c r="H125" s="86">
        <v>10</v>
      </c>
      <c r="I125" s="86">
        <v>0</v>
      </c>
    </row>
    <row r="126" spans="1:9">
      <c r="A126" s="124" t="s">
        <v>25</v>
      </c>
      <c r="B126" s="124" t="s">
        <v>31</v>
      </c>
      <c r="C126" s="125"/>
      <c r="D126" s="127"/>
      <c r="E126" s="86"/>
      <c r="F126" s="86"/>
      <c r="G126" s="86"/>
      <c r="H126" s="86"/>
      <c r="I126" s="86"/>
    </row>
    <row r="127" spans="1:9">
      <c r="A127" s="124" t="s">
        <v>25</v>
      </c>
      <c r="B127" s="124" t="s">
        <v>31</v>
      </c>
      <c r="C127" s="127" t="s">
        <v>462</v>
      </c>
      <c r="D127" s="127" t="s">
        <v>2</v>
      </c>
      <c r="E127" s="86">
        <v>260</v>
      </c>
      <c r="F127" s="86">
        <v>30</v>
      </c>
      <c r="G127" s="86">
        <v>30</v>
      </c>
      <c r="H127" s="86">
        <v>180</v>
      </c>
      <c r="I127" s="86">
        <v>20</v>
      </c>
    </row>
    <row r="128" spans="1:9">
      <c r="A128" s="124" t="s">
        <v>25</v>
      </c>
      <c r="B128" s="124" t="s">
        <v>31</v>
      </c>
      <c r="C128" s="125"/>
      <c r="D128" s="127" t="s">
        <v>462</v>
      </c>
      <c r="E128" s="86">
        <v>230</v>
      </c>
      <c r="F128" s="86">
        <v>30</v>
      </c>
      <c r="G128" s="86">
        <v>30</v>
      </c>
      <c r="H128" s="86">
        <v>160</v>
      </c>
      <c r="I128" s="86">
        <v>10</v>
      </c>
    </row>
    <row r="129" spans="1:9">
      <c r="A129" s="124" t="s">
        <v>25</v>
      </c>
      <c r="B129" s="124" t="s">
        <v>31</v>
      </c>
      <c r="D129" s="127" t="s">
        <v>465</v>
      </c>
      <c r="E129" s="86">
        <v>30</v>
      </c>
      <c r="F129" s="86">
        <v>10</v>
      </c>
      <c r="G129" s="86">
        <v>0</v>
      </c>
      <c r="H129" s="86">
        <v>20</v>
      </c>
      <c r="I129" s="86">
        <v>10</v>
      </c>
    </row>
    <row r="130" spans="1:9">
      <c r="A130" s="124"/>
      <c r="B130" s="124"/>
      <c r="D130" s="127"/>
      <c r="E130" s="86"/>
      <c r="F130" s="86"/>
      <c r="G130" s="86"/>
      <c r="H130" s="86"/>
      <c r="I130" s="86"/>
    </row>
    <row r="131" spans="1:9">
      <c r="A131" s="124" t="s">
        <v>25</v>
      </c>
      <c r="B131" s="124" t="s">
        <v>31</v>
      </c>
      <c r="C131" s="127" t="s">
        <v>408</v>
      </c>
      <c r="E131" s="86">
        <v>0</v>
      </c>
      <c r="F131" s="86">
        <v>0</v>
      </c>
      <c r="G131" s="86">
        <v>0</v>
      </c>
      <c r="H131" s="86">
        <v>0</v>
      </c>
      <c r="I131" s="86">
        <v>0</v>
      </c>
    </row>
    <row r="132" spans="1:9">
      <c r="A132" s="124" t="s">
        <v>25</v>
      </c>
      <c r="B132" s="124" t="s">
        <v>33</v>
      </c>
      <c r="C132" s="123"/>
      <c r="D132" s="86"/>
      <c r="E132" s="86"/>
      <c r="F132" s="86"/>
      <c r="G132" s="86"/>
      <c r="H132" s="86"/>
      <c r="I132" s="86"/>
    </row>
    <row r="133" spans="1:9">
      <c r="A133" s="124" t="s">
        <v>25</v>
      </c>
      <c r="B133" s="122" t="s">
        <v>34</v>
      </c>
      <c r="C133" s="123"/>
      <c r="D133" s="86"/>
      <c r="E133" s="86"/>
      <c r="F133" s="86"/>
      <c r="G133" s="86"/>
      <c r="H133" s="86"/>
      <c r="I133" s="86"/>
    </row>
    <row r="134" spans="1:9">
      <c r="A134" s="124" t="s">
        <v>25</v>
      </c>
      <c r="B134" s="124" t="s">
        <v>33</v>
      </c>
      <c r="C134" s="120" t="s">
        <v>460</v>
      </c>
      <c r="D134" s="120" t="s">
        <v>459</v>
      </c>
      <c r="E134" s="86">
        <v>530</v>
      </c>
      <c r="F134" s="86">
        <v>20</v>
      </c>
      <c r="G134" s="86">
        <v>10</v>
      </c>
      <c r="H134" s="86">
        <v>390</v>
      </c>
      <c r="I134" s="86">
        <v>100</v>
      </c>
    </row>
    <row r="135" spans="1:9">
      <c r="A135" s="124" t="s">
        <v>25</v>
      </c>
      <c r="B135" s="124" t="s">
        <v>33</v>
      </c>
      <c r="C135" s="127" t="s">
        <v>68</v>
      </c>
      <c r="D135" s="127" t="s">
        <v>463</v>
      </c>
      <c r="E135" s="86">
        <v>220</v>
      </c>
      <c r="F135" s="86">
        <v>20</v>
      </c>
      <c r="G135" s="86">
        <v>0</v>
      </c>
      <c r="H135" s="86">
        <v>130</v>
      </c>
      <c r="I135" s="86">
        <v>60</v>
      </c>
    </row>
    <row r="136" spans="1:9">
      <c r="A136" s="124" t="s">
        <v>25</v>
      </c>
      <c r="B136" s="124" t="s">
        <v>33</v>
      </c>
      <c r="C136" s="126"/>
      <c r="D136" s="127"/>
      <c r="E136" s="86"/>
      <c r="F136" s="86"/>
      <c r="G136" s="86"/>
      <c r="H136" s="86"/>
      <c r="I136" s="86"/>
    </row>
    <row r="137" spans="1:9">
      <c r="A137" s="124" t="s">
        <v>25</v>
      </c>
      <c r="B137" s="124" t="s">
        <v>33</v>
      </c>
      <c r="C137" s="127" t="s">
        <v>461</v>
      </c>
      <c r="D137" s="127" t="s">
        <v>2</v>
      </c>
      <c r="E137" s="86">
        <v>40</v>
      </c>
      <c r="F137" s="86">
        <v>0</v>
      </c>
      <c r="G137" s="86">
        <v>0</v>
      </c>
      <c r="H137" s="86">
        <v>30</v>
      </c>
      <c r="I137" s="86">
        <v>10</v>
      </c>
    </row>
    <row r="138" spans="1:9">
      <c r="A138" s="124" t="s">
        <v>25</v>
      </c>
      <c r="B138" s="124" t="s">
        <v>33</v>
      </c>
      <c r="D138" s="127" t="s">
        <v>461</v>
      </c>
      <c r="E138" s="86">
        <v>30</v>
      </c>
      <c r="F138" s="86">
        <v>0</v>
      </c>
      <c r="G138" s="86">
        <v>0</v>
      </c>
      <c r="H138" s="86">
        <v>20</v>
      </c>
      <c r="I138" s="86">
        <v>10</v>
      </c>
    </row>
    <row r="139" spans="1:9">
      <c r="A139" s="124" t="s">
        <v>25</v>
      </c>
      <c r="B139" s="124" t="s">
        <v>33</v>
      </c>
      <c r="D139" s="127" t="s">
        <v>464</v>
      </c>
      <c r="E139" s="86">
        <v>20</v>
      </c>
      <c r="F139" s="86">
        <v>0</v>
      </c>
      <c r="G139" s="86">
        <v>0</v>
      </c>
      <c r="H139" s="86">
        <v>10</v>
      </c>
      <c r="I139" s="86">
        <v>10</v>
      </c>
    </row>
    <row r="140" spans="1:9">
      <c r="A140" s="124" t="s">
        <v>25</v>
      </c>
      <c r="B140" s="124" t="s">
        <v>33</v>
      </c>
      <c r="C140" s="125"/>
      <c r="D140" s="127"/>
      <c r="E140" s="86"/>
      <c r="F140" s="86"/>
      <c r="G140" s="86"/>
      <c r="H140" s="86"/>
      <c r="I140" s="86"/>
    </row>
    <row r="141" spans="1:9">
      <c r="A141" s="124" t="s">
        <v>25</v>
      </c>
      <c r="B141" s="124" t="s">
        <v>33</v>
      </c>
      <c r="C141" s="127" t="s">
        <v>462</v>
      </c>
      <c r="D141" s="127" t="s">
        <v>2</v>
      </c>
      <c r="E141" s="86">
        <v>270</v>
      </c>
      <c r="F141" s="86">
        <v>0</v>
      </c>
      <c r="G141" s="86">
        <v>10</v>
      </c>
      <c r="H141" s="86">
        <v>230</v>
      </c>
      <c r="I141" s="86">
        <v>30</v>
      </c>
    </row>
    <row r="142" spans="1:9">
      <c r="A142" s="124" t="s">
        <v>25</v>
      </c>
      <c r="B142" s="124" t="s">
        <v>33</v>
      </c>
      <c r="C142" s="125"/>
      <c r="D142" s="127" t="s">
        <v>462</v>
      </c>
      <c r="E142" s="86">
        <v>220</v>
      </c>
      <c r="F142" s="86">
        <v>0</v>
      </c>
      <c r="G142" s="86">
        <v>10</v>
      </c>
      <c r="H142" s="86">
        <v>190</v>
      </c>
      <c r="I142" s="86">
        <v>30</v>
      </c>
    </row>
    <row r="143" spans="1:9">
      <c r="A143" s="124" t="s">
        <v>25</v>
      </c>
      <c r="B143" s="124" t="s">
        <v>33</v>
      </c>
      <c r="D143" s="127" t="s">
        <v>465</v>
      </c>
      <c r="E143" s="86">
        <v>50</v>
      </c>
      <c r="F143" s="86">
        <v>0</v>
      </c>
      <c r="G143" s="86">
        <v>0</v>
      </c>
      <c r="H143" s="86">
        <v>40</v>
      </c>
      <c r="I143" s="86">
        <v>10</v>
      </c>
    </row>
    <row r="144" spans="1:9">
      <c r="A144" s="124"/>
      <c r="B144" s="124"/>
      <c r="D144" s="127"/>
      <c r="E144" s="86"/>
      <c r="F144" s="86"/>
      <c r="G144" s="86"/>
      <c r="H144" s="86"/>
      <c r="I144" s="86"/>
    </row>
    <row r="145" spans="1:9">
      <c r="A145" s="124" t="s">
        <v>25</v>
      </c>
      <c r="B145" s="124" t="s">
        <v>33</v>
      </c>
      <c r="C145" s="127" t="s">
        <v>408</v>
      </c>
      <c r="E145" s="86">
        <v>0</v>
      </c>
      <c r="F145" s="86">
        <v>0</v>
      </c>
      <c r="G145" s="86">
        <v>0</v>
      </c>
      <c r="H145" s="86">
        <v>0</v>
      </c>
      <c r="I145" s="86">
        <v>0</v>
      </c>
    </row>
    <row r="146" spans="1:9">
      <c r="A146" s="124" t="s">
        <v>25</v>
      </c>
      <c r="B146" s="124" t="s">
        <v>35</v>
      </c>
      <c r="C146" s="123"/>
      <c r="D146" s="86"/>
      <c r="E146" s="86"/>
      <c r="F146" s="86"/>
      <c r="G146" s="86"/>
      <c r="H146" s="86"/>
      <c r="I146" s="86"/>
    </row>
    <row r="147" spans="1:9">
      <c r="A147" s="124" t="s">
        <v>25</v>
      </c>
      <c r="B147" s="122" t="s">
        <v>36</v>
      </c>
      <c r="C147" s="123"/>
      <c r="D147" s="86"/>
      <c r="E147" s="86"/>
      <c r="F147" s="86"/>
      <c r="G147" s="86"/>
      <c r="H147" s="86"/>
      <c r="I147" s="86"/>
    </row>
    <row r="148" spans="1:9">
      <c r="A148" s="124" t="s">
        <v>25</v>
      </c>
      <c r="B148" s="124" t="s">
        <v>35</v>
      </c>
      <c r="C148" s="120" t="s">
        <v>460</v>
      </c>
      <c r="D148" s="120" t="s">
        <v>459</v>
      </c>
      <c r="E148" s="86">
        <v>3780</v>
      </c>
      <c r="F148" s="86">
        <v>230</v>
      </c>
      <c r="G148" s="86">
        <v>370</v>
      </c>
      <c r="H148" s="86">
        <v>2780</v>
      </c>
      <c r="I148" s="86">
        <v>410</v>
      </c>
    </row>
    <row r="149" spans="1:9">
      <c r="A149" s="124" t="s">
        <v>25</v>
      </c>
      <c r="B149" s="124" t="s">
        <v>35</v>
      </c>
      <c r="C149" s="127" t="s">
        <v>68</v>
      </c>
      <c r="D149" s="127" t="s">
        <v>463</v>
      </c>
      <c r="E149" s="86">
        <v>1380</v>
      </c>
      <c r="F149" s="86">
        <v>110</v>
      </c>
      <c r="G149" s="86">
        <v>120</v>
      </c>
      <c r="H149" s="86">
        <v>910</v>
      </c>
      <c r="I149" s="86">
        <v>240</v>
      </c>
    </row>
    <row r="150" spans="1:9">
      <c r="A150" s="124" t="s">
        <v>25</v>
      </c>
      <c r="B150" s="124" t="s">
        <v>35</v>
      </c>
      <c r="C150" s="126"/>
      <c r="D150" s="127"/>
      <c r="E150" s="86"/>
      <c r="F150" s="86"/>
      <c r="G150" s="86"/>
      <c r="H150" s="86"/>
      <c r="I150" s="86"/>
    </row>
    <row r="151" spans="1:9">
      <c r="A151" s="124" t="s">
        <v>25</v>
      </c>
      <c r="B151" s="124" t="s">
        <v>35</v>
      </c>
      <c r="C151" s="127" t="s">
        <v>461</v>
      </c>
      <c r="D151" s="127" t="s">
        <v>2</v>
      </c>
      <c r="E151" s="86">
        <v>220</v>
      </c>
      <c r="F151" s="86">
        <v>20</v>
      </c>
      <c r="G151" s="86">
        <v>20</v>
      </c>
      <c r="H151" s="86">
        <v>150</v>
      </c>
      <c r="I151" s="86">
        <v>40</v>
      </c>
    </row>
    <row r="152" spans="1:9">
      <c r="A152" s="124" t="s">
        <v>25</v>
      </c>
      <c r="B152" s="124" t="s">
        <v>35</v>
      </c>
      <c r="D152" s="127" t="s">
        <v>461</v>
      </c>
      <c r="E152" s="86">
        <v>140</v>
      </c>
      <c r="F152" s="86">
        <v>10</v>
      </c>
      <c r="G152" s="86">
        <v>10</v>
      </c>
      <c r="H152" s="86">
        <v>90</v>
      </c>
      <c r="I152" s="86">
        <v>20</v>
      </c>
    </row>
    <row r="153" spans="1:9">
      <c r="A153" s="124" t="s">
        <v>25</v>
      </c>
      <c r="B153" s="124" t="s">
        <v>35</v>
      </c>
      <c r="D153" s="127" t="s">
        <v>464</v>
      </c>
      <c r="E153" s="86">
        <v>80</v>
      </c>
      <c r="F153" s="86">
        <v>0</v>
      </c>
      <c r="G153" s="86">
        <v>0</v>
      </c>
      <c r="H153" s="86">
        <v>60</v>
      </c>
      <c r="I153" s="86">
        <v>10</v>
      </c>
    </row>
    <row r="154" spans="1:9">
      <c r="A154" s="124" t="s">
        <v>25</v>
      </c>
      <c r="B154" s="124" t="s">
        <v>35</v>
      </c>
      <c r="C154" s="125"/>
      <c r="D154" s="127"/>
      <c r="E154" s="86"/>
      <c r="F154" s="86"/>
      <c r="G154" s="86"/>
      <c r="H154" s="86"/>
      <c r="I154" s="86"/>
    </row>
    <row r="155" spans="1:9">
      <c r="A155" s="124" t="s">
        <v>25</v>
      </c>
      <c r="B155" s="124" t="s">
        <v>35</v>
      </c>
      <c r="C155" s="127" t="s">
        <v>462</v>
      </c>
      <c r="D155" s="127" t="s">
        <v>2</v>
      </c>
      <c r="E155" s="86">
        <v>2180</v>
      </c>
      <c r="F155" s="86">
        <v>100</v>
      </c>
      <c r="G155" s="86">
        <v>230</v>
      </c>
      <c r="H155" s="86">
        <v>1720</v>
      </c>
      <c r="I155" s="86">
        <v>130</v>
      </c>
    </row>
    <row r="156" spans="1:9">
      <c r="A156" s="124" t="s">
        <v>25</v>
      </c>
      <c r="B156" s="124" t="s">
        <v>35</v>
      </c>
      <c r="C156" s="125"/>
      <c r="D156" s="127" t="s">
        <v>462</v>
      </c>
      <c r="E156" s="86">
        <v>1900</v>
      </c>
      <c r="F156" s="86">
        <v>80</v>
      </c>
      <c r="G156" s="86">
        <v>210</v>
      </c>
      <c r="H156" s="86">
        <v>1520</v>
      </c>
      <c r="I156" s="86">
        <v>90</v>
      </c>
    </row>
    <row r="157" spans="1:9">
      <c r="A157" s="124" t="s">
        <v>25</v>
      </c>
      <c r="B157" s="124" t="s">
        <v>35</v>
      </c>
      <c r="D157" s="127" t="s">
        <v>465</v>
      </c>
      <c r="E157" s="86">
        <v>290</v>
      </c>
      <c r="F157" s="86">
        <v>20</v>
      </c>
      <c r="G157" s="86">
        <v>30</v>
      </c>
      <c r="H157" s="86">
        <v>200</v>
      </c>
      <c r="I157" s="86">
        <v>40</v>
      </c>
    </row>
    <row r="158" spans="1:9">
      <c r="A158" s="124"/>
      <c r="B158" s="124"/>
      <c r="D158" s="127"/>
      <c r="E158" s="86"/>
      <c r="F158" s="86"/>
      <c r="G158" s="86"/>
      <c r="H158" s="86"/>
      <c r="I158" s="86"/>
    </row>
    <row r="159" spans="1:9">
      <c r="A159" s="124" t="s">
        <v>25</v>
      </c>
      <c r="B159" s="124" t="s">
        <v>35</v>
      </c>
      <c r="C159" s="127" t="s">
        <v>408</v>
      </c>
      <c r="E159" s="86">
        <v>0</v>
      </c>
      <c r="F159" s="86">
        <v>0</v>
      </c>
      <c r="G159" s="86">
        <v>0</v>
      </c>
      <c r="H159" s="86">
        <v>0</v>
      </c>
      <c r="I159" s="86">
        <v>0</v>
      </c>
    </row>
    <row r="160" spans="1:9">
      <c r="A160" s="124" t="s">
        <v>37</v>
      </c>
      <c r="B160" s="124"/>
      <c r="C160" s="123"/>
      <c r="D160" s="86"/>
      <c r="E160" s="86"/>
      <c r="F160" s="86"/>
      <c r="G160" s="86"/>
      <c r="H160" s="86"/>
      <c r="I160" s="86"/>
    </row>
    <row r="161" spans="1:9">
      <c r="A161" s="122" t="s">
        <v>426</v>
      </c>
      <c r="B161" s="122"/>
      <c r="C161" s="123"/>
      <c r="D161" s="86"/>
      <c r="E161" s="86"/>
      <c r="F161" s="86"/>
      <c r="G161" s="86"/>
      <c r="H161" s="86"/>
      <c r="I161" s="86"/>
    </row>
    <row r="162" spans="1:9">
      <c r="A162" s="124" t="s">
        <v>37</v>
      </c>
      <c r="B162" s="122"/>
      <c r="C162" s="120" t="s">
        <v>460</v>
      </c>
      <c r="D162" s="120" t="s">
        <v>459</v>
      </c>
      <c r="E162" s="86">
        <v>3190</v>
      </c>
      <c r="F162" s="86">
        <v>2030</v>
      </c>
      <c r="G162" s="86">
        <v>320</v>
      </c>
      <c r="H162" s="86">
        <v>600</v>
      </c>
      <c r="I162" s="86">
        <v>240</v>
      </c>
    </row>
    <row r="163" spans="1:9">
      <c r="A163" s="124" t="s">
        <v>37</v>
      </c>
      <c r="B163" s="122"/>
      <c r="C163" s="127" t="s">
        <v>68</v>
      </c>
      <c r="D163" s="127" t="s">
        <v>463</v>
      </c>
      <c r="E163" s="86">
        <v>1880</v>
      </c>
      <c r="F163" s="86">
        <v>1360</v>
      </c>
      <c r="G163" s="86">
        <v>140</v>
      </c>
      <c r="H163" s="86">
        <v>230</v>
      </c>
      <c r="I163" s="86">
        <v>150</v>
      </c>
    </row>
    <row r="164" spans="1:9">
      <c r="A164" s="124" t="s">
        <v>37</v>
      </c>
      <c r="B164" s="122"/>
      <c r="C164" s="126"/>
      <c r="D164" s="127"/>
      <c r="E164" s="86"/>
      <c r="F164" s="86"/>
      <c r="G164" s="86"/>
      <c r="H164" s="86"/>
      <c r="I164" s="86"/>
    </row>
    <row r="165" spans="1:9">
      <c r="A165" s="124" t="s">
        <v>37</v>
      </c>
      <c r="B165" s="122"/>
      <c r="C165" s="127" t="s">
        <v>461</v>
      </c>
      <c r="D165" s="127" t="s">
        <v>2</v>
      </c>
      <c r="E165" s="86">
        <v>210</v>
      </c>
      <c r="F165" s="86">
        <v>140</v>
      </c>
      <c r="G165" s="86">
        <v>10</v>
      </c>
      <c r="H165" s="86">
        <v>40</v>
      </c>
      <c r="I165" s="86">
        <v>20</v>
      </c>
    </row>
    <row r="166" spans="1:9">
      <c r="A166" s="124" t="s">
        <v>37</v>
      </c>
      <c r="B166" s="122"/>
      <c r="D166" s="127" t="s">
        <v>461</v>
      </c>
      <c r="E166" s="86">
        <v>110</v>
      </c>
      <c r="F166" s="86">
        <v>70</v>
      </c>
      <c r="G166" s="86">
        <v>10</v>
      </c>
      <c r="H166" s="86">
        <v>20</v>
      </c>
      <c r="I166" s="86">
        <v>10</v>
      </c>
    </row>
    <row r="167" spans="1:9">
      <c r="A167" s="124" t="s">
        <v>37</v>
      </c>
      <c r="B167" s="122"/>
      <c r="D167" s="127" t="s">
        <v>464</v>
      </c>
      <c r="E167" s="86">
        <v>100</v>
      </c>
      <c r="F167" s="86">
        <v>80</v>
      </c>
      <c r="G167" s="86">
        <v>10</v>
      </c>
      <c r="H167" s="86">
        <v>20</v>
      </c>
      <c r="I167" s="86">
        <v>10</v>
      </c>
    </row>
    <row r="168" spans="1:9">
      <c r="A168" s="124" t="s">
        <v>37</v>
      </c>
      <c r="B168" s="122"/>
      <c r="C168" s="125"/>
      <c r="D168" s="127"/>
      <c r="E168" s="86"/>
      <c r="F168" s="86"/>
      <c r="G168" s="86"/>
      <c r="H168" s="86"/>
      <c r="I168" s="86"/>
    </row>
    <row r="169" spans="1:9">
      <c r="A169" s="124" t="s">
        <v>37</v>
      </c>
      <c r="B169" s="124"/>
      <c r="C169" s="127" t="s">
        <v>462</v>
      </c>
      <c r="D169" s="127" t="s">
        <v>2</v>
      </c>
      <c r="E169" s="86">
        <v>1090</v>
      </c>
      <c r="F169" s="86">
        <v>520</v>
      </c>
      <c r="G169" s="86">
        <v>170</v>
      </c>
      <c r="H169" s="86">
        <v>330</v>
      </c>
      <c r="I169" s="86">
        <v>70</v>
      </c>
    </row>
    <row r="170" spans="1:9">
      <c r="A170" s="124" t="s">
        <v>37</v>
      </c>
      <c r="B170" s="124"/>
      <c r="C170" s="125"/>
      <c r="D170" s="127" t="s">
        <v>462</v>
      </c>
      <c r="E170" s="86">
        <v>800</v>
      </c>
      <c r="F170" s="86">
        <v>340</v>
      </c>
      <c r="G170" s="86">
        <v>150</v>
      </c>
      <c r="H170" s="86">
        <v>270</v>
      </c>
      <c r="I170" s="86">
        <v>40</v>
      </c>
    </row>
    <row r="171" spans="1:9">
      <c r="A171" s="124" t="s">
        <v>37</v>
      </c>
      <c r="B171" s="124"/>
      <c r="D171" s="127" t="s">
        <v>465</v>
      </c>
      <c r="E171" s="86">
        <v>300</v>
      </c>
      <c r="F171" s="86">
        <v>190</v>
      </c>
      <c r="G171" s="86">
        <v>20</v>
      </c>
      <c r="H171" s="86">
        <v>60</v>
      </c>
      <c r="I171" s="86">
        <v>30</v>
      </c>
    </row>
    <row r="172" spans="1:9">
      <c r="A172" s="124"/>
      <c r="B172" s="124"/>
      <c r="D172" s="127"/>
      <c r="E172" s="86"/>
      <c r="F172" s="86"/>
      <c r="G172" s="86"/>
      <c r="H172" s="86"/>
      <c r="I172" s="86"/>
    </row>
    <row r="173" spans="1:9">
      <c r="A173" s="124" t="s">
        <v>37</v>
      </c>
      <c r="B173" s="124"/>
      <c r="C173" s="127" t="s">
        <v>408</v>
      </c>
      <c r="E173" s="86">
        <v>0</v>
      </c>
      <c r="F173" s="86">
        <v>0</v>
      </c>
      <c r="G173" s="86">
        <v>0</v>
      </c>
      <c r="H173" s="86">
        <v>0</v>
      </c>
      <c r="I173" s="86">
        <v>0</v>
      </c>
    </row>
    <row r="174" spans="1:9">
      <c r="A174" s="124" t="s">
        <v>37</v>
      </c>
      <c r="B174" s="117" t="s">
        <v>40</v>
      </c>
      <c r="C174" s="123"/>
      <c r="D174" s="86"/>
      <c r="E174" s="86"/>
      <c r="F174" s="86"/>
      <c r="G174" s="86"/>
      <c r="H174" s="86"/>
      <c r="I174" s="86"/>
    </row>
    <row r="175" spans="1:9">
      <c r="A175" s="124" t="s">
        <v>37</v>
      </c>
      <c r="B175" s="122" t="s">
        <v>39</v>
      </c>
      <c r="C175" s="123"/>
      <c r="D175" s="86"/>
      <c r="E175" s="86"/>
      <c r="F175" s="86"/>
      <c r="G175" s="86"/>
      <c r="H175" s="86"/>
      <c r="I175" s="86"/>
    </row>
    <row r="176" spans="1:9">
      <c r="A176" s="124" t="s">
        <v>37</v>
      </c>
      <c r="B176" s="117" t="s">
        <v>40</v>
      </c>
      <c r="C176" s="120" t="s">
        <v>460</v>
      </c>
      <c r="D176" s="120" t="s">
        <v>459</v>
      </c>
      <c r="E176" s="86">
        <v>3190</v>
      </c>
      <c r="F176" s="86">
        <v>2030</v>
      </c>
      <c r="G176" s="86">
        <v>320</v>
      </c>
      <c r="H176" s="86">
        <v>600</v>
      </c>
      <c r="I176" s="86">
        <v>240</v>
      </c>
    </row>
    <row r="177" spans="1:9">
      <c r="A177" s="124" t="s">
        <v>37</v>
      </c>
      <c r="B177" s="117" t="s">
        <v>40</v>
      </c>
      <c r="C177" s="127" t="s">
        <v>68</v>
      </c>
      <c r="D177" s="127" t="s">
        <v>463</v>
      </c>
      <c r="E177" s="86">
        <v>1880</v>
      </c>
      <c r="F177" s="86">
        <v>1360</v>
      </c>
      <c r="G177" s="86">
        <v>140</v>
      </c>
      <c r="H177" s="86">
        <v>230</v>
      </c>
      <c r="I177" s="86">
        <v>150</v>
      </c>
    </row>
    <row r="178" spans="1:9">
      <c r="A178" s="124" t="s">
        <v>37</v>
      </c>
      <c r="B178" s="117" t="s">
        <v>40</v>
      </c>
      <c r="C178" s="126"/>
      <c r="D178" s="127"/>
      <c r="E178" s="86"/>
      <c r="F178" s="86"/>
      <c r="G178" s="86"/>
      <c r="H178" s="86"/>
      <c r="I178" s="86"/>
    </row>
    <row r="179" spans="1:9">
      <c r="A179" s="124" t="s">
        <v>37</v>
      </c>
      <c r="B179" s="117" t="s">
        <v>40</v>
      </c>
      <c r="C179" s="127" t="s">
        <v>461</v>
      </c>
      <c r="D179" s="127" t="s">
        <v>2</v>
      </c>
      <c r="E179" s="86">
        <v>210</v>
      </c>
      <c r="F179" s="86">
        <v>140</v>
      </c>
      <c r="G179" s="86">
        <v>10</v>
      </c>
      <c r="H179" s="86">
        <v>40</v>
      </c>
      <c r="I179" s="86">
        <v>20</v>
      </c>
    </row>
    <row r="180" spans="1:9">
      <c r="A180" s="124" t="s">
        <v>37</v>
      </c>
      <c r="B180" s="117" t="s">
        <v>40</v>
      </c>
      <c r="D180" s="127" t="s">
        <v>461</v>
      </c>
      <c r="E180" s="86">
        <v>110</v>
      </c>
      <c r="F180" s="86">
        <v>70</v>
      </c>
      <c r="G180" s="86">
        <v>10</v>
      </c>
      <c r="H180" s="86">
        <v>20</v>
      </c>
      <c r="I180" s="86">
        <v>10</v>
      </c>
    </row>
    <row r="181" spans="1:9">
      <c r="A181" s="124" t="s">
        <v>37</v>
      </c>
      <c r="B181" s="117" t="s">
        <v>40</v>
      </c>
      <c r="D181" s="127" t="s">
        <v>464</v>
      </c>
      <c r="E181" s="86">
        <v>100</v>
      </c>
      <c r="F181" s="86">
        <v>80</v>
      </c>
      <c r="G181" s="86">
        <v>10</v>
      </c>
      <c r="H181" s="86">
        <v>20</v>
      </c>
      <c r="I181" s="86">
        <v>10</v>
      </c>
    </row>
    <row r="182" spans="1:9">
      <c r="A182" s="124" t="s">
        <v>37</v>
      </c>
      <c r="B182" s="117" t="s">
        <v>40</v>
      </c>
      <c r="C182" s="125"/>
      <c r="D182" s="127"/>
      <c r="E182" s="86"/>
      <c r="F182" s="86"/>
      <c r="G182" s="86"/>
      <c r="H182" s="86"/>
      <c r="I182" s="86"/>
    </row>
    <row r="183" spans="1:9">
      <c r="A183" s="124" t="s">
        <v>37</v>
      </c>
      <c r="B183" s="117" t="s">
        <v>40</v>
      </c>
      <c r="C183" s="127" t="s">
        <v>462</v>
      </c>
      <c r="D183" s="127" t="s">
        <v>2</v>
      </c>
      <c r="E183" s="86">
        <v>1090</v>
      </c>
      <c r="F183" s="86">
        <v>520</v>
      </c>
      <c r="G183" s="86">
        <v>170</v>
      </c>
      <c r="H183" s="86">
        <v>330</v>
      </c>
      <c r="I183" s="86">
        <v>70</v>
      </c>
    </row>
    <row r="184" spans="1:9">
      <c r="A184" s="124" t="s">
        <v>37</v>
      </c>
      <c r="B184" s="117" t="s">
        <v>40</v>
      </c>
      <c r="C184" s="125"/>
      <c r="D184" s="127" t="s">
        <v>462</v>
      </c>
      <c r="E184" s="86">
        <v>800</v>
      </c>
      <c r="F184" s="86">
        <v>340</v>
      </c>
      <c r="G184" s="86">
        <v>150</v>
      </c>
      <c r="H184" s="86">
        <v>270</v>
      </c>
      <c r="I184" s="86">
        <v>40</v>
      </c>
    </row>
    <row r="185" spans="1:9">
      <c r="A185" s="124" t="s">
        <v>37</v>
      </c>
      <c r="B185" s="117" t="s">
        <v>40</v>
      </c>
      <c r="D185" s="127" t="s">
        <v>465</v>
      </c>
      <c r="E185" s="86">
        <v>300</v>
      </c>
      <c r="F185" s="86">
        <v>190</v>
      </c>
      <c r="G185" s="86">
        <v>20</v>
      </c>
      <c r="H185" s="86">
        <v>60</v>
      </c>
      <c r="I185" s="86">
        <v>30</v>
      </c>
    </row>
    <row r="186" spans="1:9">
      <c r="A186" s="124"/>
      <c r="B186" s="117"/>
      <c r="D186" s="127"/>
      <c r="E186" s="86"/>
      <c r="F186" s="86"/>
      <c r="G186" s="86"/>
      <c r="H186" s="86"/>
      <c r="I186" s="86"/>
    </row>
    <row r="187" spans="1:9">
      <c r="A187" s="124" t="s">
        <v>37</v>
      </c>
      <c r="B187" s="117" t="s">
        <v>40</v>
      </c>
      <c r="C187" s="127" t="s">
        <v>408</v>
      </c>
      <c r="E187" s="86">
        <v>0</v>
      </c>
      <c r="F187" s="86">
        <v>0</v>
      </c>
      <c r="G187" s="86">
        <v>0</v>
      </c>
      <c r="H187" s="86">
        <v>0</v>
      </c>
      <c r="I187" s="86">
        <v>0</v>
      </c>
    </row>
    <row r="188" spans="1:9">
      <c r="A188" s="124" t="s">
        <v>37</v>
      </c>
      <c r="B188" s="124" t="s">
        <v>41</v>
      </c>
      <c r="C188" s="123"/>
      <c r="D188" s="86"/>
      <c r="E188" s="86"/>
      <c r="F188" s="86"/>
      <c r="G188" s="86"/>
      <c r="H188" s="86"/>
      <c r="I188" s="86"/>
    </row>
    <row r="189" spans="1:9">
      <c r="A189" s="124" t="s">
        <v>37</v>
      </c>
      <c r="B189" s="122" t="s">
        <v>42</v>
      </c>
      <c r="C189" s="123"/>
      <c r="D189" s="86"/>
      <c r="E189" s="86"/>
      <c r="F189" s="86"/>
      <c r="G189" s="86"/>
      <c r="H189" s="86"/>
      <c r="I189" s="86"/>
    </row>
    <row r="190" spans="1:9">
      <c r="A190" s="124" t="s">
        <v>37</v>
      </c>
      <c r="B190" s="124" t="s">
        <v>41</v>
      </c>
      <c r="C190" s="120" t="s">
        <v>460</v>
      </c>
      <c r="D190" s="120" t="s">
        <v>459</v>
      </c>
      <c r="E190" s="86">
        <v>0</v>
      </c>
      <c r="F190" s="86">
        <v>0</v>
      </c>
      <c r="G190" s="86">
        <v>0</v>
      </c>
      <c r="H190" s="86">
        <v>0</v>
      </c>
      <c r="I190" s="86">
        <v>0</v>
      </c>
    </row>
    <row r="191" spans="1:9">
      <c r="A191" s="124" t="s">
        <v>37</v>
      </c>
      <c r="B191" s="124" t="s">
        <v>41</v>
      </c>
      <c r="C191" s="127" t="s">
        <v>68</v>
      </c>
      <c r="D191" s="127" t="s">
        <v>463</v>
      </c>
      <c r="E191" s="86">
        <v>0</v>
      </c>
      <c r="F191" s="86">
        <v>0</v>
      </c>
      <c r="G191" s="86">
        <v>0</v>
      </c>
      <c r="H191" s="86">
        <v>0</v>
      </c>
      <c r="I191" s="86">
        <v>0</v>
      </c>
    </row>
    <row r="192" spans="1:9">
      <c r="A192" s="124" t="s">
        <v>37</v>
      </c>
      <c r="B192" s="124" t="s">
        <v>41</v>
      </c>
      <c r="C192" s="126"/>
      <c r="D192" s="127"/>
      <c r="E192" s="86"/>
      <c r="F192" s="86"/>
      <c r="G192" s="86"/>
      <c r="H192" s="86"/>
      <c r="I192" s="86"/>
    </row>
    <row r="193" spans="1:9">
      <c r="A193" s="124" t="s">
        <v>37</v>
      </c>
      <c r="B193" s="124" t="s">
        <v>41</v>
      </c>
      <c r="C193" s="127" t="s">
        <v>461</v>
      </c>
      <c r="D193" s="127" t="s">
        <v>2</v>
      </c>
      <c r="E193" s="86">
        <v>0</v>
      </c>
      <c r="F193" s="86">
        <v>0</v>
      </c>
      <c r="G193" s="86">
        <v>0</v>
      </c>
      <c r="H193" s="86">
        <v>0</v>
      </c>
      <c r="I193" s="86">
        <v>0</v>
      </c>
    </row>
    <row r="194" spans="1:9">
      <c r="A194" s="124" t="s">
        <v>37</v>
      </c>
      <c r="B194" s="124" t="s">
        <v>41</v>
      </c>
      <c r="D194" s="127" t="s">
        <v>461</v>
      </c>
      <c r="E194" s="86">
        <v>0</v>
      </c>
      <c r="F194" s="86">
        <v>0</v>
      </c>
      <c r="G194" s="86">
        <v>0</v>
      </c>
      <c r="H194" s="86">
        <v>0</v>
      </c>
      <c r="I194" s="86">
        <v>0</v>
      </c>
    </row>
    <row r="195" spans="1:9">
      <c r="A195" s="124" t="s">
        <v>37</v>
      </c>
      <c r="B195" s="124" t="s">
        <v>41</v>
      </c>
      <c r="D195" s="127" t="s">
        <v>464</v>
      </c>
      <c r="E195" s="86">
        <v>0</v>
      </c>
      <c r="F195" s="86">
        <v>0</v>
      </c>
      <c r="G195" s="86">
        <v>0</v>
      </c>
      <c r="H195" s="86">
        <v>0</v>
      </c>
      <c r="I195" s="86">
        <v>0</v>
      </c>
    </row>
    <row r="196" spans="1:9">
      <c r="A196" s="124" t="s">
        <v>37</v>
      </c>
      <c r="B196" s="124" t="s">
        <v>41</v>
      </c>
      <c r="C196" s="125"/>
      <c r="D196" s="127"/>
      <c r="E196" s="86"/>
      <c r="F196" s="86"/>
      <c r="G196" s="86"/>
      <c r="H196" s="86"/>
      <c r="I196" s="86"/>
    </row>
    <row r="197" spans="1:9">
      <c r="A197" s="124" t="s">
        <v>37</v>
      </c>
      <c r="B197" s="124" t="s">
        <v>41</v>
      </c>
      <c r="C197" s="127" t="s">
        <v>462</v>
      </c>
      <c r="D197" s="127" t="s">
        <v>2</v>
      </c>
      <c r="E197" s="86">
        <v>0</v>
      </c>
      <c r="F197" s="86">
        <v>0</v>
      </c>
      <c r="G197" s="86">
        <v>0</v>
      </c>
      <c r="H197" s="86">
        <v>0</v>
      </c>
      <c r="I197" s="86">
        <v>0</v>
      </c>
    </row>
    <row r="198" spans="1:9">
      <c r="A198" s="124" t="s">
        <v>37</v>
      </c>
      <c r="B198" s="124" t="s">
        <v>41</v>
      </c>
      <c r="C198" s="125"/>
      <c r="D198" s="127" t="s">
        <v>462</v>
      </c>
      <c r="E198" s="86">
        <v>0</v>
      </c>
      <c r="F198" s="86">
        <v>0</v>
      </c>
      <c r="G198" s="86">
        <v>0</v>
      </c>
      <c r="H198" s="86">
        <v>0</v>
      </c>
      <c r="I198" s="86">
        <v>0</v>
      </c>
    </row>
    <row r="199" spans="1:9">
      <c r="A199" s="124" t="s">
        <v>37</v>
      </c>
      <c r="B199" s="124" t="s">
        <v>41</v>
      </c>
      <c r="D199" s="127" t="s">
        <v>465</v>
      </c>
      <c r="E199" s="86">
        <v>0</v>
      </c>
      <c r="F199" s="86">
        <v>0</v>
      </c>
      <c r="G199" s="86">
        <v>0</v>
      </c>
      <c r="H199" s="86">
        <v>0</v>
      </c>
      <c r="I199" s="86">
        <v>0</v>
      </c>
    </row>
    <row r="200" spans="1:9">
      <c r="A200" s="124"/>
      <c r="B200" s="124"/>
      <c r="D200" s="127"/>
      <c r="E200" s="86"/>
      <c r="F200" s="86"/>
      <c r="G200" s="86"/>
      <c r="H200" s="86"/>
      <c r="I200" s="86"/>
    </row>
    <row r="201" spans="1:9">
      <c r="A201" s="124" t="s">
        <v>37</v>
      </c>
      <c r="B201" s="124" t="s">
        <v>41</v>
      </c>
      <c r="C201" s="127" t="s">
        <v>408</v>
      </c>
      <c r="E201" s="86">
        <v>0</v>
      </c>
      <c r="F201" s="86">
        <v>0</v>
      </c>
      <c r="G201" s="86">
        <v>0</v>
      </c>
      <c r="H201" s="86">
        <v>0</v>
      </c>
      <c r="I201" s="86">
        <v>0</v>
      </c>
    </row>
    <row r="202" spans="1:9">
      <c r="A202" s="124" t="s">
        <v>43</v>
      </c>
      <c r="B202" s="122"/>
      <c r="C202" s="123"/>
      <c r="D202" s="86"/>
      <c r="E202" s="86"/>
      <c r="F202" s="86"/>
      <c r="G202" s="86"/>
      <c r="H202" s="86"/>
      <c r="I202" s="86"/>
    </row>
    <row r="203" spans="1:9">
      <c r="A203" s="122" t="s">
        <v>427</v>
      </c>
      <c r="B203" s="122"/>
      <c r="C203" s="123"/>
      <c r="D203" s="86"/>
      <c r="E203" s="86"/>
      <c r="F203" s="86"/>
      <c r="G203" s="86"/>
      <c r="H203" s="86"/>
      <c r="I203" s="86"/>
    </row>
    <row r="204" spans="1:9">
      <c r="A204" s="124" t="s">
        <v>43</v>
      </c>
      <c r="B204" s="122"/>
      <c r="C204" s="120" t="s">
        <v>460</v>
      </c>
      <c r="D204" s="120" t="s">
        <v>459</v>
      </c>
      <c r="E204" s="86">
        <v>25150</v>
      </c>
      <c r="F204" s="86">
        <v>1920</v>
      </c>
      <c r="G204" s="86">
        <v>1790</v>
      </c>
      <c r="H204" s="86">
        <v>17830</v>
      </c>
      <c r="I204" s="86">
        <v>3620</v>
      </c>
    </row>
    <row r="205" spans="1:9">
      <c r="A205" s="124" t="s">
        <v>43</v>
      </c>
      <c r="B205" s="122"/>
      <c r="C205" s="127" t="s">
        <v>68</v>
      </c>
      <c r="D205" s="127" t="s">
        <v>463</v>
      </c>
      <c r="E205" s="86">
        <v>6850</v>
      </c>
      <c r="F205" s="86">
        <v>580</v>
      </c>
      <c r="G205" s="86">
        <v>420</v>
      </c>
      <c r="H205" s="86">
        <v>4570</v>
      </c>
      <c r="I205" s="86">
        <v>1280</v>
      </c>
    </row>
    <row r="206" spans="1:9">
      <c r="A206" s="124" t="s">
        <v>43</v>
      </c>
      <c r="B206" s="122"/>
      <c r="C206" s="126"/>
      <c r="D206" s="127"/>
      <c r="E206" s="86"/>
      <c r="F206" s="86"/>
      <c r="G206" s="86"/>
      <c r="H206" s="86"/>
      <c r="I206" s="86"/>
    </row>
    <row r="207" spans="1:9">
      <c r="A207" s="124" t="s">
        <v>43</v>
      </c>
      <c r="B207" s="122"/>
      <c r="C207" s="127" t="s">
        <v>461</v>
      </c>
      <c r="D207" s="127" t="s">
        <v>2</v>
      </c>
      <c r="E207" s="86">
        <v>1700</v>
      </c>
      <c r="F207" s="86">
        <v>160</v>
      </c>
      <c r="G207" s="86">
        <v>120</v>
      </c>
      <c r="H207" s="86">
        <v>1080</v>
      </c>
      <c r="I207" s="86">
        <v>350</v>
      </c>
    </row>
    <row r="208" spans="1:9">
      <c r="A208" s="124" t="s">
        <v>43</v>
      </c>
      <c r="B208" s="122"/>
      <c r="D208" s="127" t="s">
        <v>461</v>
      </c>
      <c r="E208" s="86">
        <v>1230</v>
      </c>
      <c r="F208" s="86">
        <v>120</v>
      </c>
      <c r="G208" s="86">
        <v>90</v>
      </c>
      <c r="H208" s="86">
        <v>750</v>
      </c>
      <c r="I208" s="86">
        <v>270</v>
      </c>
    </row>
    <row r="209" spans="1:9">
      <c r="A209" s="124" t="s">
        <v>43</v>
      </c>
      <c r="B209" s="122"/>
      <c r="D209" s="127" t="s">
        <v>464</v>
      </c>
      <c r="E209" s="86">
        <v>460</v>
      </c>
      <c r="F209" s="86">
        <v>40</v>
      </c>
      <c r="G209" s="86">
        <v>30</v>
      </c>
      <c r="H209" s="86">
        <v>330</v>
      </c>
      <c r="I209" s="86">
        <v>70</v>
      </c>
    </row>
    <row r="210" spans="1:9">
      <c r="A210" s="124" t="s">
        <v>43</v>
      </c>
      <c r="B210" s="123"/>
      <c r="C210" s="125"/>
      <c r="D210" s="127"/>
      <c r="E210" s="86"/>
      <c r="F210" s="86"/>
      <c r="G210" s="86"/>
      <c r="H210" s="86"/>
      <c r="I210" s="86"/>
    </row>
    <row r="211" spans="1:9">
      <c r="A211" s="124" t="s">
        <v>43</v>
      </c>
      <c r="B211" s="123"/>
      <c r="C211" s="127" t="s">
        <v>462</v>
      </c>
      <c r="D211" s="127" t="s">
        <v>2</v>
      </c>
      <c r="E211" s="86">
        <v>16600</v>
      </c>
      <c r="F211" s="86">
        <v>1190</v>
      </c>
      <c r="G211" s="86">
        <v>1250</v>
      </c>
      <c r="H211" s="86">
        <v>12170</v>
      </c>
      <c r="I211" s="86">
        <v>1990</v>
      </c>
    </row>
    <row r="212" spans="1:9">
      <c r="A212" s="124" t="s">
        <v>43</v>
      </c>
      <c r="B212" s="123"/>
      <c r="C212" s="125"/>
      <c r="D212" s="127" t="s">
        <v>462</v>
      </c>
      <c r="E212" s="86">
        <v>13680</v>
      </c>
      <c r="F212" s="86">
        <v>940</v>
      </c>
      <c r="G212" s="86">
        <v>1120</v>
      </c>
      <c r="H212" s="86">
        <v>10190</v>
      </c>
      <c r="I212" s="86">
        <v>1440</v>
      </c>
    </row>
    <row r="213" spans="1:9">
      <c r="A213" s="124" t="s">
        <v>43</v>
      </c>
      <c r="B213" s="123"/>
      <c r="D213" s="127" t="s">
        <v>465</v>
      </c>
      <c r="E213" s="86">
        <v>2920</v>
      </c>
      <c r="F213" s="86">
        <v>250</v>
      </c>
      <c r="G213" s="86">
        <v>130</v>
      </c>
      <c r="H213" s="86">
        <v>1990</v>
      </c>
      <c r="I213" s="86">
        <v>550</v>
      </c>
    </row>
    <row r="214" spans="1:9">
      <c r="A214" s="124"/>
      <c r="B214" s="123"/>
      <c r="D214" s="127"/>
      <c r="E214" s="86"/>
      <c r="F214" s="86"/>
      <c r="G214" s="86"/>
      <c r="H214" s="86"/>
      <c r="I214" s="86"/>
    </row>
    <row r="215" spans="1:9">
      <c r="A215" s="124" t="s">
        <v>43</v>
      </c>
      <c r="B215" s="123"/>
      <c r="C215" s="127" t="s">
        <v>408</v>
      </c>
      <c r="E215" s="86">
        <v>0</v>
      </c>
      <c r="F215" s="86">
        <v>0</v>
      </c>
      <c r="G215" s="86">
        <v>0</v>
      </c>
      <c r="H215" s="86">
        <v>0</v>
      </c>
      <c r="I215" s="86">
        <v>0</v>
      </c>
    </row>
    <row r="216" spans="1:9">
      <c r="A216" s="124" t="s">
        <v>43</v>
      </c>
      <c r="B216" s="117" t="s">
        <v>46</v>
      </c>
      <c r="C216" s="123"/>
      <c r="D216" s="86"/>
      <c r="E216" s="86"/>
      <c r="F216" s="86"/>
      <c r="G216" s="86"/>
      <c r="H216" s="86"/>
      <c r="I216" s="86"/>
    </row>
    <row r="217" spans="1:9">
      <c r="A217" s="124" t="s">
        <v>43</v>
      </c>
      <c r="B217" s="122" t="s">
        <v>45</v>
      </c>
      <c r="C217" s="123"/>
      <c r="D217" s="86"/>
      <c r="E217" s="86"/>
      <c r="F217" s="86"/>
      <c r="G217" s="86"/>
      <c r="H217" s="86"/>
      <c r="I217" s="86"/>
    </row>
    <row r="218" spans="1:9">
      <c r="A218" s="124" t="s">
        <v>43</v>
      </c>
      <c r="B218" s="117" t="s">
        <v>46</v>
      </c>
      <c r="C218" s="120" t="s">
        <v>460</v>
      </c>
      <c r="D218" s="120" t="s">
        <v>459</v>
      </c>
      <c r="E218" s="86">
        <v>14120</v>
      </c>
      <c r="F218" s="86">
        <v>1220</v>
      </c>
      <c r="G218" s="86">
        <v>1210</v>
      </c>
      <c r="H218" s="86">
        <v>9350</v>
      </c>
      <c r="I218" s="86">
        <v>2350</v>
      </c>
    </row>
    <row r="219" spans="1:9">
      <c r="A219" s="124" t="s">
        <v>43</v>
      </c>
      <c r="B219" s="117" t="s">
        <v>46</v>
      </c>
      <c r="C219" s="127" t="s">
        <v>68</v>
      </c>
      <c r="D219" s="127" t="s">
        <v>463</v>
      </c>
      <c r="E219" s="86">
        <v>4670</v>
      </c>
      <c r="F219" s="86">
        <v>450</v>
      </c>
      <c r="G219" s="86">
        <v>330</v>
      </c>
      <c r="H219" s="86">
        <v>2910</v>
      </c>
      <c r="I219" s="86">
        <v>980</v>
      </c>
    </row>
    <row r="220" spans="1:9">
      <c r="A220" s="124" t="s">
        <v>43</v>
      </c>
      <c r="B220" s="117" t="s">
        <v>46</v>
      </c>
      <c r="C220" s="126"/>
      <c r="D220" s="127"/>
      <c r="E220" s="86"/>
      <c r="F220" s="86"/>
      <c r="G220" s="86"/>
      <c r="H220" s="86"/>
      <c r="I220" s="86"/>
    </row>
    <row r="221" spans="1:9">
      <c r="A221" s="124" t="s">
        <v>43</v>
      </c>
      <c r="B221" s="117" t="s">
        <v>46</v>
      </c>
      <c r="C221" s="127" t="s">
        <v>461</v>
      </c>
      <c r="D221" s="127" t="s">
        <v>2</v>
      </c>
      <c r="E221" s="86">
        <v>1040</v>
      </c>
      <c r="F221" s="86">
        <v>100</v>
      </c>
      <c r="G221" s="86">
        <v>90</v>
      </c>
      <c r="H221" s="86">
        <v>600</v>
      </c>
      <c r="I221" s="86">
        <v>250</v>
      </c>
    </row>
    <row r="222" spans="1:9">
      <c r="A222" s="124" t="s">
        <v>43</v>
      </c>
      <c r="B222" s="117" t="s">
        <v>46</v>
      </c>
      <c r="D222" s="127" t="s">
        <v>461</v>
      </c>
      <c r="E222" s="86">
        <v>720</v>
      </c>
      <c r="F222" s="86">
        <v>80</v>
      </c>
      <c r="G222" s="86">
        <v>60</v>
      </c>
      <c r="H222" s="86">
        <v>390</v>
      </c>
      <c r="I222" s="86">
        <v>200</v>
      </c>
    </row>
    <row r="223" spans="1:9">
      <c r="A223" s="124" t="s">
        <v>43</v>
      </c>
      <c r="B223" s="117" t="s">
        <v>46</v>
      </c>
      <c r="D223" s="127" t="s">
        <v>464</v>
      </c>
      <c r="E223" s="86">
        <v>320</v>
      </c>
      <c r="F223" s="86">
        <v>30</v>
      </c>
      <c r="G223" s="86">
        <v>30</v>
      </c>
      <c r="H223" s="86">
        <v>210</v>
      </c>
      <c r="I223" s="86">
        <v>60</v>
      </c>
    </row>
    <row r="224" spans="1:9">
      <c r="A224" s="124" t="s">
        <v>43</v>
      </c>
      <c r="B224" s="117" t="s">
        <v>46</v>
      </c>
      <c r="C224" s="125"/>
      <c r="D224" s="127"/>
      <c r="E224" s="86"/>
      <c r="F224" s="86"/>
      <c r="G224" s="86"/>
      <c r="H224" s="86"/>
      <c r="I224" s="86"/>
    </row>
    <row r="225" spans="1:9">
      <c r="A225" s="124" t="s">
        <v>43</v>
      </c>
      <c r="B225" s="117" t="s">
        <v>46</v>
      </c>
      <c r="C225" s="127" t="s">
        <v>462</v>
      </c>
      <c r="D225" s="127" t="s">
        <v>2</v>
      </c>
      <c r="E225" s="86">
        <v>8410</v>
      </c>
      <c r="F225" s="86">
        <v>670</v>
      </c>
      <c r="G225" s="86">
        <v>790</v>
      </c>
      <c r="H225" s="86">
        <v>5840</v>
      </c>
      <c r="I225" s="86">
        <v>1110</v>
      </c>
    </row>
    <row r="226" spans="1:9">
      <c r="A226" s="124" t="s">
        <v>43</v>
      </c>
      <c r="B226" s="117" t="s">
        <v>46</v>
      </c>
      <c r="C226" s="125"/>
      <c r="D226" s="127" t="s">
        <v>462</v>
      </c>
      <c r="E226" s="86">
        <v>6420</v>
      </c>
      <c r="F226" s="86">
        <v>460</v>
      </c>
      <c r="G226" s="86">
        <v>690</v>
      </c>
      <c r="H226" s="86">
        <v>4570</v>
      </c>
      <c r="I226" s="86">
        <v>700</v>
      </c>
    </row>
    <row r="227" spans="1:9">
      <c r="A227" s="124" t="s">
        <v>43</v>
      </c>
      <c r="B227" s="117" t="s">
        <v>46</v>
      </c>
      <c r="D227" s="127" t="s">
        <v>465</v>
      </c>
      <c r="E227" s="86">
        <v>1990</v>
      </c>
      <c r="F227" s="86">
        <v>210</v>
      </c>
      <c r="G227" s="86">
        <v>100</v>
      </c>
      <c r="H227" s="86">
        <v>1270</v>
      </c>
      <c r="I227" s="86">
        <v>410</v>
      </c>
    </row>
    <row r="228" spans="1:9">
      <c r="A228" s="124"/>
      <c r="B228" s="117"/>
      <c r="D228" s="127"/>
      <c r="E228" s="86"/>
      <c r="F228" s="86"/>
      <c r="G228" s="86"/>
      <c r="H228" s="86"/>
      <c r="I228" s="86"/>
    </row>
    <row r="229" spans="1:9">
      <c r="A229" s="124" t="s">
        <v>43</v>
      </c>
      <c r="B229" s="117" t="s">
        <v>46</v>
      </c>
      <c r="C229" s="127" t="s">
        <v>408</v>
      </c>
      <c r="E229" s="86">
        <v>0</v>
      </c>
      <c r="F229" s="86">
        <v>0</v>
      </c>
      <c r="G229" s="86">
        <v>0</v>
      </c>
      <c r="H229" s="86">
        <v>0</v>
      </c>
      <c r="I229" s="86">
        <v>0</v>
      </c>
    </row>
    <row r="230" spans="1:9">
      <c r="A230" s="124" t="s">
        <v>43</v>
      </c>
      <c r="B230" s="124" t="s">
        <v>47</v>
      </c>
      <c r="C230" s="123"/>
      <c r="D230" s="86"/>
      <c r="E230" s="86"/>
      <c r="F230" s="86"/>
      <c r="G230" s="86"/>
      <c r="H230" s="86"/>
      <c r="I230" s="86"/>
    </row>
    <row r="231" spans="1:9">
      <c r="A231" s="124" t="s">
        <v>43</v>
      </c>
      <c r="B231" s="122" t="s">
        <v>48</v>
      </c>
      <c r="C231" s="123"/>
      <c r="D231" s="86"/>
      <c r="E231" s="86"/>
      <c r="F231" s="86"/>
      <c r="G231" s="86"/>
      <c r="H231" s="86"/>
      <c r="I231" s="86"/>
    </row>
    <row r="232" spans="1:9">
      <c r="A232" s="124" t="s">
        <v>43</v>
      </c>
      <c r="B232" s="124" t="s">
        <v>47</v>
      </c>
      <c r="C232" s="120" t="s">
        <v>460</v>
      </c>
      <c r="D232" s="120" t="s">
        <v>459</v>
      </c>
      <c r="E232" s="86">
        <v>7000</v>
      </c>
      <c r="F232" s="86">
        <v>600</v>
      </c>
      <c r="G232" s="86">
        <v>410</v>
      </c>
      <c r="H232" s="86">
        <v>5100</v>
      </c>
      <c r="I232" s="86">
        <v>880</v>
      </c>
    </row>
    <row r="233" spans="1:9">
      <c r="A233" s="124" t="s">
        <v>43</v>
      </c>
      <c r="B233" s="124" t="s">
        <v>47</v>
      </c>
      <c r="C233" s="127" t="s">
        <v>68</v>
      </c>
      <c r="D233" s="127" t="s">
        <v>463</v>
      </c>
      <c r="E233" s="86">
        <v>1130</v>
      </c>
      <c r="F233" s="86">
        <v>110</v>
      </c>
      <c r="G233" s="86">
        <v>60</v>
      </c>
      <c r="H233" s="86">
        <v>770</v>
      </c>
      <c r="I233" s="86">
        <v>190</v>
      </c>
    </row>
    <row r="234" spans="1:9">
      <c r="A234" s="124" t="s">
        <v>43</v>
      </c>
      <c r="B234" s="124" t="s">
        <v>47</v>
      </c>
      <c r="C234" s="126"/>
      <c r="D234" s="127"/>
      <c r="E234" s="86"/>
      <c r="F234" s="86"/>
      <c r="G234" s="86"/>
      <c r="H234" s="86"/>
      <c r="I234" s="86"/>
    </row>
    <row r="235" spans="1:9">
      <c r="A235" s="124" t="s">
        <v>43</v>
      </c>
      <c r="B235" s="124" t="s">
        <v>47</v>
      </c>
      <c r="C235" s="127" t="s">
        <v>461</v>
      </c>
      <c r="D235" s="127" t="s">
        <v>2</v>
      </c>
      <c r="E235" s="86">
        <v>410</v>
      </c>
      <c r="F235" s="86">
        <v>50</v>
      </c>
      <c r="G235" s="86">
        <v>20</v>
      </c>
      <c r="H235" s="86">
        <v>270</v>
      </c>
      <c r="I235" s="86">
        <v>70</v>
      </c>
    </row>
    <row r="236" spans="1:9">
      <c r="A236" s="124" t="s">
        <v>43</v>
      </c>
      <c r="B236" s="124" t="s">
        <v>47</v>
      </c>
      <c r="D236" s="127" t="s">
        <v>461</v>
      </c>
      <c r="E236" s="86">
        <v>330</v>
      </c>
      <c r="F236" s="86">
        <v>40</v>
      </c>
      <c r="G236" s="86">
        <v>10</v>
      </c>
      <c r="H236" s="86">
        <v>210</v>
      </c>
      <c r="I236" s="86">
        <v>60</v>
      </c>
    </row>
    <row r="237" spans="1:9">
      <c r="A237" s="124" t="s">
        <v>43</v>
      </c>
      <c r="B237" s="124" t="s">
        <v>47</v>
      </c>
      <c r="D237" s="127" t="s">
        <v>464</v>
      </c>
      <c r="E237" s="86">
        <v>80</v>
      </c>
      <c r="F237" s="86">
        <v>10</v>
      </c>
      <c r="G237" s="86">
        <v>0</v>
      </c>
      <c r="H237" s="86">
        <v>60</v>
      </c>
      <c r="I237" s="86">
        <v>10</v>
      </c>
    </row>
    <row r="238" spans="1:9">
      <c r="A238" s="124" t="s">
        <v>43</v>
      </c>
      <c r="B238" s="124" t="s">
        <v>47</v>
      </c>
      <c r="C238" s="125"/>
      <c r="D238" s="127"/>
      <c r="E238" s="86"/>
      <c r="F238" s="86"/>
      <c r="G238" s="86"/>
      <c r="H238" s="86"/>
      <c r="I238" s="86"/>
    </row>
    <row r="239" spans="1:9">
      <c r="A239" s="124" t="s">
        <v>43</v>
      </c>
      <c r="B239" s="124" t="s">
        <v>47</v>
      </c>
      <c r="C239" s="127" t="s">
        <v>462</v>
      </c>
      <c r="D239" s="127" t="s">
        <v>2</v>
      </c>
      <c r="E239" s="86">
        <v>5450</v>
      </c>
      <c r="F239" s="86">
        <v>440</v>
      </c>
      <c r="G239" s="86">
        <v>330</v>
      </c>
      <c r="H239" s="86">
        <v>4060</v>
      </c>
      <c r="I239" s="86">
        <v>620</v>
      </c>
    </row>
    <row r="240" spans="1:9">
      <c r="A240" s="124" t="s">
        <v>43</v>
      </c>
      <c r="B240" s="124" t="s">
        <v>47</v>
      </c>
      <c r="C240" s="125"/>
      <c r="D240" s="127" t="s">
        <v>462</v>
      </c>
      <c r="E240" s="86">
        <v>4780</v>
      </c>
      <c r="F240" s="86">
        <v>400</v>
      </c>
      <c r="G240" s="86">
        <v>310</v>
      </c>
      <c r="H240" s="86">
        <v>3560</v>
      </c>
      <c r="I240" s="86">
        <v>500</v>
      </c>
    </row>
    <row r="241" spans="1:9">
      <c r="A241" s="124" t="s">
        <v>43</v>
      </c>
      <c r="B241" s="124" t="s">
        <v>47</v>
      </c>
      <c r="D241" s="127" t="s">
        <v>465</v>
      </c>
      <c r="E241" s="86">
        <v>680</v>
      </c>
      <c r="F241" s="86">
        <v>40</v>
      </c>
      <c r="G241" s="86">
        <v>20</v>
      </c>
      <c r="H241" s="86">
        <v>500</v>
      </c>
      <c r="I241" s="86">
        <v>110</v>
      </c>
    </row>
    <row r="242" spans="1:9">
      <c r="A242" s="124"/>
      <c r="B242" s="124"/>
      <c r="D242" s="127"/>
      <c r="E242" s="86"/>
      <c r="F242" s="86"/>
      <c r="G242" s="86"/>
      <c r="H242" s="86"/>
      <c r="I242" s="86"/>
    </row>
    <row r="243" spans="1:9">
      <c r="A243" s="124" t="s">
        <v>43</v>
      </c>
      <c r="B243" s="124" t="s">
        <v>47</v>
      </c>
      <c r="C243" s="127" t="s">
        <v>408</v>
      </c>
      <c r="E243" s="86">
        <v>0</v>
      </c>
      <c r="F243" s="86">
        <v>0</v>
      </c>
      <c r="G243" s="86">
        <v>0</v>
      </c>
      <c r="H243" s="86">
        <v>0</v>
      </c>
      <c r="I243" s="86">
        <v>0</v>
      </c>
    </row>
    <row r="244" spans="1:9">
      <c r="A244" s="124" t="s">
        <v>43</v>
      </c>
      <c r="B244" s="124" t="s">
        <v>49</v>
      </c>
      <c r="C244" s="123"/>
      <c r="E244" s="86"/>
      <c r="F244" s="86"/>
      <c r="G244" s="86"/>
      <c r="H244" s="86"/>
      <c r="I244" s="86"/>
    </row>
    <row r="245" spans="1:9">
      <c r="A245" s="124" t="s">
        <v>43</v>
      </c>
      <c r="B245" s="122" t="s">
        <v>50</v>
      </c>
      <c r="C245" s="123"/>
      <c r="E245" s="86"/>
      <c r="F245" s="86"/>
      <c r="G245" s="86"/>
      <c r="H245" s="86"/>
      <c r="I245" s="86"/>
    </row>
    <row r="246" spans="1:9">
      <c r="A246" s="124" t="s">
        <v>43</v>
      </c>
      <c r="B246" s="124" t="s">
        <v>49</v>
      </c>
      <c r="C246" s="120" t="s">
        <v>460</v>
      </c>
      <c r="D246" s="120" t="s">
        <v>459</v>
      </c>
      <c r="E246" s="86">
        <v>1070</v>
      </c>
      <c r="F246" s="86">
        <v>0</v>
      </c>
      <c r="G246" s="86">
        <v>20</v>
      </c>
      <c r="H246" s="86">
        <v>990</v>
      </c>
      <c r="I246" s="86">
        <v>50</v>
      </c>
    </row>
    <row r="247" spans="1:9">
      <c r="A247" s="124" t="s">
        <v>43</v>
      </c>
      <c r="B247" s="124" t="s">
        <v>49</v>
      </c>
      <c r="C247" s="127" t="s">
        <v>68</v>
      </c>
      <c r="D247" s="127" t="s">
        <v>463</v>
      </c>
      <c r="E247" s="86">
        <v>440</v>
      </c>
      <c r="F247" s="86">
        <v>0</v>
      </c>
      <c r="G247" s="86">
        <v>10</v>
      </c>
      <c r="H247" s="86">
        <v>400</v>
      </c>
      <c r="I247" s="86">
        <v>30</v>
      </c>
    </row>
    <row r="248" spans="1:9">
      <c r="A248" s="124" t="s">
        <v>43</v>
      </c>
      <c r="B248" s="124" t="s">
        <v>49</v>
      </c>
      <c r="C248" s="126"/>
      <c r="D248" s="127"/>
      <c r="E248" s="86"/>
      <c r="F248" s="86"/>
      <c r="G248" s="86"/>
      <c r="H248" s="86"/>
      <c r="I248" s="86"/>
    </row>
    <row r="249" spans="1:9">
      <c r="A249" s="124" t="s">
        <v>43</v>
      </c>
      <c r="B249" s="124" t="s">
        <v>49</v>
      </c>
      <c r="C249" s="127" t="s">
        <v>461</v>
      </c>
      <c r="D249" s="127" t="s">
        <v>2</v>
      </c>
      <c r="E249" s="86">
        <v>60</v>
      </c>
      <c r="F249" s="86">
        <v>0</v>
      </c>
      <c r="G249" s="86">
        <v>0</v>
      </c>
      <c r="H249" s="86">
        <v>50</v>
      </c>
      <c r="I249" s="86">
        <v>10</v>
      </c>
    </row>
    <row r="250" spans="1:9">
      <c r="A250" s="124" t="s">
        <v>43</v>
      </c>
      <c r="B250" s="124" t="s">
        <v>49</v>
      </c>
      <c r="D250" s="127" t="s">
        <v>461</v>
      </c>
      <c r="E250" s="86">
        <v>40</v>
      </c>
      <c r="F250" s="86">
        <v>0</v>
      </c>
      <c r="G250" s="86">
        <v>0</v>
      </c>
      <c r="H250" s="86">
        <v>40</v>
      </c>
      <c r="I250" s="86">
        <v>0</v>
      </c>
    </row>
    <row r="251" spans="1:9">
      <c r="A251" s="124" t="s">
        <v>43</v>
      </c>
      <c r="B251" s="124" t="s">
        <v>49</v>
      </c>
      <c r="D251" s="127" t="s">
        <v>464</v>
      </c>
      <c r="E251" s="86">
        <v>20</v>
      </c>
      <c r="F251" s="86">
        <v>0</v>
      </c>
      <c r="G251" s="86">
        <v>0</v>
      </c>
      <c r="H251" s="86">
        <v>20</v>
      </c>
      <c r="I251" s="86">
        <v>0</v>
      </c>
    </row>
    <row r="252" spans="1:9">
      <c r="A252" s="124" t="s">
        <v>43</v>
      </c>
      <c r="B252" s="124" t="s">
        <v>49</v>
      </c>
      <c r="C252" s="125"/>
      <c r="D252" s="127"/>
      <c r="E252" s="86"/>
      <c r="F252" s="86"/>
      <c r="G252" s="86"/>
      <c r="H252" s="86"/>
      <c r="I252" s="86"/>
    </row>
    <row r="253" spans="1:9">
      <c r="A253" s="124" t="s">
        <v>43</v>
      </c>
      <c r="B253" s="124" t="s">
        <v>49</v>
      </c>
      <c r="C253" s="127" t="s">
        <v>462</v>
      </c>
      <c r="D253" s="127" t="s">
        <v>2</v>
      </c>
      <c r="E253" s="86">
        <v>570</v>
      </c>
      <c r="F253" s="86">
        <v>0</v>
      </c>
      <c r="G253" s="86">
        <v>10</v>
      </c>
      <c r="H253" s="86">
        <v>540</v>
      </c>
      <c r="I253" s="86">
        <v>20</v>
      </c>
    </row>
    <row r="254" spans="1:9">
      <c r="A254" s="124" t="s">
        <v>43</v>
      </c>
      <c r="B254" s="124" t="s">
        <v>49</v>
      </c>
      <c r="C254" s="125"/>
      <c r="D254" s="127" t="s">
        <v>462</v>
      </c>
      <c r="E254" s="86">
        <v>510</v>
      </c>
      <c r="F254" s="86">
        <v>0</v>
      </c>
      <c r="G254" s="86">
        <v>10</v>
      </c>
      <c r="H254" s="86">
        <v>490</v>
      </c>
      <c r="I254" s="86">
        <v>20</v>
      </c>
    </row>
    <row r="255" spans="1:9">
      <c r="A255" s="124" t="s">
        <v>43</v>
      </c>
      <c r="B255" s="124" t="s">
        <v>49</v>
      </c>
      <c r="D255" s="127" t="s">
        <v>465</v>
      </c>
      <c r="E255" s="86">
        <v>60</v>
      </c>
      <c r="F255" s="86">
        <v>0</v>
      </c>
      <c r="G255" s="86">
        <v>0</v>
      </c>
      <c r="H255" s="86">
        <v>60</v>
      </c>
      <c r="I255" s="86">
        <v>0</v>
      </c>
    </row>
    <row r="256" spans="1:9">
      <c r="A256" s="124"/>
      <c r="B256" s="124"/>
      <c r="D256" s="127"/>
      <c r="E256" s="86"/>
      <c r="F256" s="86"/>
      <c r="G256" s="86"/>
      <c r="H256" s="86"/>
      <c r="I256" s="86"/>
    </row>
    <row r="257" spans="1:9">
      <c r="A257" s="124" t="s">
        <v>43</v>
      </c>
      <c r="B257" s="124" t="s">
        <v>49</v>
      </c>
      <c r="C257" s="127" t="s">
        <v>408</v>
      </c>
      <c r="E257" s="86">
        <v>0</v>
      </c>
      <c r="F257" s="86">
        <v>0</v>
      </c>
      <c r="G257" s="86">
        <v>0</v>
      </c>
      <c r="H257" s="86">
        <v>0</v>
      </c>
      <c r="I257" s="86">
        <v>0</v>
      </c>
    </row>
    <row r="258" spans="1:9">
      <c r="A258" s="124" t="s">
        <v>43</v>
      </c>
      <c r="B258" s="124" t="s">
        <v>51</v>
      </c>
      <c r="C258" s="123"/>
      <c r="E258" s="86"/>
      <c r="F258" s="86"/>
      <c r="G258" s="86"/>
      <c r="H258" s="86"/>
      <c r="I258" s="86"/>
    </row>
    <row r="259" spans="1:9">
      <c r="A259" s="124" t="s">
        <v>43</v>
      </c>
      <c r="B259" s="122" t="s">
        <v>52</v>
      </c>
      <c r="C259" s="123"/>
      <c r="E259" s="86"/>
      <c r="F259" s="86"/>
      <c r="G259" s="86"/>
      <c r="H259" s="86"/>
      <c r="I259" s="86"/>
    </row>
    <row r="260" spans="1:9">
      <c r="A260" s="124" t="s">
        <v>43</v>
      </c>
      <c r="B260" s="124" t="s">
        <v>51</v>
      </c>
      <c r="C260" s="120" t="s">
        <v>460</v>
      </c>
      <c r="D260" s="120" t="s">
        <v>459</v>
      </c>
      <c r="E260" s="86">
        <v>2960</v>
      </c>
      <c r="F260" s="86">
        <v>90</v>
      </c>
      <c r="G260" s="86">
        <v>150</v>
      </c>
      <c r="H260" s="86">
        <v>2380</v>
      </c>
      <c r="I260" s="86">
        <v>340</v>
      </c>
    </row>
    <row r="261" spans="1:9">
      <c r="A261" s="124" t="s">
        <v>43</v>
      </c>
      <c r="B261" s="124" t="s">
        <v>51</v>
      </c>
      <c r="C261" s="127" t="s">
        <v>68</v>
      </c>
      <c r="D261" s="127" t="s">
        <v>463</v>
      </c>
      <c r="E261" s="86">
        <v>610</v>
      </c>
      <c r="F261" s="86">
        <v>10</v>
      </c>
      <c r="G261" s="86">
        <v>20</v>
      </c>
      <c r="H261" s="86">
        <v>500</v>
      </c>
      <c r="I261" s="86">
        <v>80</v>
      </c>
    </row>
    <row r="262" spans="1:9">
      <c r="A262" s="124" t="s">
        <v>43</v>
      </c>
      <c r="B262" s="124" t="s">
        <v>51</v>
      </c>
      <c r="C262" s="126"/>
      <c r="D262" s="127"/>
      <c r="E262" s="86"/>
      <c r="F262" s="86"/>
      <c r="G262" s="86"/>
      <c r="H262" s="86"/>
      <c r="I262" s="86"/>
    </row>
    <row r="263" spans="1:9">
      <c r="A263" s="124" t="s">
        <v>43</v>
      </c>
      <c r="B263" s="124" t="s">
        <v>51</v>
      </c>
      <c r="C263" s="127" t="s">
        <v>461</v>
      </c>
      <c r="D263" s="127" t="s">
        <v>2</v>
      </c>
      <c r="E263" s="86">
        <v>190</v>
      </c>
      <c r="F263" s="86">
        <v>10</v>
      </c>
      <c r="G263" s="86">
        <v>10</v>
      </c>
      <c r="H263" s="86">
        <v>150</v>
      </c>
      <c r="I263" s="86">
        <v>20</v>
      </c>
    </row>
    <row r="264" spans="1:9">
      <c r="A264" s="124" t="s">
        <v>43</v>
      </c>
      <c r="B264" s="124" t="s">
        <v>51</v>
      </c>
      <c r="D264" s="127" t="s">
        <v>461</v>
      </c>
      <c r="E264" s="86">
        <v>140</v>
      </c>
      <c r="F264" s="86">
        <v>10</v>
      </c>
      <c r="G264" s="86">
        <v>10</v>
      </c>
      <c r="H264" s="86">
        <v>110</v>
      </c>
      <c r="I264" s="86">
        <v>10</v>
      </c>
    </row>
    <row r="265" spans="1:9">
      <c r="A265" s="124" t="s">
        <v>43</v>
      </c>
      <c r="B265" s="124" t="s">
        <v>51</v>
      </c>
      <c r="D265" s="127" t="s">
        <v>464</v>
      </c>
      <c r="E265" s="86">
        <v>50</v>
      </c>
      <c r="F265" s="86">
        <v>0</v>
      </c>
      <c r="G265" s="86">
        <v>0</v>
      </c>
      <c r="H265" s="86">
        <v>40</v>
      </c>
      <c r="I265" s="86">
        <v>0</v>
      </c>
    </row>
    <row r="266" spans="1:9">
      <c r="A266" s="124" t="s">
        <v>43</v>
      </c>
      <c r="B266" s="124" t="s">
        <v>51</v>
      </c>
      <c r="C266" s="125"/>
      <c r="D266" s="127"/>
      <c r="E266" s="86"/>
      <c r="F266" s="86"/>
      <c r="G266" s="86"/>
      <c r="H266" s="86"/>
      <c r="I266" s="86"/>
    </row>
    <row r="267" spans="1:9">
      <c r="A267" s="124" t="s">
        <v>43</v>
      </c>
      <c r="B267" s="124" t="s">
        <v>51</v>
      </c>
      <c r="C267" s="127" t="s">
        <v>462</v>
      </c>
      <c r="D267" s="127" t="s">
        <v>2</v>
      </c>
      <c r="E267" s="86">
        <v>2170</v>
      </c>
      <c r="F267" s="86">
        <v>80</v>
      </c>
      <c r="G267" s="86">
        <v>110</v>
      </c>
      <c r="H267" s="86">
        <v>1730</v>
      </c>
      <c r="I267" s="86">
        <v>250</v>
      </c>
    </row>
    <row r="268" spans="1:9">
      <c r="A268" s="124" t="s">
        <v>43</v>
      </c>
      <c r="B268" s="124" t="s">
        <v>51</v>
      </c>
      <c r="C268" s="125"/>
      <c r="D268" s="127" t="s">
        <v>462</v>
      </c>
      <c r="E268" s="86">
        <v>1970</v>
      </c>
      <c r="F268" s="86">
        <v>70</v>
      </c>
      <c r="G268" s="86">
        <v>110</v>
      </c>
      <c r="H268" s="86">
        <v>1570</v>
      </c>
      <c r="I268" s="86">
        <v>220</v>
      </c>
    </row>
    <row r="269" spans="1:9">
      <c r="A269" s="124" t="s">
        <v>43</v>
      </c>
      <c r="B269" s="124" t="s">
        <v>51</v>
      </c>
      <c r="D269" s="127" t="s">
        <v>465</v>
      </c>
      <c r="E269" s="86">
        <v>190</v>
      </c>
      <c r="F269" s="86">
        <v>0</v>
      </c>
      <c r="G269" s="86">
        <v>10</v>
      </c>
      <c r="H269" s="86">
        <v>160</v>
      </c>
      <c r="I269" s="86">
        <v>30</v>
      </c>
    </row>
    <row r="270" spans="1:9">
      <c r="A270" s="124"/>
      <c r="B270" s="124"/>
      <c r="D270" s="127"/>
      <c r="E270" s="86"/>
      <c r="F270" s="86"/>
      <c r="G270" s="86"/>
      <c r="H270" s="86"/>
      <c r="I270" s="86"/>
    </row>
    <row r="271" spans="1:9">
      <c r="A271" s="124" t="s">
        <v>43</v>
      </c>
      <c r="B271" s="124" t="s">
        <v>51</v>
      </c>
      <c r="C271" s="127" t="s">
        <v>408</v>
      </c>
      <c r="E271" s="86">
        <v>0</v>
      </c>
      <c r="F271" s="86">
        <v>0</v>
      </c>
      <c r="G271" s="86">
        <v>0</v>
      </c>
      <c r="H271" s="86">
        <v>0</v>
      </c>
      <c r="I271" s="86">
        <v>0</v>
      </c>
    </row>
    <row r="272" spans="1:9">
      <c r="A272" s="124" t="s">
        <v>53</v>
      </c>
      <c r="B272" s="122"/>
      <c r="C272" s="123"/>
      <c r="E272" s="86"/>
      <c r="F272" s="86"/>
      <c r="G272" s="86"/>
      <c r="H272" s="86"/>
      <c r="I272" s="86"/>
    </row>
    <row r="273" spans="1:9">
      <c r="A273" s="122" t="s">
        <v>428</v>
      </c>
      <c r="B273" s="122"/>
      <c r="C273" s="123"/>
      <c r="E273" s="86"/>
      <c r="F273" s="86"/>
      <c r="G273" s="86"/>
      <c r="H273" s="86"/>
      <c r="I273" s="86"/>
    </row>
    <row r="274" spans="1:9">
      <c r="A274" s="124" t="s">
        <v>53</v>
      </c>
      <c r="B274" s="122"/>
      <c r="C274" s="120" t="s">
        <v>460</v>
      </c>
      <c r="D274" s="120" t="s">
        <v>459</v>
      </c>
      <c r="E274" s="86">
        <v>5550</v>
      </c>
      <c r="F274" s="86">
        <v>380</v>
      </c>
      <c r="G274" s="86">
        <v>390</v>
      </c>
      <c r="H274" s="86">
        <v>4200</v>
      </c>
      <c r="I274" s="86">
        <v>580</v>
      </c>
    </row>
    <row r="275" spans="1:9">
      <c r="A275" s="124" t="s">
        <v>53</v>
      </c>
      <c r="B275" s="122"/>
      <c r="C275" s="127" t="s">
        <v>68</v>
      </c>
      <c r="D275" s="127" t="s">
        <v>463</v>
      </c>
      <c r="E275" s="86">
        <v>870</v>
      </c>
      <c r="F275" s="86">
        <v>130</v>
      </c>
      <c r="G275" s="86">
        <v>70</v>
      </c>
      <c r="H275" s="86">
        <v>550</v>
      </c>
      <c r="I275" s="86">
        <v>130</v>
      </c>
    </row>
    <row r="276" spans="1:9">
      <c r="A276" s="124" t="s">
        <v>53</v>
      </c>
      <c r="B276" s="122"/>
      <c r="C276" s="126"/>
      <c r="D276" s="127"/>
      <c r="E276" s="86"/>
      <c r="F276" s="86"/>
      <c r="G276" s="86"/>
      <c r="H276" s="86"/>
      <c r="I276" s="86"/>
    </row>
    <row r="277" spans="1:9">
      <c r="A277" s="124" t="s">
        <v>53</v>
      </c>
      <c r="B277" s="122"/>
      <c r="C277" s="127" t="s">
        <v>461</v>
      </c>
      <c r="D277" s="127" t="s">
        <v>2</v>
      </c>
      <c r="E277" s="86">
        <v>200</v>
      </c>
      <c r="F277" s="86">
        <v>30</v>
      </c>
      <c r="G277" s="86">
        <v>20</v>
      </c>
      <c r="H277" s="86">
        <v>140</v>
      </c>
      <c r="I277" s="86">
        <v>20</v>
      </c>
    </row>
    <row r="278" spans="1:9">
      <c r="A278" s="124" t="s">
        <v>53</v>
      </c>
      <c r="B278" s="122"/>
      <c r="D278" s="127" t="s">
        <v>461</v>
      </c>
      <c r="E278" s="86">
        <v>130</v>
      </c>
      <c r="F278" s="86">
        <v>10</v>
      </c>
      <c r="G278" s="86">
        <v>10</v>
      </c>
      <c r="H278" s="86">
        <v>100</v>
      </c>
      <c r="I278" s="86">
        <v>10</v>
      </c>
    </row>
    <row r="279" spans="1:9">
      <c r="A279" s="124" t="s">
        <v>53</v>
      </c>
      <c r="B279" s="122"/>
      <c r="D279" s="127" t="s">
        <v>464</v>
      </c>
      <c r="E279" s="86">
        <v>60</v>
      </c>
      <c r="F279" s="86">
        <v>10</v>
      </c>
      <c r="G279" s="86">
        <v>10</v>
      </c>
      <c r="H279" s="86">
        <v>40</v>
      </c>
      <c r="I279" s="86">
        <v>10</v>
      </c>
    </row>
    <row r="280" spans="1:9">
      <c r="A280" s="124" t="s">
        <v>53</v>
      </c>
      <c r="B280" s="122"/>
      <c r="C280" s="125"/>
      <c r="D280" s="127"/>
      <c r="E280" s="86"/>
      <c r="F280" s="86"/>
      <c r="G280" s="86"/>
      <c r="H280" s="86"/>
      <c r="I280" s="86"/>
    </row>
    <row r="281" spans="1:9">
      <c r="A281" s="124" t="s">
        <v>53</v>
      </c>
      <c r="B281" s="123"/>
      <c r="C281" s="127" t="s">
        <v>462</v>
      </c>
      <c r="D281" s="127" t="s">
        <v>2</v>
      </c>
      <c r="E281" s="86">
        <v>4480</v>
      </c>
      <c r="F281" s="86">
        <v>220</v>
      </c>
      <c r="G281" s="86">
        <v>310</v>
      </c>
      <c r="H281" s="86">
        <v>3520</v>
      </c>
      <c r="I281" s="86">
        <v>430</v>
      </c>
    </row>
    <row r="282" spans="1:9">
      <c r="A282" s="124" t="s">
        <v>53</v>
      </c>
      <c r="B282" s="123"/>
      <c r="C282" s="125"/>
      <c r="D282" s="127" t="s">
        <v>462</v>
      </c>
      <c r="E282" s="86">
        <v>4100</v>
      </c>
      <c r="F282" s="86">
        <v>200</v>
      </c>
      <c r="G282" s="86">
        <v>280</v>
      </c>
      <c r="H282" s="86">
        <v>3230</v>
      </c>
      <c r="I282" s="86">
        <v>380</v>
      </c>
    </row>
    <row r="283" spans="1:9">
      <c r="A283" s="124" t="s">
        <v>53</v>
      </c>
      <c r="B283" s="123"/>
      <c r="D283" s="127" t="s">
        <v>465</v>
      </c>
      <c r="E283" s="86">
        <v>380</v>
      </c>
      <c r="F283" s="86">
        <v>20</v>
      </c>
      <c r="G283" s="86">
        <v>30</v>
      </c>
      <c r="H283" s="86">
        <v>280</v>
      </c>
      <c r="I283" s="86">
        <v>50</v>
      </c>
    </row>
    <row r="284" spans="1:9">
      <c r="A284" s="124"/>
      <c r="B284" s="123"/>
      <c r="D284" s="127"/>
      <c r="E284" s="86"/>
      <c r="F284" s="86"/>
      <c r="G284" s="86"/>
      <c r="H284" s="86"/>
      <c r="I284" s="86"/>
    </row>
    <row r="285" spans="1:9">
      <c r="A285" s="124" t="s">
        <v>53</v>
      </c>
      <c r="B285" s="123"/>
      <c r="C285" s="127" t="s">
        <v>408</v>
      </c>
      <c r="E285" s="86">
        <v>0</v>
      </c>
      <c r="F285" s="86">
        <v>0</v>
      </c>
      <c r="G285" s="86">
        <v>0</v>
      </c>
      <c r="H285" s="86">
        <v>0</v>
      </c>
      <c r="I285" s="86">
        <v>0</v>
      </c>
    </row>
    <row r="286" spans="1:9">
      <c r="A286" s="124" t="s">
        <v>53</v>
      </c>
      <c r="B286" s="117" t="s">
        <v>56</v>
      </c>
      <c r="C286" s="123"/>
      <c r="E286" s="86"/>
      <c r="F286" s="86"/>
      <c r="G286" s="86"/>
      <c r="H286" s="86"/>
      <c r="I286" s="86"/>
    </row>
    <row r="287" spans="1:9">
      <c r="A287" s="124" t="s">
        <v>53</v>
      </c>
      <c r="B287" s="122" t="s">
        <v>55</v>
      </c>
      <c r="C287" s="123"/>
      <c r="E287" s="86"/>
      <c r="F287" s="86"/>
      <c r="G287" s="86"/>
      <c r="H287" s="86"/>
      <c r="I287" s="86"/>
    </row>
    <row r="288" spans="1:9">
      <c r="A288" s="124" t="s">
        <v>53</v>
      </c>
      <c r="B288" s="117" t="s">
        <v>56</v>
      </c>
      <c r="C288" s="120" t="s">
        <v>460</v>
      </c>
      <c r="D288" s="120" t="s">
        <v>459</v>
      </c>
      <c r="E288" s="86">
        <v>4250</v>
      </c>
      <c r="F288" s="86">
        <v>230</v>
      </c>
      <c r="G288" s="86">
        <v>270</v>
      </c>
      <c r="H288" s="86">
        <v>3340</v>
      </c>
      <c r="I288" s="86">
        <v>420</v>
      </c>
    </row>
    <row r="289" spans="1:9">
      <c r="A289" s="124" t="s">
        <v>53</v>
      </c>
      <c r="B289" s="117" t="s">
        <v>56</v>
      </c>
      <c r="C289" s="127" t="s">
        <v>68</v>
      </c>
      <c r="D289" s="127" t="s">
        <v>463</v>
      </c>
      <c r="E289" s="86">
        <v>460</v>
      </c>
      <c r="F289" s="86">
        <v>50</v>
      </c>
      <c r="G289" s="86">
        <v>30</v>
      </c>
      <c r="H289" s="86">
        <v>320</v>
      </c>
      <c r="I289" s="86">
        <v>60</v>
      </c>
    </row>
    <row r="290" spans="1:9">
      <c r="A290" s="124" t="s">
        <v>53</v>
      </c>
      <c r="B290" s="117" t="s">
        <v>56</v>
      </c>
      <c r="C290" s="126"/>
      <c r="D290" s="127"/>
      <c r="E290" s="86"/>
      <c r="F290" s="86"/>
      <c r="G290" s="86"/>
      <c r="H290" s="86"/>
      <c r="I290" s="86"/>
    </row>
    <row r="291" spans="1:9">
      <c r="A291" s="124" t="s">
        <v>53</v>
      </c>
      <c r="B291" s="117" t="s">
        <v>56</v>
      </c>
      <c r="C291" s="127" t="s">
        <v>461</v>
      </c>
      <c r="D291" s="127" t="s">
        <v>2</v>
      </c>
      <c r="E291" s="86">
        <v>140</v>
      </c>
      <c r="F291" s="86">
        <v>10</v>
      </c>
      <c r="G291" s="86">
        <v>10</v>
      </c>
      <c r="H291" s="86">
        <v>110</v>
      </c>
      <c r="I291" s="86">
        <v>10</v>
      </c>
    </row>
    <row r="292" spans="1:9">
      <c r="A292" s="124" t="s">
        <v>53</v>
      </c>
      <c r="B292" s="117" t="s">
        <v>56</v>
      </c>
      <c r="D292" s="127" t="s">
        <v>461</v>
      </c>
      <c r="E292" s="86">
        <v>100</v>
      </c>
      <c r="F292" s="86">
        <v>10</v>
      </c>
      <c r="G292" s="86">
        <v>0</v>
      </c>
      <c r="H292" s="86">
        <v>80</v>
      </c>
      <c r="I292" s="86">
        <v>10</v>
      </c>
    </row>
    <row r="293" spans="1:9">
      <c r="A293" s="124" t="s">
        <v>53</v>
      </c>
      <c r="B293" s="117" t="s">
        <v>56</v>
      </c>
      <c r="D293" s="127" t="s">
        <v>464</v>
      </c>
      <c r="E293" s="86">
        <v>40</v>
      </c>
      <c r="F293" s="86">
        <v>0</v>
      </c>
      <c r="G293" s="86">
        <v>10</v>
      </c>
      <c r="H293" s="86">
        <v>30</v>
      </c>
      <c r="I293" s="86">
        <v>0</v>
      </c>
    </row>
    <row r="294" spans="1:9">
      <c r="A294" s="124" t="s">
        <v>53</v>
      </c>
      <c r="B294" s="117" t="s">
        <v>56</v>
      </c>
      <c r="C294" s="125"/>
      <c r="D294" s="127"/>
      <c r="E294" s="86"/>
      <c r="F294" s="86"/>
      <c r="G294" s="86"/>
      <c r="H294" s="86"/>
      <c r="I294" s="86"/>
    </row>
    <row r="295" spans="1:9">
      <c r="A295" s="124" t="s">
        <v>53</v>
      </c>
      <c r="B295" s="117" t="s">
        <v>56</v>
      </c>
      <c r="C295" s="127" t="s">
        <v>462</v>
      </c>
      <c r="D295" s="127" t="s">
        <v>2</v>
      </c>
      <c r="E295" s="86">
        <v>3660</v>
      </c>
      <c r="F295" s="86">
        <v>170</v>
      </c>
      <c r="G295" s="86">
        <v>230</v>
      </c>
      <c r="H295" s="86">
        <v>2910</v>
      </c>
      <c r="I295" s="86">
        <v>350</v>
      </c>
    </row>
    <row r="296" spans="1:9">
      <c r="A296" s="124" t="s">
        <v>53</v>
      </c>
      <c r="B296" s="117" t="s">
        <v>56</v>
      </c>
      <c r="C296" s="125"/>
      <c r="D296" s="127" t="s">
        <v>462</v>
      </c>
      <c r="E296" s="86">
        <v>3370</v>
      </c>
      <c r="F296" s="86">
        <v>160</v>
      </c>
      <c r="G296" s="86">
        <v>220</v>
      </c>
      <c r="H296" s="86">
        <v>2680</v>
      </c>
      <c r="I296" s="86">
        <v>310</v>
      </c>
    </row>
    <row r="297" spans="1:9">
      <c r="A297" s="124" t="s">
        <v>53</v>
      </c>
      <c r="B297" s="117" t="s">
        <v>56</v>
      </c>
      <c r="D297" s="127" t="s">
        <v>465</v>
      </c>
      <c r="E297" s="86">
        <v>290</v>
      </c>
      <c r="F297" s="86">
        <v>10</v>
      </c>
      <c r="G297" s="86">
        <v>20</v>
      </c>
      <c r="H297" s="86">
        <v>220</v>
      </c>
      <c r="I297" s="86">
        <v>40</v>
      </c>
    </row>
    <row r="298" spans="1:9">
      <c r="A298" s="124"/>
      <c r="B298" s="117"/>
      <c r="D298" s="127"/>
      <c r="E298" s="86"/>
      <c r="F298" s="86"/>
      <c r="G298" s="86"/>
      <c r="H298" s="86"/>
      <c r="I298" s="86"/>
    </row>
    <row r="299" spans="1:9">
      <c r="A299" s="124" t="s">
        <v>53</v>
      </c>
      <c r="B299" s="117" t="s">
        <v>56</v>
      </c>
      <c r="C299" s="127" t="s">
        <v>408</v>
      </c>
      <c r="E299" s="86">
        <v>0</v>
      </c>
      <c r="F299" s="86">
        <v>0</v>
      </c>
      <c r="G299" s="86">
        <v>0</v>
      </c>
      <c r="H299" s="86">
        <v>0</v>
      </c>
      <c r="I299" s="86">
        <v>0</v>
      </c>
    </row>
    <row r="300" spans="1:9">
      <c r="A300" s="124" t="s">
        <v>53</v>
      </c>
      <c r="B300" s="124" t="s">
        <v>57</v>
      </c>
      <c r="C300" s="123"/>
      <c r="E300" s="86"/>
      <c r="F300" s="86"/>
      <c r="G300" s="86"/>
      <c r="H300" s="86"/>
      <c r="I300" s="86"/>
    </row>
    <row r="301" spans="1:9">
      <c r="A301" s="124" t="s">
        <v>53</v>
      </c>
      <c r="B301" s="122" t="s">
        <v>58</v>
      </c>
      <c r="C301" s="123"/>
      <c r="E301" s="86"/>
      <c r="F301" s="86"/>
      <c r="G301" s="86"/>
      <c r="H301" s="86"/>
      <c r="I301" s="86"/>
    </row>
    <row r="302" spans="1:9">
      <c r="A302" s="124" t="s">
        <v>53</v>
      </c>
      <c r="B302" s="124" t="s">
        <v>57</v>
      </c>
      <c r="C302" s="120" t="s">
        <v>460</v>
      </c>
      <c r="D302" s="120" t="s">
        <v>459</v>
      </c>
      <c r="E302" s="86">
        <v>1290</v>
      </c>
      <c r="F302" s="86">
        <v>150</v>
      </c>
      <c r="G302" s="86">
        <v>120</v>
      </c>
      <c r="H302" s="86">
        <v>870</v>
      </c>
      <c r="I302" s="86">
        <v>160</v>
      </c>
    </row>
    <row r="303" spans="1:9">
      <c r="A303" s="124" t="s">
        <v>53</v>
      </c>
      <c r="B303" s="124" t="s">
        <v>57</v>
      </c>
      <c r="C303" s="127" t="s">
        <v>68</v>
      </c>
      <c r="D303" s="127" t="s">
        <v>463</v>
      </c>
      <c r="E303" s="86">
        <v>420</v>
      </c>
      <c r="F303" s="86">
        <v>90</v>
      </c>
      <c r="G303" s="86">
        <v>40</v>
      </c>
      <c r="H303" s="86">
        <v>220</v>
      </c>
      <c r="I303" s="86">
        <v>70</v>
      </c>
    </row>
    <row r="304" spans="1:9">
      <c r="A304" s="124" t="s">
        <v>53</v>
      </c>
      <c r="B304" s="124" t="s">
        <v>57</v>
      </c>
      <c r="C304" s="126"/>
      <c r="D304" s="127"/>
      <c r="E304" s="86"/>
      <c r="F304" s="86"/>
      <c r="G304" s="86"/>
      <c r="H304" s="86"/>
      <c r="I304" s="86"/>
    </row>
    <row r="305" spans="1:9">
      <c r="A305" s="124" t="s">
        <v>53</v>
      </c>
      <c r="B305" s="124" t="s">
        <v>57</v>
      </c>
      <c r="C305" s="127" t="s">
        <v>461</v>
      </c>
      <c r="D305" s="127" t="s">
        <v>2</v>
      </c>
      <c r="E305" s="86">
        <v>60</v>
      </c>
      <c r="F305" s="86">
        <v>10</v>
      </c>
      <c r="G305" s="86">
        <v>10</v>
      </c>
      <c r="H305" s="86">
        <v>30</v>
      </c>
      <c r="I305" s="86">
        <v>10</v>
      </c>
    </row>
    <row r="306" spans="1:9">
      <c r="A306" s="124" t="s">
        <v>53</v>
      </c>
      <c r="B306" s="124" t="s">
        <v>57</v>
      </c>
      <c r="D306" s="127" t="s">
        <v>461</v>
      </c>
      <c r="E306" s="86">
        <v>30</v>
      </c>
      <c r="F306" s="86">
        <v>0</v>
      </c>
      <c r="G306" s="86">
        <v>10</v>
      </c>
      <c r="H306" s="86">
        <v>20</v>
      </c>
      <c r="I306" s="86">
        <v>10</v>
      </c>
    </row>
    <row r="307" spans="1:9">
      <c r="A307" s="124" t="s">
        <v>53</v>
      </c>
      <c r="B307" s="124" t="s">
        <v>57</v>
      </c>
      <c r="D307" s="127" t="s">
        <v>464</v>
      </c>
      <c r="E307" s="86">
        <v>20</v>
      </c>
      <c r="F307" s="86">
        <v>10</v>
      </c>
      <c r="G307" s="86">
        <v>0</v>
      </c>
      <c r="H307" s="86">
        <v>10</v>
      </c>
      <c r="I307" s="86">
        <v>0</v>
      </c>
    </row>
    <row r="308" spans="1:9">
      <c r="A308" s="124" t="s">
        <v>53</v>
      </c>
      <c r="B308" s="124" t="s">
        <v>57</v>
      </c>
      <c r="C308" s="125"/>
      <c r="D308" s="127"/>
      <c r="E308" s="86"/>
      <c r="F308" s="86"/>
      <c r="G308" s="86"/>
      <c r="H308" s="86"/>
      <c r="I308" s="86"/>
    </row>
    <row r="309" spans="1:9">
      <c r="A309" s="124" t="s">
        <v>53</v>
      </c>
      <c r="B309" s="124" t="s">
        <v>57</v>
      </c>
      <c r="C309" s="127" t="s">
        <v>462</v>
      </c>
      <c r="D309" s="127" t="s">
        <v>2</v>
      </c>
      <c r="E309" s="86">
        <v>820</v>
      </c>
      <c r="F309" s="86">
        <v>50</v>
      </c>
      <c r="G309" s="86">
        <v>70</v>
      </c>
      <c r="H309" s="86">
        <v>610</v>
      </c>
      <c r="I309" s="86">
        <v>80</v>
      </c>
    </row>
    <row r="310" spans="1:9">
      <c r="A310" s="124" t="s">
        <v>53</v>
      </c>
      <c r="B310" s="124" t="s">
        <v>57</v>
      </c>
      <c r="C310" s="125"/>
      <c r="D310" s="127" t="s">
        <v>462</v>
      </c>
      <c r="E310" s="86">
        <v>730</v>
      </c>
      <c r="F310" s="86">
        <v>40</v>
      </c>
      <c r="G310" s="86">
        <v>60</v>
      </c>
      <c r="H310" s="86">
        <v>550</v>
      </c>
      <c r="I310" s="86">
        <v>70</v>
      </c>
    </row>
    <row r="311" spans="1:9">
      <c r="A311" s="124" t="s">
        <v>53</v>
      </c>
      <c r="B311" s="124" t="s">
        <v>57</v>
      </c>
      <c r="D311" s="127" t="s">
        <v>465</v>
      </c>
      <c r="E311" s="86">
        <v>90</v>
      </c>
      <c r="F311" s="86">
        <v>10</v>
      </c>
      <c r="G311" s="86">
        <v>10</v>
      </c>
      <c r="H311" s="86">
        <v>60</v>
      </c>
      <c r="I311" s="86">
        <v>10</v>
      </c>
    </row>
    <row r="312" spans="1:9">
      <c r="A312" s="124"/>
      <c r="B312" s="124"/>
      <c r="D312" s="127"/>
      <c r="E312" s="86"/>
      <c r="F312" s="86"/>
      <c r="G312" s="86"/>
      <c r="H312" s="86"/>
      <c r="I312" s="86"/>
    </row>
    <row r="313" spans="1:9">
      <c r="A313" s="124" t="s">
        <v>53</v>
      </c>
      <c r="B313" s="124" t="s">
        <v>57</v>
      </c>
      <c r="C313" s="127" t="s">
        <v>408</v>
      </c>
      <c r="E313" s="86">
        <v>0</v>
      </c>
      <c r="F313" s="86">
        <v>0</v>
      </c>
      <c r="G313" s="86">
        <v>0</v>
      </c>
      <c r="H313" s="86">
        <v>0</v>
      </c>
      <c r="I313" s="86">
        <v>0</v>
      </c>
    </row>
    <row r="314" spans="1:9">
      <c r="A314" s="124" t="s">
        <v>59</v>
      </c>
      <c r="B314" s="122"/>
      <c r="C314" s="123"/>
      <c r="E314" s="86"/>
      <c r="F314" s="86"/>
      <c r="G314" s="86"/>
      <c r="H314" s="86"/>
      <c r="I314" s="86"/>
    </row>
    <row r="315" spans="1:9">
      <c r="A315" s="122" t="s">
        <v>429</v>
      </c>
      <c r="B315" s="122"/>
      <c r="C315" s="123"/>
      <c r="E315" s="86"/>
      <c r="F315" s="86"/>
      <c r="G315" s="86"/>
      <c r="H315" s="86"/>
      <c r="I315" s="86"/>
    </row>
    <row r="316" spans="1:9">
      <c r="A316" s="124" t="s">
        <v>59</v>
      </c>
      <c r="B316" s="122"/>
      <c r="C316" s="120" t="s">
        <v>460</v>
      </c>
      <c r="D316" s="120" t="s">
        <v>459</v>
      </c>
      <c r="E316" s="86">
        <v>990</v>
      </c>
      <c r="F316" s="86">
        <v>250</v>
      </c>
      <c r="G316" s="86">
        <v>100</v>
      </c>
      <c r="H316" s="86">
        <v>500</v>
      </c>
      <c r="I316" s="86">
        <v>140</v>
      </c>
    </row>
    <row r="317" spans="1:9">
      <c r="A317" s="124" t="s">
        <v>59</v>
      </c>
      <c r="B317" s="122"/>
      <c r="C317" s="127" t="s">
        <v>68</v>
      </c>
      <c r="D317" s="127" t="s">
        <v>463</v>
      </c>
      <c r="E317" s="86">
        <v>310</v>
      </c>
      <c r="F317" s="86">
        <v>110</v>
      </c>
      <c r="G317" s="86">
        <v>20</v>
      </c>
      <c r="H317" s="86">
        <v>130</v>
      </c>
      <c r="I317" s="86">
        <v>50</v>
      </c>
    </row>
    <row r="318" spans="1:9">
      <c r="A318" s="124" t="s">
        <v>59</v>
      </c>
      <c r="B318" s="122"/>
      <c r="C318" s="126"/>
      <c r="D318" s="127"/>
      <c r="E318" s="86"/>
      <c r="F318" s="86"/>
      <c r="G318" s="86"/>
      <c r="H318" s="86"/>
      <c r="I318" s="86"/>
    </row>
    <row r="319" spans="1:9">
      <c r="A319" s="124" t="s">
        <v>59</v>
      </c>
      <c r="B319" s="122"/>
      <c r="C319" s="127" t="s">
        <v>461</v>
      </c>
      <c r="D319" s="127" t="s">
        <v>2</v>
      </c>
      <c r="E319" s="86">
        <v>60</v>
      </c>
      <c r="F319" s="86">
        <v>10</v>
      </c>
      <c r="G319" s="86">
        <v>0</v>
      </c>
      <c r="H319" s="86">
        <v>40</v>
      </c>
      <c r="I319" s="86">
        <v>10</v>
      </c>
    </row>
    <row r="320" spans="1:9">
      <c r="A320" s="124" t="s">
        <v>59</v>
      </c>
      <c r="B320" s="122"/>
      <c r="D320" s="127" t="s">
        <v>461</v>
      </c>
      <c r="E320" s="86">
        <v>40</v>
      </c>
      <c r="F320" s="86">
        <v>10</v>
      </c>
      <c r="G320" s="86">
        <v>0</v>
      </c>
      <c r="H320" s="86">
        <v>30</v>
      </c>
      <c r="I320" s="86">
        <v>10</v>
      </c>
    </row>
    <row r="321" spans="1:9">
      <c r="A321" s="124" t="s">
        <v>59</v>
      </c>
      <c r="B321" s="122"/>
      <c r="D321" s="127" t="s">
        <v>464</v>
      </c>
      <c r="E321" s="86">
        <v>20</v>
      </c>
      <c r="F321" s="86">
        <v>0</v>
      </c>
      <c r="G321" s="86">
        <v>0</v>
      </c>
      <c r="H321" s="86">
        <v>10</v>
      </c>
      <c r="I321" s="86">
        <v>10</v>
      </c>
    </row>
    <row r="322" spans="1:9">
      <c r="A322" s="124" t="s">
        <v>59</v>
      </c>
      <c r="B322" s="122"/>
      <c r="C322" s="125"/>
      <c r="D322" s="127"/>
      <c r="E322" s="86"/>
      <c r="F322" s="86"/>
      <c r="G322" s="86"/>
      <c r="H322" s="86"/>
      <c r="I322" s="86"/>
    </row>
    <row r="323" spans="1:9">
      <c r="A323" s="124" t="s">
        <v>59</v>
      </c>
      <c r="B323" s="123"/>
      <c r="C323" s="127" t="s">
        <v>462</v>
      </c>
      <c r="D323" s="127" t="s">
        <v>2</v>
      </c>
      <c r="E323" s="86">
        <v>620</v>
      </c>
      <c r="F323" s="86">
        <v>130</v>
      </c>
      <c r="G323" s="86">
        <v>80</v>
      </c>
      <c r="H323" s="86">
        <v>340</v>
      </c>
      <c r="I323" s="86">
        <v>80</v>
      </c>
    </row>
    <row r="324" spans="1:9">
      <c r="A324" s="124" t="s">
        <v>59</v>
      </c>
      <c r="B324" s="123"/>
      <c r="C324" s="125"/>
      <c r="D324" s="127" t="s">
        <v>462</v>
      </c>
      <c r="E324" s="86">
        <v>490</v>
      </c>
      <c r="F324" s="86">
        <v>90</v>
      </c>
      <c r="G324" s="86">
        <v>70</v>
      </c>
      <c r="H324" s="86">
        <v>270</v>
      </c>
      <c r="I324" s="86">
        <v>60</v>
      </c>
    </row>
    <row r="325" spans="1:9">
      <c r="A325" s="124" t="s">
        <v>59</v>
      </c>
      <c r="B325" s="123"/>
      <c r="D325" s="127" t="s">
        <v>465</v>
      </c>
      <c r="E325" s="86">
        <v>120</v>
      </c>
      <c r="F325" s="86">
        <v>40</v>
      </c>
      <c r="G325" s="86">
        <v>10</v>
      </c>
      <c r="H325" s="86">
        <v>60</v>
      </c>
      <c r="I325" s="86">
        <v>20</v>
      </c>
    </row>
    <row r="326" spans="1:9">
      <c r="A326" s="124"/>
      <c r="B326" s="123"/>
      <c r="D326" s="127"/>
      <c r="E326" s="86"/>
      <c r="F326" s="86"/>
      <c r="G326" s="86"/>
      <c r="H326" s="86"/>
      <c r="I326" s="86"/>
    </row>
    <row r="327" spans="1:9">
      <c r="A327" s="124" t="s">
        <v>59</v>
      </c>
      <c r="B327" s="123"/>
      <c r="C327" s="127" t="s">
        <v>408</v>
      </c>
      <c r="E327" s="86">
        <v>0</v>
      </c>
      <c r="F327" s="86">
        <v>0</v>
      </c>
      <c r="G327" s="86">
        <v>0</v>
      </c>
      <c r="H327" s="86">
        <v>0</v>
      </c>
      <c r="I327" s="86">
        <v>0</v>
      </c>
    </row>
    <row r="328" spans="1:9">
      <c r="A328" s="124" t="s">
        <v>59</v>
      </c>
      <c r="B328" s="117" t="s">
        <v>62</v>
      </c>
      <c r="C328" s="123"/>
      <c r="E328" s="86"/>
      <c r="F328" s="86"/>
      <c r="G328" s="86"/>
      <c r="H328" s="86"/>
      <c r="I328" s="86"/>
    </row>
    <row r="329" spans="1:9">
      <c r="A329" s="124" t="s">
        <v>59</v>
      </c>
      <c r="B329" s="122" t="s">
        <v>61</v>
      </c>
      <c r="C329" s="123"/>
      <c r="E329" s="86"/>
      <c r="F329" s="86"/>
      <c r="G329" s="86"/>
      <c r="H329" s="86"/>
      <c r="I329" s="86"/>
    </row>
    <row r="330" spans="1:9">
      <c r="A330" s="124" t="s">
        <v>59</v>
      </c>
      <c r="B330" s="117" t="s">
        <v>62</v>
      </c>
      <c r="C330" s="120" t="s">
        <v>460</v>
      </c>
      <c r="D330" s="120" t="s">
        <v>459</v>
      </c>
      <c r="E330" s="86">
        <v>140</v>
      </c>
      <c r="F330" s="86">
        <v>10</v>
      </c>
      <c r="G330" s="86">
        <v>10</v>
      </c>
      <c r="H330" s="86">
        <v>110</v>
      </c>
      <c r="I330" s="86">
        <v>20</v>
      </c>
    </row>
    <row r="331" spans="1:9">
      <c r="A331" s="124" t="s">
        <v>59</v>
      </c>
      <c r="B331" s="117" t="s">
        <v>62</v>
      </c>
      <c r="C331" s="127" t="s">
        <v>68</v>
      </c>
      <c r="D331" s="127" t="s">
        <v>463</v>
      </c>
      <c r="E331" s="86">
        <v>50</v>
      </c>
      <c r="F331" s="86">
        <v>0</v>
      </c>
      <c r="G331" s="86">
        <v>0</v>
      </c>
      <c r="H331" s="86">
        <v>40</v>
      </c>
      <c r="I331" s="86">
        <v>10</v>
      </c>
    </row>
    <row r="332" spans="1:9">
      <c r="A332" s="124" t="s">
        <v>59</v>
      </c>
      <c r="B332" s="117" t="s">
        <v>62</v>
      </c>
      <c r="C332" s="126"/>
      <c r="D332" s="127"/>
      <c r="E332" s="86"/>
      <c r="F332" s="86"/>
      <c r="G332" s="86"/>
      <c r="H332" s="86"/>
      <c r="I332" s="86"/>
    </row>
    <row r="333" spans="1:9">
      <c r="A333" s="124" t="s">
        <v>59</v>
      </c>
      <c r="B333" s="117" t="s">
        <v>62</v>
      </c>
      <c r="C333" s="127" t="s">
        <v>461</v>
      </c>
      <c r="D333" s="127" t="s">
        <v>2</v>
      </c>
      <c r="E333" s="86">
        <v>10</v>
      </c>
      <c r="F333" s="86">
        <v>0</v>
      </c>
      <c r="G333" s="86">
        <v>0</v>
      </c>
      <c r="H333" s="86">
        <v>10</v>
      </c>
      <c r="I333" s="86">
        <v>0</v>
      </c>
    </row>
    <row r="334" spans="1:9">
      <c r="A334" s="124" t="s">
        <v>59</v>
      </c>
      <c r="B334" s="117" t="s">
        <v>62</v>
      </c>
      <c r="D334" s="127" t="s">
        <v>461</v>
      </c>
      <c r="E334" s="86">
        <v>10</v>
      </c>
      <c r="F334" s="86">
        <v>0</v>
      </c>
      <c r="G334" s="86">
        <v>0</v>
      </c>
      <c r="H334" s="86">
        <v>10</v>
      </c>
      <c r="I334" s="86">
        <v>0</v>
      </c>
    </row>
    <row r="335" spans="1:9">
      <c r="A335" s="124" t="s">
        <v>59</v>
      </c>
      <c r="B335" s="117" t="s">
        <v>62</v>
      </c>
      <c r="D335" s="127" t="s">
        <v>464</v>
      </c>
      <c r="E335" s="86">
        <v>0</v>
      </c>
      <c r="F335" s="86">
        <v>0</v>
      </c>
      <c r="G335" s="86">
        <v>0</v>
      </c>
      <c r="H335" s="86">
        <v>0</v>
      </c>
      <c r="I335" s="86">
        <v>0</v>
      </c>
    </row>
    <row r="336" spans="1:9">
      <c r="A336" s="124" t="s">
        <v>59</v>
      </c>
      <c r="B336" s="117" t="s">
        <v>62</v>
      </c>
      <c r="C336" s="125"/>
      <c r="D336" s="127"/>
      <c r="E336" s="86"/>
      <c r="F336" s="86"/>
      <c r="G336" s="86"/>
      <c r="H336" s="86"/>
      <c r="I336" s="86"/>
    </row>
    <row r="337" spans="1:9">
      <c r="A337" s="124" t="s">
        <v>59</v>
      </c>
      <c r="B337" s="117" t="s">
        <v>62</v>
      </c>
      <c r="C337" s="127" t="s">
        <v>462</v>
      </c>
      <c r="D337" s="127" t="s">
        <v>2</v>
      </c>
      <c r="E337" s="86">
        <v>80</v>
      </c>
      <c r="F337" s="86">
        <v>0</v>
      </c>
      <c r="G337" s="86">
        <v>0</v>
      </c>
      <c r="H337" s="86">
        <v>60</v>
      </c>
      <c r="I337" s="86">
        <v>10</v>
      </c>
    </row>
    <row r="338" spans="1:9">
      <c r="A338" s="124" t="s">
        <v>59</v>
      </c>
      <c r="B338" s="117" t="s">
        <v>62</v>
      </c>
      <c r="C338" s="125"/>
      <c r="D338" s="127" t="s">
        <v>462</v>
      </c>
      <c r="E338" s="86">
        <v>70</v>
      </c>
      <c r="F338" s="86">
        <v>0</v>
      </c>
      <c r="G338" s="86">
        <v>0</v>
      </c>
      <c r="H338" s="86">
        <v>50</v>
      </c>
      <c r="I338" s="86">
        <v>10</v>
      </c>
    </row>
    <row r="339" spans="1:9">
      <c r="A339" s="124" t="s">
        <v>59</v>
      </c>
      <c r="B339" s="117" t="s">
        <v>62</v>
      </c>
      <c r="D339" s="127" t="s">
        <v>465</v>
      </c>
      <c r="E339" s="86">
        <v>10</v>
      </c>
      <c r="F339" s="86">
        <v>0</v>
      </c>
      <c r="G339" s="86">
        <v>0</v>
      </c>
      <c r="H339" s="86">
        <v>10</v>
      </c>
      <c r="I339" s="86">
        <v>0</v>
      </c>
    </row>
    <row r="340" spans="1:9">
      <c r="A340" s="124"/>
      <c r="B340" s="117"/>
      <c r="D340" s="127"/>
      <c r="E340" s="86"/>
      <c r="F340" s="86"/>
      <c r="G340" s="86"/>
      <c r="H340" s="86"/>
      <c r="I340" s="86"/>
    </row>
    <row r="341" spans="1:9">
      <c r="A341" s="124" t="s">
        <v>59</v>
      </c>
      <c r="B341" s="117" t="s">
        <v>62</v>
      </c>
      <c r="C341" s="127" t="s">
        <v>408</v>
      </c>
      <c r="E341" s="86">
        <v>0</v>
      </c>
      <c r="F341" s="86">
        <v>0</v>
      </c>
      <c r="G341" s="86">
        <v>0</v>
      </c>
      <c r="H341" s="86">
        <v>0</v>
      </c>
      <c r="I341" s="86">
        <v>0</v>
      </c>
    </row>
    <row r="342" spans="1:9">
      <c r="A342" s="124" t="s">
        <v>59</v>
      </c>
      <c r="B342" s="117" t="s">
        <v>63</v>
      </c>
      <c r="C342" s="123"/>
      <c r="E342" s="86"/>
      <c r="F342" s="86"/>
      <c r="G342" s="86"/>
      <c r="H342" s="86"/>
      <c r="I342" s="86"/>
    </row>
    <row r="343" spans="1:9">
      <c r="A343" s="124" t="s">
        <v>59</v>
      </c>
      <c r="B343" s="122" t="s">
        <v>64</v>
      </c>
      <c r="C343" s="123"/>
      <c r="E343" s="86"/>
      <c r="F343" s="86"/>
      <c r="G343" s="86"/>
      <c r="H343" s="86"/>
      <c r="I343" s="86"/>
    </row>
    <row r="344" spans="1:9">
      <c r="A344" s="124" t="s">
        <v>59</v>
      </c>
      <c r="B344" s="117" t="s">
        <v>63</v>
      </c>
      <c r="C344" s="120" t="s">
        <v>460</v>
      </c>
      <c r="D344" s="120" t="s">
        <v>459</v>
      </c>
      <c r="E344" s="86">
        <v>850</v>
      </c>
      <c r="F344" s="86">
        <v>240</v>
      </c>
      <c r="G344" s="86">
        <v>100</v>
      </c>
      <c r="H344" s="86">
        <v>400</v>
      </c>
      <c r="I344" s="86">
        <v>120</v>
      </c>
    </row>
    <row r="345" spans="1:9">
      <c r="A345" s="124" t="s">
        <v>59</v>
      </c>
      <c r="B345" s="117" t="s">
        <v>63</v>
      </c>
      <c r="C345" s="127" t="s">
        <v>68</v>
      </c>
      <c r="D345" s="127" t="s">
        <v>463</v>
      </c>
      <c r="E345" s="86">
        <v>260</v>
      </c>
      <c r="F345" s="86">
        <v>110</v>
      </c>
      <c r="G345" s="86">
        <v>20</v>
      </c>
      <c r="H345" s="86">
        <v>90</v>
      </c>
      <c r="I345" s="86">
        <v>40</v>
      </c>
    </row>
    <row r="346" spans="1:9">
      <c r="A346" s="124" t="s">
        <v>59</v>
      </c>
      <c r="B346" s="117" t="s">
        <v>63</v>
      </c>
      <c r="C346" s="126"/>
      <c r="D346" s="127"/>
      <c r="E346" s="86"/>
      <c r="F346" s="86"/>
      <c r="G346" s="86"/>
      <c r="H346" s="86"/>
      <c r="I346" s="86"/>
    </row>
    <row r="347" spans="1:9">
      <c r="A347" s="124" t="s">
        <v>59</v>
      </c>
      <c r="B347" s="117" t="s">
        <v>63</v>
      </c>
      <c r="C347" s="127" t="s">
        <v>461</v>
      </c>
      <c r="D347" s="127" t="s">
        <v>2</v>
      </c>
      <c r="E347" s="86">
        <v>50</v>
      </c>
      <c r="F347" s="86">
        <v>10</v>
      </c>
      <c r="G347" s="86">
        <v>0</v>
      </c>
      <c r="H347" s="86">
        <v>30</v>
      </c>
      <c r="I347" s="86">
        <v>10</v>
      </c>
    </row>
    <row r="348" spans="1:9">
      <c r="A348" s="124" t="s">
        <v>59</v>
      </c>
      <c r="B348" s="117" t="s">
        <v>63</v>
      </c>
      <c r="D348" s="127" t="s">
        <v>461</v>
      </c>
      <c r="E348" s="86">
        <v>40</v>
      </c>
      <c r="F348" s="86">
        <v>10</v>
      </c>
      <c r="G348" s="86">
        <v>0</v>
      </c>
      <c r="H348" s="86">
        <v>20</v>
      </c>
      <c r="I348" s="86">
        <v>10</v>
      </c>
    </row>
    <row r="349" spans="1:9">
      <c r="A349" s="124" t="s">
        <v>59</v>
      </c>
      <c r="B349" s="117" t="s">
        <v>63</v>
      </c>
      <c r="D349" s="127" t="s">
        <v>464</v>
      </c>
      <c r="E349" s="86">
        <v>20</v>
      </c>
      <c r="F349" s="86">
        <v>0</v>
      </c>
      <c r="G349" s="86">
        <v>0</v>
      </c>
      <c r="H349" s="86">
        <v>10</v>
      </c>
      <c r="I349" s="86">
        <v>0</v>
      </c>
    </row>
    <row r="350" spans="1:9">
      <c r="A350" s="124" t="s">
        <v>59</v>
      </c>
      <c r="B350" s="117" t="s">
        <v>63</v>
      </c>
      <c r="C350" s="125"/>
      <c r="D350" s="127"/>
      <c r="E350" s="86"/>
      <c r="F350" s="86"/>
      <c r="G350" s="86"/>
      <c r="H350" s="86"/>
      <c r="I350" s="86"/>
    </row>
    <row r="351" spans="1:9">
      <c r="A351" s="124" t="s">
        <v>59</v>
      </c>
      <c r="B351" s="117" t="s">
        <v>63</v>
      </c>
      <c r="C351" s="127" t="s">
        <v>462</v>
      </c>
      <c r="D351" s="127" t="s">
        <v>2</v>
      </c>
      <c r="E351" s="86">
        <v>540</v>
      </c>
      <c r="F351" s="86">
        <v>130</v>
      </c>
      <c r="G351" s="86">
        <v>70</v>
      </c>
      <c r="H351" s="86">
        <v>280</v>
      </c>
      <c r="I351" s="86">
        <v>60</v>
      </c>
    </row>
    <row r="352" spans="1:9">
      <c r="A352" s="124" t="s">
        <v>59</v>
      </c>
      <c r="B352" s="117" t="s">
        <v>63</v>
      </c>
      <c r="C352" s="125"/>
      <c r="D352" s="127" t="s">
        <v>462</v>
      </c>
      <c r="E352" s="86">
        <v>430</v>
      </c>
      <c r="F352" s="86">
        <v>90</v>
      </c>
      <c r="G352" s="86">
        <v>70</v>
      </c>
      <c r="H352" s="86">
        <v>230</v>
      </c>
      <c r="I352" s="86">
        <v>50</v>
      </c>
    </row>
    <row r="353" spans="1:9">
      <c r="A353" s="124" t="s">
        <v>59</v>
      </c>
      <c r="B353" s="117" t="s">
        <v>63</v>
      </c>
      <c r="D353" s="127" t="s">
        <v>465</v>
      </c>
      <c r="E353" s="86">
        <v>110</v>
      </c>
      <c r="F353" s="86">
        <v>40</v>
      </c>
      <c r="G353" s="86">
        <v>10</v>
      </c>
      <c r="H353" s="86">
        <v>50</v>
      </c>
      <c r="I353" s="86">
        <v>20</v>
      </c>
    </row>
    <row r="354" spans="1:9">
      <c r="A354" s="124"/>
      <c r="B354" s="117"/>
      <c r="D354" s="127"/>
      <c r="E354" s="86"/>
      <c r="F354" s="86"/>
      <c r="G354" s="86"/>
      <c r="H354" s="86"/>
      <c r="I354" s="86"/>
    </row>
    <row r="355" spans="1:9">
      <c r="A355" s="124" t="s">
        <v>59</v>
      </c>
      <c r="B355" s="117" t="s">
        <v>63</v>
      </c>
      <c r="C355" s="127" t="s">
        <v>408</v>
      </c>
      <c r="E355" s="86">
        <v>0</v>
      </c>
      <c r="F355" s="86">
        <v>0</v>
      </c>
      <c r="G355" s="86">
        <v>0</v>
      </c>
      <c r="H355" s="86">
        <v>0</v>
      </c>
      <c r="I355" s="86">
        <v>0</v>
      </c>
    </row>
    <row r="356" spans="1:9">
      <c r="A356" s="118"/>
      <c r="B356" s="119"/>
      <c r="C356" s="119"/>
      <c r="D356" s="121"/>
      <c r="E356" s="121"/>
      <c r="F356" s="121"/>
      <c r="G356" s="121"/>
      <c r="H356" s="121"/>
      <c r="I356" s="99"/>
    </row>
    <row r="357" spans="1:9">
      <c r="A357" s="82" t="s">
        <v>420</v>
      </c>
      <c r="B357" s="100"/>
      <c r="C357" s="100"/>
      <c r="I357" s="11"/>
    </row>
    <row r="358" spans="1:9">
      <c r="A358" s="173" t="s">
        <v>66</v>
      </c>
      <c r="B358" s="173"/>
      <c r="C358" s="77"/>
      <c r="I358" s="11"/>
    </row>
  </sheetData>
  <autoFilter ref="A3:B355" xr:uid="{00000000-0009-0000-0000-00000A000000}"/>
  <mergeCells count="4">
    <mergeCell ref="E2:I2"/>
    <mergeCell ref="A4:B4"/>
    <mergeCell ref="A358:B358"/>
    <mergeCell ref="A1:I1"/>
  </mergeCells>
  <pageMargins left="0.70866141732283472" right="0.70866141732283472" top="0.74803149606299213" bottom="0.74803149606299213" header="0.31496062992125984" footer="0.31496062992125984"/>
  <pageSetup paperSize="9" scale="82" orientation="landscape" horizontalDpi="300" verticalDpi="300" r:id="rId1"/>
  <headerFooter scaleWithDoc="0" alignWithMargins="0">
    <oddFooter>&amp;R&amp;P/&amp;N</oddFooter>
  </headerFooter>
  <rowBreaks count="12" manualBreakCount="12">
    <brk id="34" max="16383" man="1"/>
    <brk id="62" max="16383" man="1"/>
    <brk id="90" max="16383" man="1"/>
    <brk id="118" max="16383" man="1"/>
    <brk id="146" max="16383" man="1"/>
    <brk id="174" max="16383" man="1"/>
    <brk id="202" max="16383" man="1"/>
    <brk id="230" max="16383" man="1"/>
    <brk id="258" max="16383" man="1"/>
    <brk id="286" max="16383" man="1"/>
    <brk id="314" max="16383" man="1"/>
    <brk id="342"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H208"/>
  <sheetViews>
    <sheetView showGridLines="0" zoomScaleNormal="100" workbookViewId="0">
      <selection sqref="A1:H1"/>
    </sheetView>
  </sheetViews>
  <sheetFormatPr defaultColWidth="11.42578125" defaultRowHeight="15"/>
  <cols>
    <col min="1" max="2" width="4" customWidth="1"/>
    <col min="3" max="3" width="41.42578125" customWidth="1"/>
    <col min="4" max="8" width="11.7109375" customWidth="1"/>
  </cols>
  <sheetData>
    <row r="1" spans="1:8">
      <c r="A1" s="177" t="s">
        <v>650</v>
      </c>
      <c r="B1" s="177"/>
      <c r="C1" s="177"/>
      <c r="D1" s="177"/>
      <c r="E1" s="177"/>
      <c r="F1" s="177"/>
      <c r="G1" s="177"/>
      <c r="H1" s="177"/>
    </row>
    <row r="2" spans="1:8" ht="15" customHeight="1">
      <c r="A2" s="85" t="s">
        <v>0</v>
      </c>
      <c r="B2" s="11"/>
      <c r="C2" s="11"/>
      <c r="D2" s="178" t="s">
        <v>450</v>
      </c>
      <c r="E2" s="178"/>
      <c r="F2" s="178"/>
      <c r="G2" s="178"/>
      <c r="H2" s="178"/>
    </row>
    <row r="3" spans="1:8" ht="26.25" customHeight="1">
      <c r="A3" s="98">
        <v>1</v>
      </c>
      <c r="B3" s="98">
        <v>2</v>
      </c>
      <c r="C3" s="99"/>
      <c r="D3" s="105" t="s">
        <v>2</v>
      </c>
      <c r="E3" s="105" t="s">
        <v>3</v>
      </c>
      <c r="F3" s="105" t="s">
        <v>4</v>
      </c>
      <c r="G3" s="105" t="s">
        <v>5</v>
      </c>
      <c r="H3" s="105" t="s">
        <v>6</v>
      </c>
    </row>
    <row r="4" spans="1:8">
      <c r="D4" s="11"/>
      <c r="E4" s="11"/>
      <c r="F4" s="11"/>
      <c r="G4" s="11"/>
      <c r="H4" s="11"/>
    </row>
    <row r="5" spans="1:8">
      <c r="D5" s="85" t="s">
        <v>7</v>
      </c>
      <c r="E5" s="12"/>
    </row>
    <row r="6" spans="1:8">
      <c r="A6" s="96" t="s">
        <v>422</v>
      </c>
      <c r="D6" s="12"/>
      <c r="E6" s="12"/>
    </row>
    <row r="7" spans="1:8">
      <c r="A7" s="78" t="s">
        <v>423</v>
      </c>
      <c r="B7" s="78"/>
      <c r="C7" s="77"/>
      <c r="D7" s="86">
        <v>43690</v>
      </c>
      <c r="E7" s="86">
        <v>13190</v>
      </c>
      <c r="F7" s="86">
        <v>3450</v>
      </c>
      <c r="G7" s="86">
        <v>20090</v>
      </c>
      <c r="H7" s="86">
        <v>6970</v>
      </c>
    </row>
    <row r="8" spans="1:8">
      <c r="A8" s="96" t="s">
        <v>422</v>
      </c>
      <c r="B8" s="78"/>
      <c r="C8" s="77" t="s">
        <v>438</v>
      </c>
      <c r="D8" s="86">
        <v>32080</v>
      </c>
      <c r="E8" s="86">
        <v>9390</v>
      </c>
      <c r="F8" s="86">
        <v>2600</v>
      </c>
      <c r="G8" s="86">
        <v>15190</v>
      </c>
      <c r="H8" s="86">
        <v>4900</v>
      </c>
    </row>
    <row r="9" spans="1:8">
      <c r="A9" s="96" t="s">
        <v>422</v>
      </c>
      <c r="B9" s="78"/>
      <c r="C9" s="77" t="s">
        <v>439</v>
      </c>
      <c r="D9" s="86">
        <v>6390</v>
      </c>
      <c r="E9" s="86">
        <v>2320</v>
      </c>
      <c r="F9" s="86">
        <v>450</v>
      </c>
      <c r="G9" s="86">
        <v>2590</v>
      </c>
      <c r="H9" s="86">
        <v>1020</v>
      </c>
    </row>
    <row r="10" spans="1:8">
      <c r="A10" s="96" t="s">
        <v>422</v>
      </c>
      <c r="B10" s="78"/>
      <c r="C10" s="77" t="s">
        <v>440</v>
      </c>
      <c r="D10" s="86">
        <v>2200</v>
      </c>
      <c r="E10" s="86">
        <v>730</v>
      </c>
      <c r="F10" s="86">
        <v>180</v>
      </c>
      <c r="G10" s="86">
        <v>890</v>
      </c>
      <c r="H10" s="86">
        <v>400</v>
      </c>
    </row>
    <row r="11" spans="1:8">
      <c r="A11" s="96" t="s">
        <v>422</v>
      </c>
      <c r="B11" s="78"/>
      <c r="C11" s="77" t="s">
        <v>441</v>
      </c>
      <c r="D11" s="86">
        <v>1160</v>
      </c>
      <c r="E11" s="86">
        <v>370</v>
      </c>
      <c r="F11" s="86">
        <v>80</v>
      </c>
      <c r="G11" s="86">
        <v>480</v>
      </c>
      <c r="H11" s="86">
        <v>220</v>
      </c>
    </row>
    <row r="12" spans="1:8">
      <c r="A12" s="96" t="s">
        <v>422</v>
      </c>
      <c r="B12" s="78"/>
      <c r="C12" s="77" t="s">
        <v>442</v>
      </c>
      <c r="D12" s="86">
        <v>630</v>
      </c>
      <c r="E12" s="86">
        <v>180</v>
      </c>
      <c r="F12" s="86">
        <v>50</v>
      </c>
      <c r="G12" s="86">
        <v>270</v>
      </c>
      <c r="H12" s="86">
        <v>140</v>
      </c>
    </row>
    <row r="13" spans="1:8">
      <c r="A13" s="96" t="s">
        <v>422</v>
      </c>
      <c r="B13" s="78"/>
      <c r="C13" s="77" t="s">
        <v>443</v>
      </c>
      <c r="D13" s="86">
        <v>1240</v>
      </c>
      <c r="E13" s="86">
        <v>210</v>
      </c>
      <c r="F13" s="86">
        <v>80</v>
      </c>
      <c r="G13" s="86">
        <v>670</v>
      </c>
      <c r="H13" s="86">
        <v>280</v>
      </c>
    </row>
    <row r="14" spans="1:8">
      <c r="A14" s="96" t="s">
        <v>17</v>
      </c>
      <c r="D14" s="86"/>
      <c r="E14" s="86"/>
      <c r="F14" s="86"/>
      <c r="G14" s="86"/>
      <c r="H14" s="86"/>
    </row>
    <row r="15" spans="1:8">
      <c r="A15" s="78" t="s">
        <v>431</v>
      </c>
      <c r="B15" s="78"/>
      <c r="C15" s="77"/>
      <c r="D15" s="86">
        <v>6710</v>
      </c>
      <c r="E15" s="86">
        <v>5270</v>
      </c>
      <c r="F15" s="86">
        <v>540</v>
      </c>
      <c r="G15" s="86">
        <v>180</v>
      </c>
      <c r="H15" s="86">
        <v>720</v>
      </c>
    </row>
    <row r="16" spans="1:8">
      <c r="A16" s="96" t="s">
        <v>17</v>
      </c>
      <c r="B16" s="78"/>
      <c r="C16" s="77" t="s">
        <v>438</v>
      </c>
      <c r="D16" s="86">
        <v>4770</v>
      </c>
      <c r="E16" s="86">
        <v>3750</v>
      </c>
      <c r="F16" s="86">
        <v>440</v>
      </c>
      <c r="G16" s="86">
        <v>140</v>
      </c>
      <c r="H16" s="86">
        <v>450</v>
      </c>
    </row>
    <row r="17" spans="1:8">
      <c r="A17" s="96" t="s">
        <v>17</v>
      </c>
      <c r="B17" s="78"/>
      <c r="C17" s="77" t="s">
        <v>439</v>
      </c>
      <c r="D17" s="86">
        <v>1280</v>
      </c>
      <c r="E17" s="86">
        <v>1020</v>
      </c>
      <c r="F17" s="86">
        <v>80</v>
      </c>
      <c r="G17" s="86">
        <v>20</v>
      </c>
      <c r="H17" s="86">
        <v>160</v>
      </c>
    </row>
    <row r="18" spans="1:8">
      <c r="A18" s="96" t="s">
        <v>17</v>
      </c>
      <c r="B18" s="78"/>
      <c r="C18" s="77" t="s">
        <v>440</v>
      </c>
      <c r="D18" s="86">
        <v>330</v>
      </c>
      <c r="E18" s="86">
        <v>260</v>
      </c>
      <c r="F18" s="86">
        <v>10</v>
      </c>
      <c r="G18" s="86">
        <v>10</v>
      </c>
      <c r="H18" s="86">
        <v>50</v>
      </c>
    </row>
    <row r="19" spans="1:8">
      <c r="A19" s="96" t="s">
        <v>17</v>
      </c>
      <c r="B19" s="78"/>
      <c r="C19" s="77" t="s">
        <v>441</v>
      </c>
      <c r="D19" s="86">
        <v>180</v>
      </c>
      <c r="E19" s="86">
        <v>150</v>
      </c>
      <c r="F19" s="86">
        <v>10</v>
      </c>
      <c r="G19" s="86">
        <v>0</v>
      </c>
      <c r="H19" s="86">
        <v>20</v>
      </c>
    </row>
    <row r="20" spans="1:8">
      <c r="A20" s="96" t="s">
        <v>17</v>
      </c>
      <c r="B20" s="78"/>
      <c r="C20" s="77" t="s">
        <v>442</v>
      </c>
      <c r="D20" s="86">
        <v>70</v>
      </c>
      <c r="E20" s="86">
        <v>50</v>
      </c>
      <c r="F20" s="86">
        <v>0</v>
      </c>
      <c r="G20" s="86">
        <v>0</v>
      </c>
      <c r="H20" s="86">
        <v>10</v>
      </c>
    </row>
    <row r="21" spans="1:8">
      <c r="A21" s="96" t="s">
        <v>17</v>
      </c>
      <c r="B21" s="78"/>
      <c r="C21" s="77" t="s">
        <v>443</v>
      </c>
      <c r="D21" s="86">
        <v>80</v>
      </c>
      <c r="E21" s="86">
        <v>50</v>
      </c>
      <c r="F21" s="86">
        <v>0</v>
      </c>
      <c r="G21" s="86">
        <v>0</v>
      </c>
      <c r="H21" s="86">
        <v>20</v>
      </c>
    </row>
    <row r="22" spans="1:8">
      <c r="A22" s="96" t="s">
        <v>17</v>
      </c>
      <c r="B22" s="114" t="s">
        <v>20</v>
      </c>
      <c r="C22" s="77"/>
      <c r="D22" s="86"/>
      <c r="E22" s="86"/>
      <c r="F22" s="86"/>
      <c r="G22" s="86"/>
      <c r="H22" s="86"/>
    </row>
    <row r="23" spans="1:8">
      <c r="A23" s="96" t="s">
        <v>17</v>
      </c>
      <c r="B23" s="76" t="s">
        <v>19</v>
      </c>
      <c r="C23" s="77"/>
      <c r="D23" s="86">
        <v>5040</v>
      </c>
      <c r="E23" s="86">
        <v>3960</v>
      </c>
      <c r="F23" s="86">
        <v>370</v>
      </c>
      <c r="G23" s="86">
        <v>130</v>
      </c>
      <c r="H23" s="86">
        <v>580</v>
      </c>
    </row>
    <row r="24" spans="1:8">
      <c r="A24" s="96" t="s">
        <v>17</v>
      </c>
      <c r="B24" s="129" t="s">
        <v>20</v>
      </c>
      <c r="C24" s="77" t="s">
        <v>438</v>
      </c>
      <c r="D24" s="86">
        <v>3180</v>
      </c>
      <c r="E24" s="86">
        <v>2500</v>
      </c>
      <c r="F24" s="86">
        <v>270</v>
      </c>
      <c r="G24" s="86">
        <v>90</v>
      </c>
      <c r="H24" s="86">
        <v>320</v>
      </c>
    </row>
    <row r="25" spans="1:8">
      <c r="A25" s="96" t="s">
        <v>17</v>
      </c>
      <c r="B25" s="129" t="s">
        <v>20</v>
      </c>
      <c r="C25" s="77" t="s">
        <v>439</v>
      </c>
      <c r="D25" s="86">
        <v>1210</v>
      </c>
      <c r="E25" s="86">
        <v>970</v>
      </c>
      <c r="F25" s="86">
        <v>80</v>
      </c>
      <c r="G25" s="86">
        <v>20</v>
      </c>
      <c r="H25" s="86">
        <v>150</v>
      </c>
    </row>
    <row r="26" spans="1:8">
      <c r="A26" s="96" t="s">
        <v>17</v>
      </c>
      <c r="B26" s="129" t="s">
        <v>20</v>
      </c>
      <c r="C26" s="77" t="s">
        <v>440</v>
      </c>
      <c r="D26" s="86">
        <v>320</v>
      </c>
      <c r="E26" s="86">
        <v>250</v>
      </c>
      <c r="F26" s="86">
        <v>10</v>
      </c>
      <c r="G26" s="86">
        <v>10</v>
      </c>
      <c r="H26" s="86">
        <v>50</v>
      </c>
    </row>
    <row r="27" spans="1:8">
      <c r="A27" s="96" t="s">
        <v>17</v>
      </c>
      <c r="B27" s="129" t="s">
        <v>20</v>
      </c>
      <c r="C27" s="77" t="s">
        <v>441</v>
      </c>
      <c r="D27" s="86">
        <v>180</v>
      </c>
      <c r="E27" s="86">
        <v>150</v>
      </c>
      <c r="F27" s="86">
        <v>10</v>
      </c>
      <c r="G27" s="86">
        <v>0</v>
      </c>
      <c r="H27" s="86">
        <v>20</v>
      </c>
    </row>
    <row r="28" spans="1:8">
      <c r="A28" s="96" t="s">
        <v>17</v>
      </c>
      <c r="B28" s="129" t="s">
        <v>20</v>
      </c>
      <c r="C28" s="77" t="s">
        <v>442</v>
      </c>
      <c r="D28" s="86">
        <v>70</v>
      </c>
      <c r="E28" s="86">
        <v>50</v>
      </c>
      <c r="F28" s="86">
        <v>0</v>
      </c>
      <c r="G28" s="86">
        <v>0</v>
      </c>
      <c r="H28" s="86">
        <v>10</v>
      </c>
    </row>
    <row r="29" spans="1:8">
      <c r="A29" s="96" t="s">
        <v>17</v>
      </c>
      <c r="B29" s="129" t="s">
        <v>20</v>
      </c>
      <c r="C29" s="77" t="s">
        <v>443</v>
      </c>
      <c r="D29" s="86">
        <v>80</v>
      </c>
      <c r="E29" s="86">
        <v>50</v>
      </c>
      <c r="F29" s="86">
        <v>0</v>
      </c>
      <c r="G29" s="86">
        <v>0</v>
      </c>
      <c r="H29" s="86">
        <v>20</v>
      </c>
    </row>
    <row r="30" spans="1:8">
      <c r="A30" s="96" t="s">
        <v>17</v>
      </c>
      <c r="B30" s="96" t="s">
        <v>21</v>
      </c>
      <c r="C30" s="77"/>
      <c r="D30" s="86"/>
      <c r="E30" s="86"/>
      <c r="F30" s="86"/>
      <c r="G30" s="86"/>
      <c r="H30" s="86"/>
    </row>
    <row r="31" spans="1:8">
      <c r="A31" s="96" t="s">
        <v>17</v>
      </c>
      <c r="B31" s="78" t="s">
        <v>22</v>
      </c>
      <c r="C31" s="77"/>
      <c r="D31" s="86">
        <v>1530</v>
      </c>
      <c r="E31" s="86">
        <v>1200</v>
      </c>
      <c r="F31" s="86">
        <v>150</v>
      </c>
      <c r="G31" s="86">
        <v>50</v>
      </c>
      <c r="H31" s="86">
        <v>130</v>
      </c>
    </row>
    <row r="32" spans="1:8">
      <c r="A32" s="96" t="s">
        <v>17</v>
      </c>
      <c r="B32" s="96" t="s">
        <v>21</v>
      </c>
      <c r="C32" s="77" t="s">
        <v>438</v>
      </c>
      <c r="D32" s="86">
        <v>1500</v>
      </c>
      <c r="E32" s="86">
        <v>1180</v>
      </c>
      <c r="F32" s="86">
        <v>150</v>
      </c>
      <c r="G32" s="86">
        <v>40</v>
      </c>
      <c r="H32" s="86">
        <v>130</v>
      </c>
    </row>
    <row r="33" spans="1:8">
      <c r="A33" s="96" t="s">
        <v>17</v>
      </c>
      <c r="B33" s="96" t="s">
        <v>21</v>
      </c>
      <c r="C33" s="77" t="s">
        <v>439</v>
      </c>
      <c r="D33" s="86">
        <v>30</v>
      </c>
      <c r="E33" s="86">
        <v>20</v>
      </c>
      <c r="F33" s="86">
        <v>0</v>
      </c>
      <c r="G33" s="86">
        <v>0</v>
      </c>
      <c r="H33" s="86">
        <v>0</v>
      </c>
    </row>
    <row r="34" spans="1:8">
      <c r="A34" s="96" t="s">
        <v>17</v>
      </c>
      <c r="B34" s="96" t="s">
        <v>21</v>
      </c>
      <c r="C34" s="77" t="s">
        <v>440</v>
      </c>
      <c r="D34" s="86">
        <v>10</v>
      </c>
      <c r="E34" s="86">
        <v>10</v>
      </c>
      <c r="F34" s="86">
        <v>0</v>
      </c>
      <c r="G34" s="86">
        <v>0</v>
      </c>
      <c r="H34" s="86">
        <v>0</v>
      </c>
    </row>
    <row r="35" spans="1:8">
      <c r="A35" s="96" t="s">
        <v>17</v>
      </c>
      <c r="B35" s="96" t="s">
        <v>21</v>
      </c>
      <c r="C35" s="77" t="s">
        <v>441</v>
      </c>
      <c r="D35" s="86">
        <v>0</v>
      </c>
      <c r="E35" s="86">
        <v>0</v>
      </c>
      <c r="F35" s="86">
        <v>0</v>
      </c>
      <c r="G35" s="86">
        <v>0</v>
      </c>
      <c r="H35" s="86">
        <v>0</v>
      </c>
    </row>
    <row r="36" spans="1:8">
      <c r="A36" s="96" t="s">
        <v>17</v>
      </c>
      <c r="B36" s="96" t="s">
        <v>21</v>
      </c>
      <c r="C36" s="77" t="s">
        <v>442</v>
      </c>
      <c r="D36" s="86">
        <v>0</v>
      </c>
      <c r="E36" s="86">
        <v>0</v>
      </c>
      <c r="F36" s="86">
        <v>0</v>
      </c>
      <c r="G36" s="86">
        <v>0</v>
      </c>
      <c r="H36" s="86">
        <v>0</v>
      </c>
    </row>
    <row r="37" spans="1:8">
      <c r="A37" s="96" t="s">
        <v>17</v>
      </c>
      <c r="B37" s="96" t="s">
        <v>21</v>
      </c>
      <c r="C37" s="77" t="s">
        <v>443</v>
      </c>
      <c r="D37" s="86">
        <v>0</v>
      </c>
      <c r="E37" s="86">
        <v>0</v>
      </c>
      <c r="F37" s="86">
        <v>0</v>
      </c>
      <c r="G37" s="86">
        <v>0</v>
      </c>
      <c r="H37" s="86">
        <v>0</v>
      </c>
    </row>
    <row r="38" spans="1:8">
      <c r="A38" s="96" t="s">
        <v>17</v>
      </c>
      <c r="B38" s="96" t="s">
        <v>23</v>
      </c>
      <c r="C38" s="77"/>
      <c r="D38" s="86"/>
      <c r="E38" s="86"/>
      <c r="F38" s="86"/>
      <c r="G38" s="86"/>
      <c r="H38" s="86"/>
    </row>
    <row r="39" spans="1:8">
      <c r="A39" s="96" t="s">
        <v>17</v>
      </c>
      <c r="B39" s="78" t="s">
        <v>24</v>
      </c>
      <c r="C39" s="77"/>
      <c r="D39" s="86">
        <v>140</v>
      </c>
      <c r="E39" s="86">
        <v>110</v>
      </c>
      <c r="F39" s="86">
        <v>20</v>
      </c>
      <c r="G39" s="86">
        <v>10</v>
      </c>
      <c r="H39" s="86">
        <v>10</v>
      </c>
    </row>
    <row r="40" spans="1:8">
      <c r="A40" s="96" t="s">
        <v>17</v>
      </c>
      <c r="B40" s="96" t="s">
        <v>23</v>
      </c>
      <c r="C40" s="77" t="s">
        <v>438</v>
      </c>
      <c r="D40" s="86">
        <v>90</v>
      </c>
      <c r="E40" s="86">
        <v>70</v>
      </c>
      <c r="F40" s="86">
        <v>10</v>
      </c>
      <c r="G40" s="86">
        <v>0</v>
      </c>
      <c r="H40" s="86">
        <v>10</v>
      </c>
    </row>
    <row r="41" spans="1:8">
      <c r="A41" s="96" t="s">
        <v>17</v>
      </c>
      <c r="B41" s="96" t="s">
        <v>23</v>
      </c>
      <c r="C41" s="77" t="s">
        <v>439</v>
      </c>
      <c r="D41" s="86">
        <v>40</v>
      </c>
      <c r="E41" s="86">
        <v>30</v>
      </c>
      <c r="F41" s="86">
        <v>0</v>
      </c>
      <c r="G41" s="86">
        <v>0</v>
      </c>
      <c r="H41" s="86">
        <v>10</v>
      </c>
    </row>
    <row r="42" spans="1:8">
      <c r="A42" s="96" t="s">
        <v>17</v>
      </c>
      <c r="B42" s="96" t="s">
        <v>23</v>
      </c>
      <c r="C42" s="77" t="s">
        <v>440</v>
      </c>
      <c r="D42" s="86">
        <v>0</v>
      </c>
      <c r="E42" s="86">
        <v>0</v>
      </c>
      <c r="F42" s="86">
        <v>0</v>
      </c>
      <c r="G42" s="86">
        <v>0</v>
      </c>
      <c r="H42" s="86">
        <v>0</v>
      </c>
    </row>
    <row r="43" spans="1:8">
      <c r="A43" s="96" t="s">
        <v>17</v>
      </c>
      <c r="B43" s="96" t="s">
        <v>23</v>
      </c>
      <c r="C43" s="77" t="s">
        <v>441</v>
      </c>
      <c r="D43" s="86">
        <v>0</v>
      </c>
      <c r="E43" s="86">
        <v>0</v>
      </c>
      <c r="F43" s="86">
        <v>0</v>
      </c>
      <c r="G43" s="86">
        <v>0</v>
      </c>
      <c r="H43" s="86">
        <v>0</v>
      </c>
    </row>
    <row r="44" spans="1:8">
      <c r="A44" s="96" t="s">
        <v>17</v>
      </c>
      <c r="B44" s="96" t="s">
        <v>23</v>
      </c>
      <c r="C44" s="77" t="s">
        <v>442</v>
      </c>
      <c r="D44" s="86">
        <v>0</v>
      </c>
      <c r="E44" s="86">
        <v>0</v>
      </c>
      <c r="F44" s="86">
        <v>0</v>
      </c>
      <c r="G44" s="86">
        <v>0</v>
      </c>
      <c r="H44" s="86">
        <v>0</v>
      </c>
    </row>
    <row r="45" spans="1:8">
      <c r="A45" s="96" t="s">
        <v>17</v>
      </c>
      <c r="B45" s="96" t="s">
        <v>23</v>
      </c>
      <c r="C45" s="77" t="s">
        <v>443</v>
      </c>
      <c r="D45" s="86">
        <v>0</v>
      </c>
      <c r="E45" s="86">
        <v>0</v>
      </c>
      <c r="F45" s="86">
        <v>0</v>
      </c>
      <c r="G45" s="86">
        <v>0</v>
      </c>
      <c r="H45" s="86">
        <v>0</v>
      </c>
    </row>
    <row r="46" spans="1:8">
      <c r="A46" s="96" t="s">
        <v>25</v>
      </c>
      <c r="B46" s="78"/>
      <c r="C46" s="77"/>
      <c r="D46" s="86"/>
      <c r="E46" s="86"/>
      <c r="F46" s="86"/>
      <c r="G46" s="86"/>
      <c r="H46" s="86"/>
    </row>
    <row r="47" spans="1:8">
      <c r="A47" s="78" t="s">
        <v>435</v>
      </c>
      <c r="B47" s="78"/>
      <c r="C47" s="77"/>
      <c r="D47" s="86">
        <v>4750</v>
      </c>
      <c r="E47" s="86">
        <v>970</v>
      </c>
      <c r="F47" s="86">
        <v>480</v>
      </c>
      <c r="G47" s="86">
        <v>2640</v>
      </c>
      <c r="H47" s="86">
        <v>660</v>
      </c>
    </row>
    <row r="48" spans="1:8">
      <c r="A48" s="96" t="s">
        <v>25</v>
      </c>
      <c r="B48" s="78"/>
      <c r="C48" s="77" t="s">
        <v>438</v>
      </c>
      <c r="D48" s="86">
        <v>3700</v>
      </c>
      <c r="E48" s="86">
        <v>690</v>
      </c>
      <c r="F48" s="86">
        <v>370</v>
      </c>
      <c r="G48" s="86">
        <v>2150</v>
      </c>
      <c r="H48" s="86">
        <v>490</v>
      </c>
    </row>
    <row r="49" spans="1:8">
      <c r="A49" s="96" t="s">
        <v>25</v>
      </c>
      <c r="B49" s="78"/>
      <c r="C49" s="77" t="s">
        <v>439</v>
      </c>
      <c r="D49" s="86">
        <v>530</v>
      </c>
      <c r="E49" s="86">
        <v>150</v>
      </c>
      <c r="F49" s="86">
        <v>50</v>
      </c>
      <c r="G49" s="86">
        <v>250</v>
      </c>
      <c r="H49" s="86">
        <v>80</v>
      </c>
    </row>
    <row r="50" spans="1:8">
      <c r="A50" s="96" t="s">
        <v>25</v>
      </c>
      <c r="B50" s="78"/>
      <c r="C50" s="77" t="s">
        <v>440</v>
      </c>
      <c r="D50" s="86">
        <v>170</v>
      </c>
      <c r="E50" s="86">
        <v>60</v>
      </c>
      <c r="F50" s="86">
        <v>20</v>
      </c>
      <c r="G50" s="86">
        <v>70</v>
      </c>
      <c r="H50" s="86">
        <v>30</v>
      </c>
    </row>
    <row r="51" spans="1:8">
      <c r="A51" s="96" t="s">
        <v>25</v>
      </c>
      <c r="B51" s="78"/>
      <c r="C51" s="77" t="s">
        <v>441</v>
      </c>
      <c r="D51" s="86">
        <v>80</v>
      </c>
      <c r="E51" s="86">
        <v>40</v>
      </c>
      <c r="F51" s="86">
        <v>10</v>
      </c>
      <c r="G51" s="86">
        <v>20</v>
      </c>
      <c r="H51" s="86">
        <v>20</v>
      </c>
    </row>
    <row r="52" spans="1:8">
      <c r="A52" s="96" t="s">
        <v>25</v>
      </c>
      <c r="B52" s="78"/>
      <c r="C52" s="77" t="s">
        <v>442</v>
      </c>
      <c r="D52" s="86">
        <v>50</v>
      </c>
      <c r="E52" s="86">
        <v>20</v>
      </c>
      <c r="F52" s="86">
        <v>10</v>
      </c>
      <c r="G52" s="86">
        <v>20</v>
      </c>
      <c r="H52" s="86">
        <v>10</v>
      </c>
    </row>
    <row r="53" spans="1:8">
      <c r="A53" s="96" t="s">
        <v>25</v>
      </c>
      <c r="B53" s="78"/>
      <c r="C53" s="77" t="s">
        <v>443</v>
      </c>
      <c r="D53" s="86">
        <v>230</v>
      </c>
      <c r="E53" s="86">
        <v>30</v>
      </c>
      <c r="F53" s="86">
        <v>20</v>
      </c>
      <c r="G53" s="86">
        <v>140</v>
      </c>
      <c r="H53" s="86">
        <v>40</v>
      </c>
    </row>
    <row r="54" spans="1:8">
      <c r="A54" s="96" t="s">
        <v>25</v>
      </c>
      <c r="B54" s="96" t="s">
        <v>28</v>
      </c>
      <c r="C54" s="77"/>
      <c r="D54" s="86"/>
      <c r="E54" s="86"/>
      <c r="F54" s="86"/>
      <c r="G54" s="86"/>
      <c r="H54" s="86"/>
    </row>
    <row r="55" spans="1:8">
      <c r="A55" s="96" t="s">
        <v>25</v>
      </c>
      <c r="B55" s="78" t="s">
        <v>433</v>
      </c>
      <c r="C55" s="77"/>
      <c r="D55" s="86">
        <v>0</v>
      </c>
      <c r="E55" s="86">
        <v>0</v>
      </c>
      <c r="F55" s="86">
        <v>0</v>
      </c>
      <c r="G55" s="86">
        <v>0</v>
      </c>
      <c r="H55" s="86">
        <v>0</v>
      </c>
    </row>
    <row r="56" spans="1:8">
      <c r="A56" s="96" t="s">
        <v>25</v>
      </c>
      <c r="B56" s="96" t="s">
        <v>28</v>
      </c>
      <c r="C56" s="77" t="s">
        <v>438</v>
      </c>
      <c r="D56" s="86">
        <v>0</v>
      </c>
      <c r="E56" s="86">
        <v>0</v>
      </c>
      <c r="F56" s="86">
        <v>0</v>
      </c>
      <c r="G56" s="86">
        <v>0</v>
      </c>
      <c r="H56" s="86">
        <v>0</v>
      </c>
    </row>
    <row r="57" spans="1:8">
      <c r="A57" s="96" t="s">
        <v>25</v>
      </c>
      <c r="B57" s="96" t="s">
        <v>28</v>
      </c>
      <c r="C57" s="77" t="s">
        <v>439</v>
      </c>
      <c r="D57" s="86">
        <v>0</v>
      </c>
      <c r="E57" s="86">
        <v>0</v>
      </c>
      <c r="F57" s="86">
        <v>0</v>
      </c>
      <c r="G57" s="86">
        <v>0</v>
      </c>
      <c r="H57" s="86">
        <v>0</v>
      </c>
    </row>
    <row r="58" spans="1:8">
      <c r="A58" s="96" t="s">
        <v>25</v>
      </c>
      <c r="B58" s="96" t="s">
        <v>28</v>
      </c>
      <c r="C58" s="77" t="s">
        <v>440</v>
      </c>
      <c r="D58" s="86">
        <v>0</v>
      </c>
      <c r="E58" s="86">
        <v>0</v>
      </c>
      <c r="F58" s="86">
        <v>0</v>
      </c>
      <c r="G58" s="86">
        <v>0</v>
      </c>
      <c r="H58" s="86">
        <v>0</v>
      </c>
    </row>
    <row r="59" spans="1:8">
      <c r="A59" s="96" t="s">
        <v>25</v>
      </c>
      <c r="B59" s="96" t="s">
        <v>28</v>
      </c>
      <c r="C59" s="77" t="s">
        <v>441</v>
      </c>
      <c r="D59" s="86">
        <v>0</v>
      </c>
      <c r="E59" s="86">
        <v>0</v>
      </c>
      <c r="F59" s="86">
        <v>0</v>
      </c>
      <c r="G59" s="86">
        <v>0</v>
      </c>
      <c r="H59" s="86">
        <v>0</v>
      </c>
    </row>
    <row r="60" spans="1:8">
      <c r="A60" s="96" t="s">
        <v>25</v>
      </c>
      <c r="B60" s="96" t="s">
        <v>28</v>
      </c>
      <c r="C60" s="77" t="s">
        <v>442</v>
      </c>
      <c r="D60" s="86">
        <v>0</v>
      </c>
      <c r="E60" s="86">
        <v>0</v>
      </c>
      <c r="F60" s="86">
        <v>0</v>
      </c>
      <c r="G60" s="86">
        <v>0</v>
      </c>
      <c r="H60" s="86">
        <v>0</v>
      </c>
    </row>
    <row r="61" spans="1:8">
      <c r="A61" s="96" t="s">
        <v>25</v>
      </c>
      <c r="B61" s="96" t="s">
        <v>28</v>
      </c>
      <c r="C61" s="77" t="s">
        <v>443</v>
      </c>
      <c r="D61" s="86">
        <v>0</v>
      </c>
      <c r="E61" s="86">
        <v>0</v>
      </c>
      <c r="F61" s="86">
        <v>0</v>
      </c>
      <c r="G61" s="86">
        <v>0</v>
      </c>
      <c r="H61" s="86">
        <v>0</v>
      </c>
    </row>
    <row r="62" spans="1:8">
      <c r="A62" s="96" t="s">
        <v>25</v>
      </c>
      <c r="B62" s="96" t="s">
        <v>29</v>
      </c>
      <c r="C62" s="77"/>
      <c r="D62" s="86"/>
      <c r="E62" s="86"/>
      <c r="F62" s="86"/>
      <c r="G62" s="86"/>
      <c r="H62" s="86"/>
    </row>
    <row r="63" spans="1:8">
      <c r="A63" s="96" t="s">
        <v>25</v>
      </c>
      <c r="B63" s="96" t="s">
        <v>30</v>
      </c>
      <c r="C63" s="77"/>
      <c r="D63" s="86">
        <v>330</v>
      </c>
      <c r="E63" s="86">
        <v>220</v>
      </c>
      <c r="F63" s="86">
        <v>20</v>
      </c>
      <c r="G63" s="86">
        <v>20</v>
      </c>
      <c r="H63" s="86">
        <v>70</v>
      </c>
    </row>
    <row r="64" spans="1:8">
      <c r="A64" s="96" t="s">
        <v>25</v>
      </c>
      <c r="B64" s="96" t="s">
        <v>29</v>
      </c>
      <c r="C64" s="77" t="s">
        <v>438</v>
      </c>
      <c r="D64" s="86">
        <v>130</v>
      </c>
      <c r="E64" s="86">
        <v>80</v>
      </c>
      <c r="F64" s="86">
        <v>10</v>
      </c>
      <c r="G64" s="86">
        <v>10</v>
      </c>
      <c r="H64" s="86">
        <v>20</v>
      </c>
    </row>
    <row r="65" spans="1:8">
      <c r="A65" s="96" t="s">
        <v>25</v>
      </c>
      <c r="B65" s="96" t="s">
        <v>29</v>
      </c>
      <c r="C65" s="77" t="s">
        <v>439</v>
      </c>
      <c r="D65" s="86">
        <v>100</v>
      </c>
      <c r="E65" s="86">
        <v>70</v>
      </c>
      <c r="F65" s="86">
        <v>0</v>
      </c>
      <c r="G65" s="86">
        <v>0</v>
      </c>
      <c r="H65" s="86">
        <v>20</v>
      </c>
    </row>
    <row r="66" spans="1:8">
      <c r="A66" s="96" t="s">
        <v>25</v>
      </c>
      <c r="B66" s="96" t="s">
        <v>29</v>
      </c>
      <c r="C66" s="77" t="s">
        <v>440</v>
      </c>
      <c r="D66" s="86">
        <v>40</v>
      </c>
      <c r="E66" s="86">
        <v>30</v>
      </c>
      <c r="F66" s="86">
        <v>0</v>
      </c>
      <c r="G66" s="86">
        <v>0</v>
      </c>
      <c r="H66" s="86">
        <v>10</v>
      </c>
    </row>
    <row r="67" spans="1:8">
      <c r="A67" s="96" t="s">
        <v>25</v>
      </c>
      <c r="B67" s="96" t="s">
        <v>29</v>
      </c>
      <c r="C67" s="77" t="s">
        <v>441</v>
      </c>
      <c r="D67" s="86">
        <v>30</v>
      </c>
      <c r="E67" s="86">
        <v>20</v>
      </c>
      <c r="F67" s="86">
        <v>0</v>
      </c>
      <c r="G67" s="86">
        <v>0</v>
      </c>
      <c r="H67" s="86">
        <v>10</v>
      </c>
    </row>
    <row r="68" spans="1:8">
      <c r="A68" s="96" t="s">
        <v>25</v>
      </c>
      <c r="B68" s="96" t="s">
        <v>29</v>
      </c>
      <c r="C68" s="77" t="s">
        <v>442</v>
      </c>
      <c r="D68" s="86">
        <v>10</v>
      </c>
      <c r="E68" s="86">
        <v>10</v>
      </c>
      <c r="F68" s="86">
        <v>0</v>
      </c>
      <c r="G68" s="86">
        <v>0</v>
      </c>
      <c r="H68" s="86">
        <v>0</v>
      </c>
    </row>
    <row r="69" spans="1:8">
      <c r="A69" s="96" t="s">
        <v>25</v>
      </c>
      <c r="B69" s="96" t="s">
        <v>29</v>
      </c>
      <c r="C69" s="77" t="s">
        <v>443</v>
      </c>
      <c r="D69" s="86">
        <v>20</v>
      </c>
      <c r="E69" s="86">
        <v>10</v>
      </c>
      <c r="F69" s="86">
        <v>0</v>
      </c>
      <c r="G69" s="86">
        <v>0</v>
      </c>
      <c r="H69" s="86">
        <v>10</v>
      </c>
    </row>
    <row r="70" spans="1:8">
      <c r="A70" s="96" t="s">
        <v>25</v>
      </c>
      <c r="B70" s="96" t="s">
        <v>31</v>
      </c>
      <c r="C70" s="77"/>
      <c r="D70" s="86"/>
      <c r="E70" s="86"/>
      <c r="F70" s="86"/>
      <c r="G70" s="86"/>
      <c r="H70" s="86"/>
    </row>
    <row r="71" spans="1:8">
      <c r="A71" s="96" t="s">
        <v>25</v>
      </c>
      <c r="B71" s="78" t="s">
        <v>32</v>
      </c>
      <c r="C71" s="77"/>
      <c r="D71" s="86">
        <v>550</v>
      </c>
      <c r="E71" s="86">
        <v>90</v>
      </c>
      <c r="F71" s="86">
        <v>40</v>
      </c>
      <c r="G71" s="86">
        <v>340</v>
      </c>
      <c r="H71" s="86">
        <v>80</v>
      </c>
    </row>
    <row r="72" spans="1:8">
      <c r="A72" s="96" t="s">
        <v>25</v>
      </c>
      <c r="B72" s="96" t="s">
        <v>31</v>
      </c>
      <c r="C72" s="77" t="s">
        <v>438</v>
      </c>
      <c r="D72" s="86">
        <v>290</v>
      </c>
      <c r="E72" s="86">
        <v>60</v>
      </c>
      <c r="F72" s="86">
        <v>30</v>
      </c>
      <c r="G72" s="86">
        <v>150</v>
      </c>
      <c r="H72" s="86">
        <v>50</v>
      </c>
    </row>
    <row r="73" spans="1:8">
      <c r="A73" s="96" t="s">
        <v>25</v>
      </c>
      <c r="B73" s="96" t="s">
        <v>31</v>
      </c>
      <c r="C73" s="77" t="s">
        <v>439</v>
      </c>
      <c r="D73" s="86">
        <v>60</v>
      </c>
      <c r="E73" s="86">
        <v>10</v>
      </c>
      <c r="F73" s="86">
        <v>10</v>
      </c>
      <c r="G73" s="86">
        <v>50</v>
      </c>
      <c r="H73" s="86">
        <v>0</v>
      </c>
    </row>
    <row r="74" spans="1:8">
      <c r="A74" s="96" t="s">
        <v>25</v>
      </c>
      <c r="B74" s="96" t="s">
        <v>31</v>
      </c>
      <c r="C74" s="77" t="s">
        <v>440</v>
      </c>
      <c r="D74" s="86">
        <v>40</v>
      </c>
      <c r="E74" s="86">
        <v>0</v>
      </c>
      <c r="F74" s="86">
        <v>0</v>
      </c>
      <c r="G74" s="86">
        <v>30</v>
      </c>
      <c r="H74" s="86">
        <v>10</v>
      </c>
    </row>
    <row r="75" spans="1:8">
      <c r="A75" s="96" t="s">
        <v>25</v>
      </c>
      <c r="B75" s="96" t="s">
        <v>31</v>
      </c>
      <c r="C75" s="77" t="s">
        <v>441</v>
      </c>
      <c r="D75" s="86">
        <v>10</v>
      </c>
      <c r="E75" s="86">
        <v>0</v>
      </c>
      <c r="F75" s="86">
        <v>0</v>
      </c>
      <c r="G75" s="86">
        <v>10</v>
      </c>
      <c r="H75" s="86">
        <v>0</v>
      </c>
    </row>
    <row r="76" spans="1:8">
      <c r="A76" s="96" t="s">
        <v>25</v>
      </c>
      <c r="B76" s="96" t="s">
        <v>31</v>
      </c>
      <c r="C76" s="77" t="s">
        <v>442</v>
      </c>
      <c r="D76" s="86">
        <v>0</v>
      </c>
      <c r="E76" s="86">
        <v>0</v>
      </c>
      <c r="F76" s="86">
        <v>0</v>
      </c>
      <c r="G76" s="86">
        <v>0</v>
      </c>
      <c r="H76" s="86">
        <v>0</v>
      </c>
    </row>
    <row r="77" spans="1:8">
      <c r="A77" s="96" t="s">
        <v>25</v>
      </c>
      <c r="B77" s="96" t="s">
        <v>31</v>
      </c>
      <c r="C77" s="77" t="s">
        <v>443</v>
      </c>
      <c r="D77" s="86">
        <v>150</v>
      </c>
      <c r="E77" s="86">
        <v>10</v>
      </c>
      <c r="F77" s="86">
        <v>10</v>
      </c>
      <c r="G77" s="86">
        <v>110</v>
      </c>
      <c r="H77" s="86">
        <v>20</v>
      </c>
    </row>
    <row r="78" spans="1:8">
      <c r="A78" s="96" t="s">
        <v>25</v>
      </c>
      <c r="B78" s="96" t="s">
        <v>33</v>
      </c>
      <c r="C78" s="77"/>
      <c r="D78" s="86"/>
      <c r="E78" s="86"/>
      <c r="F78" s="86"/>
      <c r="G78" s="86"/>
      <c r="H78" s="86"/>
    </row>
    <row r="79" spans="1:8">
      <c r="A79" s="96" t="s">
        <v>25</v>
      </c>
      <c r="B79" s="78" t="s">
        <v>34</v>
      </c>
      <c r="C79" s="77"/>
      <c r="D79" s="86">
        <v>480</v>
      </c>
      <c r="E79" s="86">
        <v>120</v>
      </c>
      <c r="F79" s="86">
        <v>70</v>
      </c>
      <c r="G79" s="86">
        <v>230</v>
      </c>
      <c r="H79" s="86">
        <v>50</v>
      </c>
    </row>
    <row r="80" spans="1:8">
      <c r="A80" s="96" t="s">
        <v>25</v>
      </c>
      <c r="B80" s="96" t="s">
        <v>33</v>
      </c>
      <c r="C80" s="77" t="s">
        <v>438</v>
      </c>
      <c r="D80" s="86">
        <v>470</v>
      </c>
      <c r="E80" s="86">
        <v>120</v>
      </c>
      <c r="F80" s="86">
        <v>70</v>
      </c>
      <c r="G80" s="86">
        <v>230</v>
      </c>
      <c r="H80" s="86">
        <v>50</v>
      </c>
    </row>
    <row r="81" spans="1:8">
      <c r="A81" s="96" t="s">
        <v>25</v>
      </c>
      <c r="B81" s="96" t="s">
        <v>33</v>
      </c>
      <c r="C81" s="77" t="s">
        <v>439</v>
      </c>
      <c r="D81" s="86">
        <v>0</v>
      </c>
      <c r="E81" s="86">
        <v>0</v>
      </c>
      <c r="F81" s="86">
        <v>0</v>
      </c>
      <c r="G81" s="86">
        <v>0</v>
      </c>
      <c r="H81" s="86">
        <v>0</v>
      </c>
    </row>
    <row r="82" spans="1:8">
      <c r="A82" s="96" t="s">
        <v>25</v>
      </c>
      <c r="B82" s="96" t="s">
        <v>33</v>
      </c>
      <c r="C82" s="77" t="s">
        <v>440</v>
      </c>
      <c r="D82" s="86">
        <v>0</v>
      </c>
      <c r="E82" s="86">
        <v>0</v>
      </c>
      <c r="F82" s="86">
        <v>0</v>
      </c>
      <c r="G82" s="86">
        <v>0</v>
      </c>
      <c r="H82" s="86">
        <v>0</v>
      </c>
    </row>
    <row r="83" spans="1:8">
      <c r="A83" s="96" t="s">
        <v>25</v>
      </c>
      <c r="B83" s="96" t="s">
        <v>33</v>
      </c>
      <c r="C83" s="77" t="s">
        <v>441</v>
      </c>
      <c r="D83" s="86">
        <v>0</v>
      </c>
      <c r="E83" s="86">
        <v>0</v>
      </c>
      <c r="F83" s="86">
        <v>0</v>
      </c>
      <c r="G83" s="86">
        <v>0</v>
      </c>
      <c r="H83" s="86">
        <v>0</v>
      </c>
    </row>
    <row r="84" spans="1:8">
      <c r="A84" s="96" t="s">
        <v>25</v>
      </c>
      <c r="B84" s="96" t="s">
        <v>33</v>
      </c>
      <c r="C84" s="77" t="s">
        <v>442</v>
      </c>
      <c r="D84" s="86">
        <v>0</v>
      </c>
      <c r="E84" s="86">
        <v>0</v>
      </c>
      <c r="F84" s="86">
        <v>0</v>
      </c>
      <c r="G84" s="86">
        <v>0</v>
      </c>
      <c r="H84" s="86">
        <v>0</v>
      </c>
    </row>
    <row r="85" spans="1:8">
      <c r="A85" s="96" t="s">
        <v>25</v>
      </c>
      <c r="B85" s="96" t="s">
        <v>33</v>
      </c>
      <c r="C85" s="77" t="s">
        <v>443</v>
      </c>
      <c r="D85" s="86">
        <v>0</v>
      </c>
      <c r="E85" s="86">
        <v>0</v>
      </c>
      <c r="F85" s="86">
        <v>0</v>
      </c>
      <c r="G85" s="86">
        <v>0</v>
      </c>
      <c r="H85" s="86">
        <v>0</v>
      </c>
    </row>
    <row r="86" spans="1:8">
      <c r="A86" s="96" t="s">
        <v>25</v>
      </c>
      <c r="B86" s="96" t="s">
        <v>35</v>
      </c>
      <c r="C86" s="77"/>
      <c r="D86" s="86"/>
      <c r="E86" s="86"/>
      <c r="F86" s="86"/>
      <c r="G86" s="86"/>
      <c r="H86" s="86"/>
    </row>
    <row r="87" spans="1:8">
      <c r="A87" s="96" t="s">
        <v>25</v>
      </c>
      <c r="B87" s="78" t="s">
        <v>36</v>
      </c>
      <c r="C87" s="77"/>
      <c r="D87" s="86">
        <v>3400</v>
      </c>
      <c r="E87" s="86">
        <v>550</v>
      </c>
      <c r="F87" s="86">
        <v>340</v>
      </c>
      <c r="G87" s="86">
        <v>2050</v>
      </c>
      <c r="H87" s="86">
        <v>450</v>
      </c>
    </row>
    <row r="88" spans="1:8">
      <c r="A88" s="96" t="s">
        <v>25</v>
      </c>
      <c r="B88" s="96" t="s">
        <v>35</v>
      </c>
      <c r="C88" s="77" t="s">
        <v>438</v>
      </c>
      <c r="D88" s="86">
        <v>2800</v>
      </c>
      <c r="E88" s="86">
        <v>430</v>
      </c>
      <c r="F88" s="86">
        <v>260</v>
      </c>
      <c r="G88" s="86">
        <v>1750</v>
      </c>
      <c r="H88" s="86">
        <v>370</v>
      </c>
    </row>
    <row r="89" spans="1:8">
      <c r="A89" s="96" t="s">
        <v>25</v>
      </c>
      <c r="B89" s="96" t="s">
        <v>35</v>
      </c>
      <c r="C89" s="77" t="s">
        <v>439</v>
      </c>
      <c r="D89" s="86">
        <v>370</v>
      </c>
      <c r="E89" s="86">
        <v>70</v>
      </c>
      <c r="F89" s="86">
        <v>40</v>
      </c>
      <c r="G89" s="86">
        <v>200</v>
      </c>
      <c r="H89" s="86">
        <v>50</v>
      </c>
    </row>
    <row r="90" spans="1:8">
      <c r="A90" s="96" t="s">
        <v>25</v>
      </c>
      <c r="B90" s="96" t="s">
        <v>35</v>
      </c>
      <c r="C90" s="77" t="s">
        <v>440</v>
      </c>
      <c r="D90" s="86">
        <v>100</v>
      </c>
      <c r="E90" s="86">
        <v>30</v>
      </c>
      <c r="F90" s="86">
        <v>20</v>
      </c>
      <c r="G90" s="86">
        <v>40</v>
      </c>
      <c r="H90" s="86">
        <v>10</v>
      </c>
    </row>
    <row r="91" spans="1:8">
      <c r="A91" s="96" t="s">
        <v>25</v>
      </c>
      <c r="B91" s="96" t="s">
        <v>35</v>
      </c>
      <c r="C91" s="77" t="s">
        <v>441</v>
      </c>
      <c r="D91" s="86">
        <v>40</v>
      </c>
      <c r="E91" s="86">
        <v>10</v>
      </c>
      <c r="F91" s="86">
        <v>10</v>
      </c>
      <c r="G91" s="86">
        <v>20</v>
      </c>
      <c r="H91" s="86">
        <v>10</v>
      </c>
    </row>
    <row r="92" spans="1:8">
      <c r="A92" s="96" t="s">
        <v>25</v>
      </c>
      <c r="B92" s="96" t="s">
        <v>35</v>
      </c>
      <c r="C92" s="77" t="s">
        <v>442</v>
      </c>
      <c r="D92" s="86">
        <v>30</v>
      </c>
      <c r="E92" s="86">
        <v>10</v>
      </c>
      <c r="F92" s="86">
        <v>10</v>
      </c>
      <c r="G92" s="86">
        <v>10</v>
      </c>
      <c r="H92" s="86">
        <v>0</v>
      </c>
    </row>
    <row r="93" spans="1:8">
      <c r="A93" s="96" t="s">
        <v>25</v>
      </c>
      <c r="B93" s="96" t="s">
        <v>35</v>
      </c>
      <c r="C93" s="77" t="s">
        <v>443</v>
      </c>
      <c r="D93" s="86">
        <v>50</v>
      </c>
      <c r="E93" s="86">
        <v>10</v>
      </c>
      <c r="F93" s="86">
        <v>10</v>
      </c>
      <c r="G93" s="86">
        <v>30</v>
      </c>
      <c r="H93" s="86">
        <v>10</v>
      </c>
    </row>
    <row r="94" spans="1:8">
      <c r="A94" s="96" t="s">
        <v>37</v>
      </c>
      <c r="B94" s="96"/>
      <c r="C94" s="77"/>
      <c r="D94" s="86"/>
      <c r="E94" s="86"/>
      <c r="F94" s="86"/>
      <c r="G94" s="86"/>
      <c r="H94" s="86"/>
    </row>
    <row r="95" spans="1:8">
      <c r="A95" s="78" t="s">
        <v>436</v>
      </c>
      <c r="B95" s="78"/>
      <c r="C95" s="77"/>
      <c r="D95" s="86">
        <v>2670</v>
      </c>
      <c r="E95" s="86">
        <v>1610</v>
      </c>
      <c r="F95" s="86">
        <v>200</v>
      </c>
      <c r="G95" s="86">
        <v>410</v>
      </c>
      <c r="H95" s="86">
        <v>460</v>
      </c>
    </row>
    <row r="96" spans="1:8">
      <c r="A96" s="96" t="s">
        <v>37</v>
      </c>
      <c r="B96" s="78"/>
      <c r="C96" s="77" t="s">
        <v>438</v>
      </c>
      <c r="D96" s="86">
        <v>1700</v>
      </c>
      <c r="E96" s="86">
        <v>950</v>
      </c>
      <c r="F96" s="86">
        <v>150</v>
      </c>
      <c r="G96" s="86">
        <v>330</v>
      </c>
      <c r="H96" s="86">
        <v>290</v>
      </c>
    </row>
    <row r="97" spans="1:8">
      <c r="A97" s="96" t="s">
        <v>37</v>
      </c>
      <c r="B97" s="78"/>
      <c r="C97" s="77" t="s">
        <v>439</v>
      </c>
      <c r="D97" s="86">
        <v>620</v>
      </c>
      <c r="E97" s="86">
        <v>420</v>
      </c>
      <c r="F97" s="86">
        <v>40</v>
      </c>
      <c r="G97" s="86">
        <v>60</v>
      </c>
      <c r="H97" s="86">
        <v>110</v>
      </c>
    </row>
    <row r="98" spans="1:8">
      <c r="A98" s="96" t="s">
        <v>37</v>
      </c>
      <c r="B98" s="78"/>
      <c r="C98" s="77" t="s">
        <v>440</v>
      </c>
      <c r="D98" s="86">
        <v>200</v>
      </c>
      <c r="E98" s="86">
        <v>130</v>
      </c>
      <c r="F98" s="86">
        <v>10</v>
      </c>
      <c r="G98" s="86">
        <v>20</v>
      </c>
      <c r="H98" s="86">
        <v>40</v>
      </c>
    </row>
    <row r="99" spans="1:8">
      <c r="A99" s="96" t="s">
        <v>37</v>
      </c>
      <c r="B99" s="78"/>
      <c r="C99" s="77" t="s">
        <v>441</v>
      </c>
      <c r="D99" s="86">
        <v>80</v>
      </c>
      <c r="E99" s="86">
        <v>60</v>
      </c>
      <c r="F99" s="86">
        <v>0</v>
      </c>
      <c r="G99" s="86">
        <v>0</v>
      </c>
      <c r="H99" s="86">
        <v>10</v>
      </c>
    </row>
    <row r="100" spans="1:8">
      <c r="A100" s="96" t="s">
        <v>37</v>
      </c>
      <c r="B100" s="78"/>
      <c r="C100" s="77" t="s">
        <v>442</v>
      </c>
      <c r="D100" s="86">
        <v>30</v>
      </c>
      <c r="E100" s="86">
        <v>20</v>
      </c>
      <c r="F100" s="86">
        <v>0</v>
      </c>
      <c r="G100" s="86">
        <v>0</v>
      </c>
      <c r="H100" s="86">
        <v>10</v>
      </c>
    </row>
    <row r="101" spans="1:8">
      <c r="A101" s="96" t="s">
        <v>37</v>
      </c>
      <c r="B101" s="78"/>
      <c r="C101" s="77" t="s">
        <v>443</v>
      </c>
      <c r="D101" s="86">
        <v>30</v>
      </c>
      <c r="E101" s="86">
        <v>30</v>
      </c>
      <c r="F101" s="86">
        <v>0</v>
      </c>
      <c r="G101" s="86">
        <v>0</v>
      </c>
      <c r="H101" s="86">
        <v>10</v>
      </c>
    </row>
    <row r="102" spans="1:8">
      <c r="A102" s="96" t="s">
        <v>37</v>
      </c>
      <c r="B102" s="97" t="s">
        <v>40</v>
      </c>
      <c r="C102" s="77"/>
      <c r="D102" s="86"/>
      <c r="E102" s="86"/>
      <c r="F102" s="86"/>
      <c r="G102" s="86"/>
      <c r="H102" s="86"/>
    </row>
    <row r="103" spans="1:8">
      <c r="A103" s="96" t="s">
        <v>37</v>
      </c>
      <c r="B103" s="78" t="s">
        <v>39</v>
      </c>
      <c r="C103" s="77"/>
      <c r="D103" s="86">
        <v>2660</v>
      </c>
      <c r="E103" s="86">
        <v>1610</v>
      </c>
      <c r="F103" s="86">
        <v>200</v>
      </c>
      <c r="G103" s="86">
        <v>400</v>
      </c>
      <c r="H103" s="86">
        <v>460</v>
      </c>
    </row>
    <row r="104" spans="1:8">
      <c r="A104" s="96" t="s">
        <v>37</v>
      </c>
      <c r="B104" s="97" t="s">
        <v>40</v>
      </c>
      <c r="C104" s="77" t="s">
        <v>438</v>
      </c>
      <c r="D104" s="86">
        <v>1700</v>
      </c>
      <c r="E104" s="86">
        <v>940</v>
      </c>
      <c r="F104" s="86">
        <v>150</v>
      </c>
      <c r="G104" s="86">
        <v>330</v>
      </c>
      <c r="H104" s="86">
        <v>290</v>
      </c>
    </row>
    <row r="105" spans="1:8">
      <c r="A105" s="96" t="s">
        <v>37</v>
      </c>
      <c r="B105" s="97" t="s">
        <v>40</v>
      </c>
      <c r="C105" s="77" t="s">
        <v>439</v>
      </c>
      <c r="D105" s="86">
        <v>620</v>
      </c>
      <c r="E105" s="86">
        <v>420</v>
      </c>
      <c r="F105" s="86">
        <v>40</v>
      </c>
      <c r="G105" s="86">
        <v>60</v>
      </c>
      <c r="H105" s="86">
        <v>110</v>
      </c>
    </row>
    <row r="106" spans="1:8">
      <c r="A106" s="96" t="s">
        <v>37</v>
      </c>
      <c r="B106" s="97" t="s">
        <v>40</v>
      </c>
      <c r="C106" s="77" t="s">
        <v>440</v>
      </c>
      <c r="D106" s="86">
        <v>200</v>
      </c>
      <c r="E106" s="86">
        <v>130</v>
      </c>
      <c r="F106" s="86">
        <v>10</v>
      </c>
      <c r="G106" s="86">
        <v>20</v>
      </c>
      <c r="H106" s="86">
        <v>40</v>
      </c>
    </row>
    <row r="107" spans="1:8">
      <c r="A107" s="96" t="s">
        <v>37</v>
      </c>
      <c r="B107" s="97" t="s">
        <v>40</v>
      </c>
      <c r="C107" s="77" t="s">
        <v>441</v>
      </c>
      <c r="D107" s="86">
        <v>80</v>
      </c>
      <c r="E107" s="86">
        <v>60</v>
      </c>
      <c r="F107" s="86">
        <v>0</v>
      </c>
      <c r="G107" s="86">
        <v>0</v>
      </c>
      <c r="H107" s="86">
        <v>10</v>
      </c>
    </row>
    <row r="108" spans="1:8">
      <c r="A108" s="96" t="s">
        <v>37</v>
      </c>
      <c r="B108" s="97" t="s">
        <v>40</v>
      </c>
      <c r="C108" s="77" t="s">
        <v>442</v>
      </c>
      <c r="D108" s="86">
        <v>30</v>
      </c>
      <c r="E108" s="86">
        <v>20</v>
      </c>
      <c r="F108" s="86">
        <v>0</v>
      </c>
      <c r="G108" s="86">
        <v>0</v>
      </c>
      <c r="H108" s="86">
        <v>10</v>
      </c>
    </row>
    <row r="109" spans="1:8">
      <c r="A109" s="96" t="s">
        <v>37</v>
      </c>
      <c r="B109" s="97" t="s">
        <v>40</v>
      </c>
      <c r="C109" s="77" t="s">
        <v>443</v>
      </c>
      <c r="D109" s="86">
        <v>30</v>
      </c>
      <c r="E109" s="86">
        <v>30</v>
      </c>
      <c r="F109" s="86">
        <v>0</v>
      </c>
      <c r="G109" s="86">
        <v>0</v>
      </c>
      <c r="H109" s="86">
        <v>10</v>
      </c>
    </row>
    <row r="110" spans="1:8">
      <c r="A110" s="96" t="s">
        <v>37</v>
      </c>
      <c r="B110" s="96" t="s">
        <v>41</v>
      </c>
      <c r="C110" s="77"/>
      <c r="D110" s="86"/>
      <c r="E110" s="86"/>
      <c r="F110" s="86"/>
      <c r="G110" s="86"/>
      <c r="H110" s="86"/>
    </row>
    <row r="111" spans="1:8">
      <c r="A111" s="96" t="s">
        <v>37</v>
      </c>
      <c r="B111" s="78" t="s">
        <v>42</v>
      </c>
      <c r="C111" s="77"/>
      <c r="D111" s="86">
        <v>0</v>
      </c>
      <c r="E111" s="86">
        <v>0</v>
      </c>
      <c r="F111" s="86">
        <v>0</v>
      </c>
      <c r="G111" s="86">
        <v>0</v>
      </c>
      <c r="H111" s="86">
        <v>0</v>
      </c>
    </row>
    <row r="112" spans="1:8">
      <c r="A112" s="96" t="s">
        <v>37</v>
      </c>
      <c r="B112" s="96" t="s">
        <v>41</v>
      </c>
      <c r="C112" s="77" t="s">
        <v>438</v>
      </c>
      <c r="D112" s="86">
        <v>0</v>
      </c>
      <c r="E112" s="86">
        <v>0</v>
      </c>
      <c r="F112" s="86">
        <v>0</v>
      </c>
      <c r="G112" s="86">
        <v>0</v>
      </c>
      <c r="H112" s="86">
        <v>0</v>
      </c>
    </row>
    <row r="113" spans="1:8">
      <c r="A113" s="96" t="s">
        <v>37</v>
      </c>
      <c r="B113" s="96" t="s">
        <v>41</v>
      </c>
      <c r="C113" s="77" t="s">
        <v>439</v>
      </c>
      <c r="D113" s="86">
        <v>0</v>
      </c>
      <c r="E113" s="86">
        <v>0</v>
      </c>
      <c r="F113" s="86">
        <v>0</v>
      </c>
      <c r="G113" s="86">
        <v>0</v>
      </c>
      <c r="H113" s="86">
        <v>0</v>
      </c>
    </row>
    <row r="114" spans="1:8">
      <c r="A114" s="96" t="s">
        <v>37</v>
      </c>
      <c r="B114" s="96" t="s">
        <v>41</v>
      </c>
      <c r="C114" s="77" t="s">
        <v>440</v>
      </c>
      <c r="D114" s="86">
        <v>0</v>
      </c>
      <c r="E114" s="86">
        <v>0</v>
      </c>
      <c r="F114" s="86">
        <v>0</v>
      </c>
      <c r="G114" s="86">
        <v>0</v>
      </c>
      <c r="H114" s="86">
        <v>0</v>
      </c>
    </row>
    <row r="115" spans="1:8">
      <c r="A115" s="96" t="s">
        <v>37</v>
      </c>
      <c r="B115" s="96" t="s">
        <v>41</v>
      </c>
      <c r="C115" s="77" t="s">
        <v>441</v>
      </c>
      <c r="D115" s="86">
        <v>0</v>
      </c>
      <c r="E115" s="86">
        <v>0</v>
      </c>
      <c r="F115" s="86">
        <v>0</v>
      </c>
      <c r="G115" s="86">
        <v>0</v>
      </c>
      <c r="H115" s="86">
        <v>0</v>
      </c>
    </row>
    <row r="116" spans="1:8">
      <c r="A116" s="96" t="s">
        <v>37</v>
      </c>
      <c r="B116" s="96" t="s">
        <v>41</v>
      </c>
      <c r="C116" s="77" t="s">
        <v>442</v>
      </c>
      <c r="D116" s="86">
        <v>0</v>
      </c>
      <c r="E116" s="86">
        <v>0</v>
      </c>
      <c r="F116" s="86">
        <v>0</v>
      </c>
      <c r="G116" s="86">
        <v>0</v>
      </c>
      <c r="H116" s="86">
        <v>0</v>
      </c>
    </row>
    <row r="117" spans="1:8">
      <c r="A117" s="96" t="s">
        <v>37</v>
      </c>
      <c r="B117" s="96" t="s">
        <v>41</v>
      </c>
      <c r="C117" s="77" t="s">
        <v>443</v>
      </c>
      <c r="D117" s="86">
        <v>0</v>
      </c>
      <c r="E117" s="86">
        <v>0</v>
      </c>
      <c r="F117" s="86">
        <v>0</v>
      </c>
      <c r="G117" s="86">
        <v>0</v>
      </c>
      <c r="H117" s="86">
        <v>0</v>
      </c>
    </row>
    <row r="118" spans="1:8">
      <c r="A118" s="96" t="s">
        <v>43</v>
      </c>
      <c r="B118" s="96"/>
      <c r="C118" s="77"/>
      <c r="D118" s="86"/>
      <c r="E118" s="86"/>
      <c r="F118" s="86"/>
      <c r="G118" s="86"/>
      <c r="H118" s="86"/>
    </row>
    <row r="119" spans="1:8">
      <c r="A119" s="78" t="s">
        <v>437</v>
      </c>
      <c r="B119" s="78"/>
      <c r="C119" s="77"/>
      <c r="D119" s="86">
        <v>23810</v>
      </c>
      <c r="E119" s="86">
        <v>4410</v>
      </c>
      <c r="F119" s="86">
        <v>1770</v>
      </c>
      <c r="G119" s="86">
        <v>13240</v>
      </c>
      <c r="H119" s="86">
        <v>4400</v>
      </c>
    </row>
    <row r="120" spans="1:8">
      <c r="A120" s="96" t="s">
        <v>43</v>
      </c>
      <c r="B120" s="77"/>
      <c r="C120" s="77" t="s">
        <v>438</v>
      </c>
      <c r="D120" s="86">
        <v>17200</v>
      </c>
      <c r="E120" s="86">
        <v>3320</v>
      </c>
      <c r="F120" s="86">
        <v>1280</v>
      </c>
      <c r="G120" s="86">
        <v>9520</v>
      </c>
      <c r="H120" s="86">
        <v>3080</v>
      </c>
    </row>
    <row r="121" spans="1:8">
      <c r="A121" s="96" t="s">
        <v>43</v>
      </c>
      <c r="B121" s="77"/>
      <c r="C121" s="77" t="s">
        <v>439</v>
      </c>
      <c r="D121" s="86">
        <v>3380</v>
      </c>
      <c r="E121" s="86">
        <v>580</v>
      </c>
      <c r="F121" s="86">
        <v>240</v>
      </c>
      <c r="G121" s="86">
        <v>1950</v>
      </c>
      <c r="H121" s="86">
        <v>610</v>
      </c>
    </row>
    <row r="122" spans="1:8">
      <c r="A122" s="96" t="s">
        <v>43</v>
      </c>
      <c r="B122" s="77"/>
      <c r="C122" s="77" t="s">
        <v>440</v>
      </c>
      <c r="D122" s="86">
        <v>1270</v>
      </c>
      <c r="E122" s="86">
        <v>230</v>
      </c>
      <c r="F122" s="86">
        <v>120</v>
      </c>
      <c r="G122" s="86">
        <v>680</v>
      </c>
      <c r="H122" s="86">
        <v>250</v>
      </c>
    </row>
    <row r="123" spans="1:8">
      <c r="A123" s="96" t="s">
        <v>43</v>
      </c>
      <c r="B123" s="77"/>
      <c r="C123" s="77" t="s">
        <v>441</v>
      </c>
      <c r="D123" s="86">
        <v>720</v>
      </c>
      <c r="E123" s="86">
        <v>120</v>
      </c>
      <c r="F123" s="86">
        <v>60</v>
      </c>
      <c r="G123" s="86">
        <v>390</v>
      </c>
      <c r="H123" s="86">
        <v>160</v>
      </c>
    </row>
    <row r="124" spans="1:8">
      <c r="A124" s="96" t="s">
        <v>43</v>
      </c>
      <c r="B124" s="77"/>
      <c r="C124" s="77" t="s">
        <v>442</v>
      </c>
      <c r="D124" s="86">
        <v>450</v>
      </c>
      <c r="E124" s="86">
        <v>80</v>
      </c>
      <c r="F124" s="86">
        <v>30</v>
      </c>
      <c r="G124" s="86">
        <v>230</v>
      </c>
      <c r="H124" s="86">
        <v>110</v>
      </c>
    </row>
    <row r="125" spans="1:8">
      <c r="A125" s="96" t="s">
        <v>43</v>
      </c>
      <c r="B125" s="77"/>
      <c r="C125" s="77" t="s">
        <v>443</v>
      </c>
      <c r="D125" s="86">
        <v>800</v>
      </c>
      <c r="E125" s="86">
        <v>90</v>
      </c>
      <c r="F125" s="86">
        <v>50</v>
      </c>
      <c r="G125" s="86">
        <v>470</v>
      </c>
      <c r="H125" s="86">
        <v>190</v>
      </c>
    </row>
    <row r="126" spans="1:8">
      <c r="A126" s="96" t="s">
        <v>43</v>
      </c>
      <c r="B126" s="97" t="s">
        <v>46</v>
      </c>
      <c r="C126" s="77"/>
      <c r="D126" s="86"/>
      <c r="E126" s="86"/>
      <c r="F126" s="86"/>
      <c r="G126" s="86"/>
      <c r="H126" s="86"/>
    </row>
    <row r="127" spans="1:8">
      <c r="A127" s="96" t="s">
        <v>43</v>
      </c>
      <c r="B127" s="78" t="s">
        <v>45</v>
      </c>
      <c r="C127" s="77"/>
      <c r="D127" s="86">
        <v>13540</v>
      </c>
      <c r="E127" s="86">
        <v>3230</v>
      </c>
      <c r="F127" s="86">
        <v>1130</v>
      </c>
      <c r="G127" s="86">
        <v>6400</v>
      </c>
      <c r="H127" s="86">
        <v>2770</v>
      </c>
    </row>
    <row r="128" spans="1:8">
      <c r="A128" s="96" t="s">
        <v>43</v>
      </c>
      <c r="B128" s="97" t="s">
        <v>46</v>
      </c>
      <c r="C128" s="77" t="s">
        <v>438</v>
      </c>
      <c r="D128" s="86">
        <v>9850</v>
      </c>
      <c r="E128" s="86">
        <v>2460</v>
      </c>
      <c r="F128" s="86">
        <v>830</v>
      </c>
      <c r="G128" s="86">
        <v>4530</v>
      </c>
      <c r="H128" s="86">
        <v>2030</v>
      </c>
    </row>
    <row r="129" spans="1:8">
      <c r="A129" s="96" t="s">
        <v>43</v>
      </c>
      <c r="B129" s="97" t="s">
        <v>46</v>
      </c>
      <c r="C129" s="77" t="s">
        <v>439</v>
      </c>
      <c r="D129" s="86">
        <v>1970</v>
      </c>
      <c r="E129" s="86">
        <v>390</v>
      </c>
      <c r="F129" s="86">
        <v>160</v>
      </c>
      <c r="G129" s="86">
        <v>1040</v>
      </c>
      <c r="H129" s="86">
        <v>390</v>
      </c>
    </row>
    <row r="130" spans="1:8">
      <c r="A130" s="96" t="s">
        <v>43</v>
      </c>
      <c r="B130" s="97" t="s">
        <v>46</v>
      </c>
      <c r="C130" s="77" t="s">
        <v>440</v>
      </c>
      <c r="D130" s="86">
        <v>700</v>
      </c>
      <c r="E130" s="86">
        <v>160</v>
      </c>
      <c r="F130" s="86">
        <v>80</v>
      </c>
      <c r="G130" s="86">
        <v>330</v>
      </c>
      <c r="H130" s="86">
        <v>140</v>
      </c>
    </row>
    <row r="131" spans="1:8">
      <c r="A131" s="96" t="s">
        <v>43</v>
      </c>
      <c r="B131" s="97" t="s">
        <v>46</v>
      </c>
      <c r="C131" s="77" t="s">
        <v>441</v>
      </c>
      <c r="D131" s="86">
        <v>380</v>
      </c>
      <c r="E131" s="86">
        <v>90</v>
      </c>
      <c r="F131" s="86">
        <v>30</v>
      </c>
      <c r="G131" s="86">
        <v>160</v>
      </c>
      <c r="H131" s="86">
        <v>90</v>
      </c>
    </row>
    <row r="132" spans="1:8">
      <c r="A132" s="96" t="s">
        <v>43</v>
      </c>
      <c r="B132" s="97" t="s">
        <v>46</v>
      </c>
      <c r="C132" s="77" t="s">
        <v>442</v>
      </c>
      <c r="D132" s="86">
        <v>240</v>
      </c>
      <c r="E132" s="86">
        <v>60</v>
      </c>
      <c r="F132" s="86">
        <v>20</v>
      </c>
      <c r="G132" s="86">
        <v>100</v>
      </c>
      <c r="H132" s="86">
        <v>60</v>
      </c>
    </row>
    <row r="133" spans="1:8">
      <c r="A133" s="96" t="s">
        <v>43</v>
      </c>
      <c r="B133" s="97" t="s">
        <v>46</v>
      </c>
      <c r="C133" s="77" t="s">
        <v>443</v>
      </c>
      <c r="D133" s="86">
        <v>400</v>
      </c>
      <c r="E133" s="86">
        <v>70</v>
      </c>
      <c r="F133" s="86">
        <v>30</v>
      </c>
      <c r="G133" s="86">
        <v>240</v>
      </c>
      <c r="H133" s="86">
        <v>60</v>
      </c>
    </row>
    <row r="134" spans="1:8">
      <c r="A134" s="96" t="s">
        <v>43</v>
      </c>
      <c r="B134" s="96" t="s">
        <v>47</v>
      </c>
      <c r="C134" s="77"/>
      <c r="D134" s="86"/>
      <c r="E134" s="86"/>
      <c r="F134" s="86"/>
      <c r="G134" s="86"/>
      <c r="H134" s="86"/>
    </row>
    <row r="135" spans="1:8">
      <c r="A135" s="96" t="s">
        <v>43</v>
      </c>
      <c r="B135" s="78" t="s">
        <v>48</v>
      </c>
      <c r="C135" s="77"/>
      <c r="D135" s="86">
        <v>6760</v>
      </c>
      <c r="E135" s="86">
        <v>990</v>
      </c>
      <c r="F135" s="86">
        <v>440</v>
      </c>
      <c r="G135" s="86">
        <v>4350</v>
      </c>
      <c r="H135" s="86">
        <v>990</v>
      </c>
    </row>
    <row r="136" spans="1:8">
      <c r="A136" s="96" t="s">
        <v>43</v>
      </c>
      <c r="B136" s="96" t="s">
        <v>47</v>
      </c>
      <c r="C136" s="77" t="s">
        <v>438</v>
      </c>
      <c r="D136" s="86">
        <v>5570</v>
      </c>
      <c r="E136" s="86">
        <v>770</v>
      </c>
      <c r="F136" s="86">
        <v>350</v>
      </c>
      <c r="G136" s="86">
        <v>3640</v>
      </c>
      <c r="H136" s="86">
        <v>810</v>
      </c>
    </row>
    <row r="137" spans="1:8">
      <c r="A137" s="96" t="s">
        <v>43</v>
      </c>
      <c r="B137" s="96" t="s">
        <v>47</v>
      </c>
      <c r="C137" s="77" t="s">
        <v>439</v>
      </c>
      <c r="D137" s="86">
        <v>720</v>
      </c>
      <c r="E137" s="86">
        <v>130</v>
      </c>
      <c r="F137" s="86">
        <v>50</v>
      </c>
      <c r="G137" s="86">
        <v>440</v>
      </c>
      <c r="H137" s="86">
        <v>100</v>
      </c>
    </row>
    <row r="138" spans="1:8">
      <c r="A138" s="96" t="s">
        <v>43</v>
      </c>
      <c r="B138" s="96" t="s">
        <v>47</v>
      </c>
      <c r="C138" s="77" t="s">
        <v>440</v>
      </c>
      <c r="D138" s="86">
        <v>230</v>
      </c>
      <c r="E138" s="86">
        <v>50</v>
      </c>
      <c r="F138" s="86">
        <v>20</v>
      </c>
      <c r="G138" s="86">
        <v>130</v>
      </c>
      <c r="H138" s="86">
        <v>40</v>
      </c>
    </row>
    <row r="139" spans="1:8">
      <c r="A139" s="96" t="s">
        <v>43</v>
      </c>
      <c r="B139" s="96" t="s">
        <v>47</v>
      </c>
      <c r="C139" s="77" t="s">
        <v>441</v>
      </c>
      <c r="D139" s="86">
        <v>100</v>
      </c>
      <c r="E139" s="86">
        <v>20</v>
      </c>
      <c r="F139" s="86">
        <v>10</v>
      </c>
      <c r="G139" s="86">
        <v>50</v>
      </c>
      <c r="H139" s="86">
        <v>10</v>
      </c>
    </row>
    <row r="140" spans="1:8">
      <c r="A140" s="96" t="s">
        <v>43</v>
      </c>
      <c r="B140" s="96" t="s">
        <v>47</v>
      </c>
      <c r="C140" s="77" t="s">
        <v>442</v>
      </c>
      <c r="D140" s="86">
        <v>50</v>
      </c>
      <c r="E140" s="86">
        <v>10</v>
      </c>
      <c r="F140" s="86">
        <v>0</v>
      </c>
      <c r="G140" s="86">
        <v>30</v>
      </c>
      <c r="H140" s="86">
        <v>10</v>
      </c>
    </row>
    <row r="141" spans="1:8">
      <c r="A141" s="96" t="s">
        <v>43</v>
      </c>
      <c r="B141" s="96" t="s">
        <v>47</v>
      </c>
      <c r="C141" s="77" t="s">
        <v>443</v>
      </c>
      <c r="D141" s="86">
        <v>100</v>
      </c>
      <c r="E141" s="86">
        <v>10</v>
      </c>
      <c r="F141" s="86">
        <v>10</v>
      </c>
      <c r="G141" s="86">
        <v>70</v>
      </c>
      <c r="H141" s="86">
        <v>20</v>
      </c>
    </row>
    <row r="142" spans="1:8">
      <c r="A142" s="96" t="s">
        <v>43</v>
      </c>
      <c r="B142" s="96" t="s">
        <v>49</v>
      </c>
      <c r="C142" s="77"/>
      <c r="D142" s="86"/>
      <c r="E142" s="86"/>
      <c r="F142" s="86"/>
      <c r="G142" s="86"/>
      <c r="H142" s="86"/>
    </row>
    <row r="143" spans="1:8">
      <c r="A143" s="96" t="s">
        <v>43</v>
      </c>
      <c r="B143" s="78" t="s">
        <v>50</v>
      </c>
      <c r="C143" s="77"/>
      <c r="D143" s="86">
        <v>1300</v>
      </c>
      <c r="E143" s="86">
        <v>70</v>
      </c>
      <c r="F143" s="86">
        <v>70</v>
      </c>
      <c r="G143" s="86">
        <v>860</v>
      </c>
      <c r="H143" s="86">
        <v>310</v>
      </c>
    </row>
    <row r="144" spans="1:8">
      <c r="A144" s="96" t="s">
        <v>43</v>
      </c>
      <c r="B144" s="96" t="s">
        <v>49</v>
      </c>
      <c r="C144" s="77" t="s">
        <v>438</v>
      </c>
      <c r="D144" s="86">
        <v>510</v>
      </c>
      <c r="E144" s="86">
        <v>20</v>
      </c>
      <c r="F144" s="86">
        <v>30</v>
      </c>
      <c r="G144" s="86">
        <v>380</v>
      </c>
      <c r="H144" s="86">
        <v>80</v>
      </c>
    </row>
    <row r="145" spans="1:8">
      <c r="A145" s="96" t="s">
        <v>43</v>
      </c>
      <c r="B145" s="96" t="s">
        <v>49</v>
      </c>
      <c r="C145" s="77" t="s">
        <v>439</v>
      </c>
      <c r="D145" s="86">
        <v>240</v>
      </c>
      <c r="E145" s="86">
        <v>30</v>
      </c>
      <c r="F145" s="86">
        <v>10</v>
      </c>
      <c r="G145" s="86">
        <v>160</v>
      </c>
      <c r="H145" s="86">
        <v>50</v>
      </c>
    </row>
    <row r="146" spans="1:8">
      <c r="A146" s="96" t="s">
        <v>43</v>
      </c>
      <c r="B146" s="96" t="s">
        <v>49</v>
      </c>
      <c r="C146" s="77" t="s">
        <v>440</v>
      </c>
      <c r="D146" s="86">
        <v>140</v>
      </c>
      <c r="E146" s="86">
        <v>10</v>
      </c>
      <c r="F146" s="86">
        <v>10</v>
      </c>
      <c r="G146" s="86">
        <v>90</v>
      </c>
      <c r="H146" s="86">
        <v>40</v>
      </c>
    </row>
    <row r="147" spans="1:8">
      <c r="A147" s="96" t="s">
        <v>43</v>
      </c>
      <c r="B147" s="96" t="s">
        <v>49</v>
      </c>
      <c r="C147" s="77" t="s">
        <v>441</v>
      </c>
      <c r="D147" s="86">
        <v>70</v>
      </c>
      <c r="E147" s="86">
        <v>0</v>
      </c>
      <c r="F147" s="86">
        <v>10</v>
      </c>
      <c r="G147" s="86">
        <v>50</v>
      </c>
      <c r="H147" s="86">
        <v>20</v>
      </c>
    </row>
    <row r="148" spans="1:8">
      <c r="A148" s="96" t="s">
        <v>43</v>
      </c>
      <c r="B148" s="96" t="s">
        <v>49</v>
      </c>
      <c r="C148" s="77" t="s">
        <v>442</v>
      </c>
      <c r="D148" s="86">
        <v>90</v>
      </c>
      <c r="E148" s="86">
        <v>10</v>
      </c>
      <c r="F148" s="86">
        <v>0</v>
      </c>
      <c r="G148" s="86">
        <v>60</v>
      </c>
      <c r="H148" s="86">
        <v>30</v>
      </c>
    </row>
    <row r="149" spans="1:8">
      <c r="A149" s="96" t="s">
        <v>43</v>
      </c>
      <c r="B149" s="96" t="s">
        <v>49</v>
      </c>
      <c r="C149" s="77" t="s">
        <v>443</v>
      </c>
      <c r="D149" s="86">
        <v>240</v>
      </c>
      <c r="E149" s="86">
        <v>0</v>
      </c>
      <c r="F149" s="86">
        <v>10</v>
      </c>
      <c r="G149" s="86">
        <v>130</v>
      </c>
      <c r="H149" s="86">
        <v>100</v>
      </c>
    </row>
    <row r="150" spans="1:8">
      <c r="A150" s="96" t="s">
        <v>43</v>
      </c>
      <c r="B150" s="96" t="s">
        <v>51</v>
      </c>
      <c r="C150" s="77"/>
      <c r="D150" s="86"/>
      <c r="E150" s="86"/>
      <c r="F150" s="86"/>
      <c r="G150" s="86"/>
      <c r="H150" s="86"/>
    </row>
    <row r="151" spans="1:8">
      <c r="A151" s="96" t="s">
        <v>43</v>
      </c>
      <c r="B151" s="78" t="s">
        <v>52</v>
      </c>
      <c r="C151" s="77"/>
      <c r="D151" s="86">
        <v>2220</v>
      </c>
      <c r="E151" s="86">
        <v>130</v>
      </c>
      <c r="F151" s="86">
        <v>130</v>
      </c>
      <c r="G151" s="86">
        <v>1630</v>
      </c>
      <c r="H151" s="86">
        <v>330</v>
      </c>
    </row>
    <row r="152" spans="1:8">
      <c r="A152" s="96" t="s">
        <v>43</v>
      </c>
      <c r="B152" s="96" t="s">
        <v>51</v>
      </c>
      <c r="C152" s="77" t="s">
        <v>438</v>
      </c>
      <c r="D152" s="86">
        <v>1270</v>
      </c>
      <c r="E152" s="86">
        <v>60</v>
      </c>
      <c r="F152" s="86">
        <v>70</v>
      </c>
      <c r="G152" s="86">
        <v>970</v>
      </c>
      <c r="H152" s="86">
        <v>160</v>
      </c>
    </row>
    <row r="153" spans="1:8">
      <c r="A153" s="96" t="s">
        <v>43</v>
      </c>
      <c r="B153" s="96" t="s">
        <v>51</v>
      </c>
      <c r="C153" s="77" t="s">
        <v>439</v>
      </c>
      <c r="D153" s="86">
        <v>440</v>
      </c>
      <c r="E153" s="86">
        <v>30</v>
      </c>
      <c r="F153" s="86">
        <v>30</v>
      </c>
      <c r="G153" s="86">
        <v>320</v>
      </c>
      <c r="H153" s="86">
        <v>70</v>
      </c>
    </row>
    <row r="154" spans="1:8">
      <c r="A154" s="96" t="s">
        <v>43</v>
      </c>
      <c r="B154" s="96" t="s">
        <v>51</v>
      </c>
      <c r="C154" s="77" t="s">
        <v>440</v>
      </c>
      <c r="D154" s="86">
        <v>200</v>
      </c>
      <c r="E154" s="86">
        <v>20</v>
      </c>
      <c r="F154" s="86">
        <v>20</v>
      </c>
      <c r="G154" s="86">
        <v>130</v>
      </c>
      <c r="H154" s="86">
        <v>30</v>
      </c>
    </row>
    <row r="155" spans="1:8">
      <c r="A155" s="96" t="s">
        <v>43</v>
      </c>
      <c r="B155" s="96" t="s">
        <v>51</v>
      </c>
      <c r="C155" s="77" t="s">
        <v>441</v>
      </c>
      <c r="D155" s="86">
        <v>180</v>
      </c>
      <c r="E155" s="86">
        <v>10</v>
      </c>
      <c r="F155" s="86">
        <v>10</v>
      </c>
      <c r="G155" s="86">
        <v>130</v>
      </c>
      <c r="H155" s="86">
        <v>30</v>
      </c>
    </row>
    <row r="156" spans="1:8">
      <c r="A156" s="96" t="s">
        <v>43</v>
      </c>
      <c r="B156" s="96" t="s">
        <v>51</v>
      </c>
      <c r="C156" s="77" t="s">
        <v>442</v>
      </c>
      <c r="D156" s="86">
        <v>70</v>
      </c>
      <c r="E156" s="86">
        <v>10</v>
      </c>
      <c r="F156" s="86">
        <v>10</v>
      </c>
      <c r="G156" s="86">
        <v>50</v>
      </c>
      <c r="H156" s="86">
        <v>10</v>
      </c>
    </row>
    <row r="157" spans="1:8">
      <c r="A157" s="96" t="s">
        <v>43</v>
      </c>
      <c r="B157" s="96" t="s">
        <v>51</v>
      </c>
      <c r="C157" s="77" t="s">
        <v>443</v>
      </c>
      <c r="D157" s="86">
        <v>60</v>
      </c>
      <c r="E157" s="86">
        <v>0</v>
      </c>
      <c r="F157" s="86">
        <v>0</v>
      </c>
      <c r="G157" s="86">
        <v>40</v>
      </c>
      <c r="H157" s="86">
        <v>20</v>
      </c>
    </row>
    <row r="158" spans="1:8">
      <c r="A158" s="96" t="s">
        <v>53</v>
      </c>
      <c r="B158" s="78"/>
      <c r="C158" s="77"/>
      <c r="D158" s="86"/>
      <c r="E158" s="86"/>
      <c r="F158" s="86"/>
      <c r="G158" s="86"/>
      <c r="H158" s="86"/>
    </row>
    <row r="159" spans="1:8">
      <c r="A159" s="78" t="s">
        <v>428</v>
      </c>
      <c r="B159" s="78"/>
      <c r="C159" s="77"/>
      <c r="D159" s="86">
        <v>4750</v>
      </c>
      <c r="E159" s="86">
        <v>600</v>
      </c>
      <c r="F159" s="86">
        <v>360</v>
      </c>
      <c r="G159" s="86">
        <v>3200</v>
      </c>
      <c r="H159" s="86">
        <v>590</v>
      </c>
    </row>
    <row r="160" spans="1:8">
      <c r="A160" s="96" t="s">
        <v>53</v>
      </c>
      <c r="B160" s="78"/>
      <c r="C160" s="77" t="s">
        <v>438</v>
      </c>
      <c r="D160" s="86">
        <v>3950</v>
      </c>
      <c r="E160" s="86">
        <v>420</v>
      </c>
      <c r="F160" s="86">
        <v>290</v>
      </c>
      <c r="G160" s="86">
        <v>2760</v>
      </c>
      <c r="H160" s="86">
        <v>480</v>
      </c>
    </row>
    <row r="161" spans="1:8">
      <c r="A161" s="96" t="s">
        <v>53</v>
      </c>
      <c r="B161" s="78"/>
      <c r="C161" s="77" t="s">
        <v>439</v>
      </c>
      <c r="D161" s="86">
        <v>460</v>
      </c>
      <c r="E161" s="86">
        <v>110</v>
      </c>
      <c r="F161" s="86">
        <v>40</v>
      </c>
      <c r="G161" s="86">
        <v>250</v>
      </c>
      <c r="H161" s="86">
        <v>60</v>
      </c>
    </row>
    <row r="162" spans="1:8">
      <c r="A162" s="96" t="s">
        <v>53</v>
      </c>
      <c r="B162" s="78"/>
      <c r="C162" s="77" t="s">
        <v>440</v>
      </c>
      <c r="D162" s="86">
        <v>180</v>
      </c>
      <c r="E162" s="86">
        <v>40</v>
      </c>
      <c r="F162" s="86">
        <v>20</v>
      </c>
      <c r="G162" s="86">
        <v>100</v>
      </c>
      <c r="H162" s="86">
        <v>30</v>
      </c>
    </row>
    <row r="163" spans="1:8">
      <c r="A163" s="96" t="s">
        <v>53</v>
      </c>
      <c r="B163" s="78"/>
      <c r="C163" s="77" t="s">
        <v>441</v>
      </c>
      <c r="D163" s="86">
        <v>70</v>
      </c>
      <c r="E163" s="86">
        <v>10</v>
      </c>
      <c r="F163" s="86">
        <v>10</v>
      </c>
      <c r="G163" s="86">
        <v>40</v>
      </c>
      <c r="H163" s="86">
        <v>10</v>
      </c>
    </row>
    <row r="164" spans="1:8">
      <c r="A164" s="96" t="s">
        <v>53</v>
      </c>
      <c r="B164" s="78"/>
      <c r="C164" s="77" t="s">
        <v>442</v>
      </c>
      <c r="D164" s="86">
        <v>20</v>
      </c>
      <c r="E164" s="86">
        <v>10</v>
      </c>
      <c r="F164" s="86">
        <v>0</v>
      </c>
      <c r="G164" s="86">
        <v>10</v>
      </c>
      <c r="H164" s="86">
        <v>0</v>
      </c>
    </row>
    <row r="165" spans="1:8">
      <c r="A165" s="96" t="s">
        <v>53</v>
      </c>
      <c r="B165" s="78"/>
      <c r="C165" s="77" t="s">
        <v>443</v>
      </c>
      <c r="D165" s="86">
        <v>70</v>
      </c>
      <c r="E165" s="86">
        <v>10</v>
      </c>
      <c r="F165" s="86">
        <v>10</v>
      </c>
      <c r="G165" s="86">
        <v>30</v>
      </c>
      <c r="H165" s="86">
        <v>20</v>
      </c>
    </row>
    <row r="166" spans="1:8">
      <c r="A166" s="96" t="s">
        <v>53</v>
      </c>
      <c r="B166" s="97" t="s">
        <v>56</v>
      </c>
      <c r="C166" s="77"/>
      <c r="D166" s="86"/>
      <c r="E166" s="86"/>
      <c r="F166" s="86"/>
      <c r="G166" s="86"/>
      <c r="H166" s="86"/>
    </row>
    <row r="167" spans="1:8">
      <c r="A167" s="96" t="s">
        <v>53</v>
      </c>
      <c r="B167" s="78" t="s">
        <v>55</v>
      </c>
      <c r="C167" s="77"/>
      <c r="D167" s="86">
        <v>3640</v>
      </c>
      <c r="E167" s="86">
        <v>400</v>
      </c>
      <c r="F167" s="86">
        <v>260</v>
      </c>
      <c r="G167" s="86">
        <v>2550</v>
      </c>
      <c r="H167" s="86">
        <v>420</v>
      </c>
    </row>
    <row r="168" spans="1:8">
      <c r="A168" s="96" t="s">
        <v>53</v>
      </c>
      <c r="B168" s="97" t="s">
        <v>56</v>
      </c>
      <c r="C168" s="77" t="s">
        <v>438</v>
      </c>
      <c r="D168" s="86">
        <v>3050</v>
      </c>
      <c r="E168" s="86">
        <v>280</v>
      </c>
      <c r="F168" s="86">
        <v>220</v>
      </c>
      <c r="G168" s="86">
        <v>2210</v>
      </c>
      <c r="H168" s="86">
        <v>350</v>
      </c>
    </row>
    <row r="169" spans="1:8">
      <c r="A169" s="96" t="s">
        <v>53</v>
      </c>
      <c r="B169" s="97" t="s">
        <v>56</v>
      </c>
      <c r="C169" s="77" t="s">
        <v>439</v>
      </c>
      <c r="D169" s="86">
        <v>340</v>
      </c>
      <c r="E169" s="86">
        <v>70</v>
      </c>
      <c r="F169" s="86">
        <v>30</v>
      </c>
      <c r="G169" s="86">
        <v>210</v>
      </c>
      <c r="H169" s="86">
        <v>40</v>
      </c>
    </row>
    <row r="170" spans="1:8">
      <c r="A170" s="96" t="s">
        <v>53</v>
      </c>
      <c r="B170" s="97" t="s">
        <v>56</v>
      </c>
      <c r="C170" s="77" t="s">
        <v>440</v>
      </c>
      <c r="D170" s="86">
        <v>130</v>
      </c>
      <c r="E170" s="86">
        <v>30</v>
      </c>
      <c r="F170" s="86">
        <v>10</v>
      </c>
      <c r="G170" s="86">
        <v>80</v>
      </c>
      <c r="H170" s="86">
        <v>20</v>
      </c>
    </row>
    <row r="171" spans="1:8">
      <c r="A171" s="96" t="s">
        <v>53</v>
      </c>
      <c r="B171" s="97" t="s">
        <v>56</v>
      </c>
      <c r="C171" s="77" t="s">
        <v>441</v>
      </c>
      <c r="D171" s="86">
        <v>40</v>
      </c>
      <c r="E171" s="86">
        <v>10</v>
      </c>
      <c r="F171" s="86">
        <v>0</v>
      </c>
      <c r="G171" s="86">
        <v>30</v>
      </c>
      <c r="H171" s="86">
        <v>10</v>
      </c>
    </row>
    <row r="172" spans="1:8">
      <c r="A172" s="96" t="s">
        <v>53</v>
      </c>
      <c r="B172" s="97" t="s">
        <v>56</v>
      </c>
      <c r="C172" s="77" t="s">
        <v>442</v>
      </c>
      <c r="D172" s="86">
        <v>20</v>
      </c>
      <c r="E172" s="86">
        <v>0</v>
      </c>
      <c r="F172" s="86">
        <v>0</v>
      </c>
      <c r="G172" s="86">
        <v>10</v>
      </c>
      <c r="H172" s="86">
        <v>0</v>
      </c>
    </row>
    <row r="173" spans="1:8">
      <c r="A173" s="96" t="s">
        <v>53</v>
      </c>
      <c r="B173" s="97" t="s">
        <v>56</v>
      </c>
      <c r="C173" s="77" t="s">
        <v>443</v>
      </c>
      <c r="D173" s="86">
        <v>50</v>
      </c>
      <c r="E173" s="86">
        <v>10</v>
      </c>
      <c r="F173" s="86">
        <v>10</v>
      </c>
      <c r="G173" s="86">
        <v>30</v>
      </c>
      <c r="H173" s="86">
        <v>10</v>
      </c>
    </row>
    <row r="174" spans="1:8">
      <c r="A174" s="96" t="s">
        <v>53</v>
      </c>
      <c r="B174" s="96" t="s">
        <v>57</v>
      </c>
      <c r="C174" s="77"/>
      <c r="D174" s="86"/>
      <c r="E174" s="86"/>
      <c r="F174" s="86"/>
      <c r="G174" s="86"/>
      <c r="H174" s="86"/>
    </row>
    <row r="175" spans="1:8">
      <c r="A175" s="96" t="s">
        <v>53</v>
      </c>
      <c r="B175" s="78" t="s">
        <v>58</v>
      </c>
      <c r="C175" s="77"/>
      <c r="D175" s="86">
        <v>1120</v>
      </c>
      <c r="E175" s="86">
        <v>200</v>
      </c>
      <c r="F175" s="86">
        <v>100</v>
      </c>
      <c r="G175" s="86">
        <v>650</v>
      </c>
      <c r="H175" s="86">
        <v>170</v>
      </c>
    </row>
    <row r="176" spans="1:8">
      <c r="A176" s="96" t="s">
        <v>53</v>
      </c>
      <c r="B176" s="96" t="s">
        <v>57</v>
      </c>
      <c r="C176" s="77" t="s">
        <v>438</v>
      </c>
      <c r="D176" s="86">
        <v>900</v>
      </c>
      <c r="E176" s="86">
        <v>140</v>
      </c>
      <c r="F176" s="86">
        <v>80</v>
      </c>
      <c r="G176" s="86">
        <v>550</v>
      </c>
      <c r="H176" s="86">
        <v>130</v>
      </c>
    </row>
    <row r="177" spans="1:8">
      <c r="A177" s="96" t="s">
        <v>53</v>
      </c>
      <c r="B177" s="96" t="s">
        <v>57</v>
      </c>
      <c r="C177" s="77" t="s">
        <v>439</v>
      </c>
      <c r="D177" s="86">
        <v>110</v>
      </c>
      <c r="E177" s="86">
        <v>40</v>
      </c>
      <c r="F177" s="86">
        <v>10</v>
      </c>
      <c r="G177" s="86">
        <v>40</v>
      </c>
      <c r="H177" s="86">
        <v>20</v>
      </c>
    </row>
    <row r="178" spans="1:8">
      <c r="A178" s="96" t="s">
        <v>53</v>
      </c>
      <c r="B178" s="96" t="s">
        <v>57</v>
      </c>
      <c r="C178" s="77" t="s">
        <v>440</v>
      </c>
      <c r="D178" s="86">
        <v>50</v>
      </c>
      <c r="E178" s="86">
        <v>10</v>
      </c>
      <c r="F178" s="86">
        <v>10</v>
      </c>
      <c r="G178" s="86">
        <v>30</v>
      </c>
      <c r="H178" s="86">
        <v>10</v>
      </c>
    </row>
    <row r="179" spans="1:8">
      <c r="A179" s="96" t="s">
        <v>53</v>
      </c>
      <c r="B179" s="96" t="s">
        <v>57</v>
      </c>
      <c r="C179" s="77" t="s">
        <v>441</v>
      </c>
      <c r="D179" s="86">
        <v>30</v>
      </c>
      <c r="E179" s="86">
        <v>10</v>
      </c>
      <c r="F179" s="86">
        <v>0</v>
      </c>
      <c r="G179" s="86">
        <v>10</v>
      </c>
      <c r="H179" s="86">
        <v>0</v>
      </c>
    </row>
    <row r="180" spans="1:8">
      <c r="A180" s="96" t="s">
        <v>53</v>
      </c>
      <c r="B180" s="96" t="s">
        <v>57</v>
      </c>
      <c r="C180" s="77" t="s">
        <v>442</v>
      </c>
      <c r="D180" s="86">
        <v>10</v>
      </c>
      <c r="E180" s="86">
        <v>0</v>
      </c>
      <c r="F180" s="86">
        <v>0</v>
      </c>
      <c r="G180" s="86">
        <v>0</v>
      </c>
      <c r="H180" s="86">
        <v>0</v>
      </c>
    </row>
    <row r="181" spans="1:8">
      <c r="A181" s="96" t="s">
        <v>53</v>
      </c>
      <c r="B181" s="96" t="s">
        <v>57</v>
      </c>
      <c r="C181" s="77" t="s">
        <v>443</v>
      </c>
      <c r="D181" s="86">
        <v>20</v>
      </c>
      <c r="E181" s="86">
        <v>0</v>
      </c>
      <c r="F181" s="86">
        <v>0</v>
      </c>
      <c r="G181" s="86">
        <v>10</v>
      </c>
      <c r="H181" s="86">
        <v>10</v>
      </c>
    </row>
    <row r="182" spans="1:8">
      <c r="A182" s="96" t="s">
        <v>59</v>
      </c>
      <c r="B182" s="78"/>
      <c r="C182" s="77"/>
      <c r="D182" s="86"/>
      <c r="E182" s="86"/>
      <c r="F182" s="86"/>
      <c r="G182" s="86"/>
      <c r="H182" s="86"/>
    </row>
    <row r="183" spans="1:8">
      <c r="A183" s="78" t="s">
        <v>429</v>
      </c>
      <c r="B183" s="78"/>
      <c r="C183" s="77"/>
      <c r="D183" s="86">
        <v>1000</v>
      </c>
      <c r="E183" s="86">
        <v>330</v>
      </c>
      <c r="F183" s="86">
        <v>100</v>
      </c>
      <c r="G183" s="86">
        <v>430</v>
      </c>
      <c r="H183" s="86">
        <v>150</v>
      </c>
    </row>
    <row r="184" spans="1:8">
      <c r="A184" s="96" t="s">
        <v>59</v>
      </c>
      <c r="B184" s="78"/>
      <c r="C184" s="77" t="s">
        <v>438</v>
      </c>
      <c r="D184" s="86">
        <v>760</v>
      </c>
      <c r="E184" s="86">
        <v>270</v>
      </c>
      <c r="F184" s="86">
        <v>70</v>
      </c>
      <c r="G184" s="86">
        <v>300</v>
      </c>
      <c r="H184" s="86">
        <v>120</v>
      </c>
    </row>
    <row r="185" spans="1:8">
      <c r="A185" s="96" t="s">
        <v>59</v>
      </c>
      <c r="B185" s="78"/>
      <c r="C185" s="77" t="s">
        <v>439</v>
      </c>
      <c r="D185" s="86">
        <v>120</v>
      </c>
      <c r="E185" s="86">
        <v>40</v>
      </c>
      <c r="F185" s="86">
        <v>10</v>
      </c>
      <c r="G185" s="86">
        <v>60</v>
      </c>
      <c r="H185" s="86">
        <v>20</v>
      </c>
    </row>
    <row r="186" spans="1:8">
      <c r="A186" s="96" t="s">
        <v>59</v>
      </c>
      <c r="B186" s="78"/>
      <c r="C186" s="77" t="s">
        <v>440</v>
      </c>
      <c r="D186" s="86">
        <v>50</v>
      </c>
      <c r="E186" s="86">
        <v>20</v>
      </c>
      <c r="F186" s="86">
        <v>10</v>
      </c>
      <c r="G186" s="86">
        <v>20</v>
      </c>
      <c r="H186" s="86">
        <v>10</v>
      </c>
    </row>
    <row r="187" spans="1:8">
      <c r="A187" s="96" t="s">
        <v>59</v>
      </c>
      <c r="B187" s="78"/>
      <c r="C187" s="77" t="s">
        <v>441</v>
      </c>
      <c r="D187" s="86">
        <v>20</v>
      </c>
      <c r="E187" s="86">
        <v>0</v>
      </c>
      <c r="F187" s="86">
        <v>0</v>
      </c>
      <c r="G187" s="86">
        <v>20</v>
      </c>
      <c r="H187" s="86">
        <v>0</v>
      </c>
    </row>
    <row r="188" spans="1:8">
      <c r="A188" s="96" t="s">
        <v>59</v>
      </c>
      <c r="B188" s="78"/>
      <c r="C188" s="77" t="s">
        <v>442</v>
      </c>
      <c r="D188" s="86">
        <v>10</v>
      </c>
      <c r="E188" s="86">
        <v>0</v>
      </c>
      <c r="F188" s="86">
        <v>0</v>
      </c>
      <c r="G188" s="86">
        <v>10</v>
      </c>
      <c r="H188" s="86">
        <v>0</v>
      </c>
    </row>
    <row r="189" spans="1:8">
      <c r="A189" s="96" t="s">
        <v>59</v>
      </c>
      <c r="B189" s="78"/>
      <c r="C189" s="77" t="s">
        <v>443</v>
      </c>
      <c r="D189" s="86">
        <v>40</v>
      </c>
      <c r="E189" s="86">
        <v>0</v>
      </c>
      <c r="F189" s="86">
        <v>0</v>
      </c>
      <c r="G189" s="86">
        <v>30</v>
      </c>
      <c r="H189" s="86">
        <v>10</v>
      </c>
    </row>
    <row r="190" spans="1:8">
      <c r="A190" s="96" t="s">
        <v>59</v>
      </c>
      <c r="B190" s="97" t="s">
        <v>62</v>
      </c>
      <c r="C190" s="77"/>
      <c r="D190" s="86"/>
      <c r="E190" s="86"/>
      <c r="F190" s="86"/>
      <c r="G190" s="86"/>
      <c r="H190" s="86"/>
    </row>
    <row r="191" spans="1:8">
      <c r="A191" s="96" t="s">
        <v>59</v>
      </c>
      <c r="B191" s="78" t="s">
        <v>61</v>
      </c>
      <c r="C191" s="77"/>
      <c r="D191" s="86">
        <v>150</v>
      </c>
      <c r="E191" s="86">
        <v>20</v>
      </c>
      <c r="F191" s="86">
        <v>10</v>
      </c>
      <c r="G191" s="86">
        <v>100</v>
      </c>
      <c r="H191" s="86">
        <v>30</v>
      </c>
    </row>
    <row r="192" spans="1:8">
      <c r="A192" s="96" t="s">
        <v>59</v>
      </c>
      <c r="B192" s="97" t="s">
        <v>62</v>
      </c>
      <c r="C192" s="77" t="s">
        <v>438</v>
      </c>
      <c r="D192" s="86">
        <v>90</v>
      </c>
      <c r="E192" s="86">
        <v>10</v>
      </c>
      <c r="F192" s="86">
        <v>10</v>
      </c>
      <c r="G192" s="86">
        <v>50</v>
      </c>
      <c r="H192" s="86">
        <v>20</v>
      </c>
    </row>
    <row r="193" spans="1:8">
      <c r="A193" s="96" t="s">
        <v>59</v>
      </c>
      <c r="B193" s="97" t="s">
        <v>62</v>
      </c>
      <c r="C193" s="77" t="s">
        <v>439</v>
      </c>
      <c r="D193" s="86">
        <v>40</v>
      </c>
      <c r="E193" s="86">
        <v>10</v>
      </c>
      <c r="F193" s="86">
        <v>0</v>
      </c>
      <c r="G193" s="86">
        <v>20</v>
      </c>
      <c r="H193" s="86">
        <v>0</v>
      </c>
    </row>
    <row r="194" spans="1:8">
      <c r="A194" s="96" t="s">
        <v>59</v>
      </c>
      <c r="B194" s="97" t="s">
        <v>62</v>
      </c>
      <c r="C194" s="77" t="s">
        <v>440</v>
      </c>
      <c r="D194" s="86">
        <v>10</v>
      </c>
      <c r="E194" s="86">
        <v>0</v>
      </c>
      <c r="F194" s="86">
        <v>0</v>
      </c>
      <c r="G194" s="86">
        <v>0</v>
      </c>
      <c r="H194" s="86">
        <v>0</v>
      </c>
    </row>
    <row r="195" spans="1:8">
      <c r="A195" s="96" t="s">
        <v>59</v>
      </c>
      <c r="B195" s="97" t="s">
        <v>62</v>
      </c>
      <c r="C195" s="77" t="s">
        <v>441</v>
      </c>
      <c r="D195" s="86">
        <v>0</v>
      </c>
      <c r="E195" s="86">
        <v>0</v>
      </c>
      <c r="F195" s="86">
        <v>0</v>
      </c>
      <c r="G195" s="86">
        <v>0</v>
      </c>
      <c r="H195" s="86">
        <v>0</v>
      </c>
    </row>
    <row r="196" spans="1:8">
      <c r="A196" s="96" t="s">
        <v>59</v>
      </c>
      <c r="B196" s="97" t="s">
        <v>62</v>
      </c>
      <c r="C196" s="77" t="s">
        <v>442</v>
      </c>
      <c r="D196" s="86">
        <v>0</v>
      </c>
      <c r="E196" s="86">
        <v>0</v>
      </c>
      <c r="F196" s="86">
        <v>0</v>
      </c>
      <c r="G196" s="86">
        <v>0</v>
      </c>
      <c r="H196" s="86">
        <v>0</v>
      </c>
    </row>
    <row r="197" spans="1:8">
      <c r="A197" s="96" t="s">
        <v>59</v>
      </c>
      <c r="B197" s="97" t="s">
        <v>62</v>
      </c>
      <c r="C197" s="77" t="s">
        <v>443</v>
      </c>
      <c r="D197" s="86">
        <v>20</v>
      </c>
      <c r="E197" s="86">
        <v>0</v>
      </c>
      <c r="F197" s="86">
        <v>0</v>
      </c>
      <c r="G197" s="86">
        <v>10</v>
      </c>
      <c r="H197" s="86">
        <v>0</v>
      </c>
    </row>
    <row r="198" spans="1:8">
      <c r="A198" s="96" t="s">
        <v>59</v>
      </c>
      <c r="B198" s="97" t="s">
        <v>63</v>
      </c>
      <c r="C198" s="77"/>
      <c r="D198" s="86"/>
      <c r="E198" s="86"/>
      <c r="F198" s="86"/>
      <c r="G198" s="86"/>
      <c r="H198" s="86"/>
    </row>
    <row r="199" spans="1:8">
      <c r="A199" s="96" t="s">
        <v>59</v>
      </c>
      <c r="B199" s="78" t="s">
        <v>64</v>
      </c>
      <c r="C199" s="77"/>
      <c r="D199" s="86">
        <v>840</v>
      </c>
      <c r="E199" s="86">
        <v>300</v>
      </c>
      <c r="F199" s="86">
        <v>90</v>
      </c>
      <c r="G199" s="86">
        <v>330</v>
      </c>
      <c r="H199" s="86">
        <v>120</v>
      </c>
    </row>
    <row r="200" spans="1:8">
      <c r="A200" s="96" t="s">
        <v>59</v>
      </c>
      <c r="B200" s="97" t="s">
        <v>63</v>
      </c>
      <c r="C200" s="77" t="s">
        <v>438</v>
      </c>
      <c r="D200" s="86">
        <v>670</v>
      </c>
      <c r="E200" s="86">
        <v>260</v>
      </c>
      <c r="F200" s="86">
        <v>70</v>
      </c>
      <c r="G200" s="86">
        <v>250</v>
      </c>
      <c r="H200" s="86">
        <v>90</v>
      </c>
    </row>
    <row r="201" spans="1:8">
      <c r="A201" s="96" t="s">
        <v>59</v>
      </c>
      <c r="B201" s="97" t="s">
        <v>63</v>
      </c>
      <c r="C201" s="77" t="s">
        <v>439</v>
      </c>
      <c r="D201" s="86">
        <v>90</v>
      </c>
      <c r="E201" s="86">
        <v>30</v>
      </c>
      <c r="F201" s="86">
        <v>10</v>
      </c>
      <c r="G201" s="86">
        <v>40</v>
      </c>
      <c r="H201" s="86">
        <v>20</v>
      </c>
    </row>
    <row r="202" spans="1:8">
      <c r="A202" s="96" t="s">
        <v>59</v>
      </c>
      <c r="B202" s="97" t="s">
        <v>63</v>
      </c>
      <c r="C202" s="77" t="s">
        <v>440</v>
      </c>
      <c r="D202" s="86">
        <v>40</v>
      </c>
      <c r="E202" s="86">
        <v>10</v>
      </c>
      <c r="F202" s="86">
        <v>10</v>
      </c>
      <c r="G202" s="86">
        <v>20</v>
      </c>
      <c r="H202" s="86">
        <v>10</v>
      </c>
    </row>
    <row r="203" spans="1:8">
      <c r="A203" s="96" t="s">
        <v>59</v>
      </c>
      <c r="B203" s="97" t="s">
        <v>63</v>
      </c>
      <c r="C203" s="77" t="s">
        <v>441</v>
      </c>
      <c r="D203" s="86">
        <v>20</v>
      </c>
      <c r="E203" s="86">
        <v>0</v>
      </c>
      <c r="F203" s="86">
        <v>0</v>
      </c>
      <c r="G203" s="86">
        <v>10</v>
      </c>
      <c r="H203" s="86">
        <v>0</v>
      </c>
    </row>
    <row r="204" spans="1:8">
      <c r="A204" s="96" t="s">
        <v>59</v>
      </c>
      <c r="B204" s="97" t="s">
        <v>63</v>
      </c>
      <c r="C204" s="77" t="s">
        <v>442</v>
      </c>
      <c r="D204" s="86">
        <v>10</v>
      </c>
      <c r="E204" s="86">
        <v>0</v>
      </c>
      <c r="F204" s="86">
        <v>0</v>
      </c>
      <c r="G204" s="86">
        <v>10</v>
      </c>
      <c r="H204" s="86">
        <v>0</v>
      </c>
    </row>
    <row r="205" spans="1:8">
      <c r="A205" s="96" t="s">
        <v>59</v>
      </c>
      <c r="B205" s="97" t="s">
        <v>63</v>
      </c>
      <c r="C205" s="77" t="s">
        <v>443</v>
      </c>
      <c r="D205" s="86">
        <v>20</v>
      </c>
      <c r="E205" s="86">
        <v>0</v>
      </c>
      <c r="F205" s="86">
        <v>0</v>
      </c>
      <c r="G205" s="86">
        <v>10</v>
      </c>
      <c r="H205" s="86">
        <v>0</v>
      </c>
    </row>
    <row r="206" spans="1:8">
      <c r="A206" s="101"/>
      <c r="B206" s="101"/>
      <c r="C206" s="101"/>
      <c r="D206" s="101"/>
      <c r="E206" s="101"/>
      <c r="F206" s="101"/>
      <c r="G206" s="101"/>
      <c r="H206" s="101"/>
    </row>
    <row r="207" spans="1:8">
      <c r="A207" s="82" t="s">
        <v>420</v>
      </c>
      <c r="C207" s="77"/>
      <c r="D207" s="103"/>
      <c r="E207" s="103"/>
      <c r="F207" s="103"/>
      <c r="G207" s="103"/>
      <c r="H207" s="103"/>
    </row>
    <row r="208" spans="1:8">
      <c r="A208" s="77" t="s">
        <v>66</v>
      </c>
      <c r="D208" s="104"/>
      <c r="E208" s="95"/>
      <c r="F208" s="95"/>
      <c r="G208" s="103"/>
      <c r="H208" s="103"/>
    </row>
  </sheetData>
  <autoFilter ref="A3:B208" xr:uid="{00000000-0009-0000-0000-00000B000000}"/>
  <mergeCells count="2">
    <mergeCell ref="A1:H1"/>
    <mergeCell ref="D2:H2"/>
  </mergeCells>
  <pageMargins left="0.70866141732283472" right="0.70866141732283472" top="0.74803149606299213" bottom="0.74803149606299213" header="0.31496062992125984" footer="0.31496062992125984"/>
  <pageSetup paperSize="9" scale="80" orientation="portrait" r:id="rId1"/>
  <headerFooter scaleWithDoc="0" alignWithMargins="0">
    <oddFooter>&amp;R&amp;P/&amp;N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M135"/>
  <sheetViews>
    <sheetView showGridLines="0" zoomScaleNormal="100" workbookViewId="0">
      <selection sqref="A1:H1"/>
    </sheetView>
  </sheetViews>
  <sheetFormatPr defaultColWidth="11.42578125" defaultRowHeight="15"/>
  <cols>
    <col min="1" max="2" width="4" customWidth="1"/>
    <col min="3" max="3" width="41.42578125" customWidth="1"/>
    <col min="4" max="8" width="11.7109375" customWidth="1"/>
  </cols>
  <sheetData>
    <row r="1" spans="1:13" ht="15" customHeight="1">
      <c r="A1" s="183" t="s">
        <v>649</v>
      </c>
      <c r="B1" s="183"/>
      <c r="C1" s="183"/>
      <c r="D1" s="183"/>
      <c r="E1" s="183"/>
      <c r="F1" s="183"/>
      <c r="G1" s="183"/>
      <c r="H1" s="183"/>
    </row>
    <row r="2" spans="1:13">
      <c r="A2" s="85" t="s">
        <v>0</v>
      </c>
      <c r="B2" s="11"/>
      <c r="C2" s="11"/>
      <c r="D2" s="130" t="s">
        <v>450</v>
      </c>
      <c r="E2" s="131"/>
      <c r="F2" s="131"/>
      <c r="G2" s="131"/>
      <c r="H2" s="132"/>
    </row>
    <row r="3" spans="1:13" ht="26.25" customHeight="1">
      <c r="A3" s="98">
        <v>1</v>
      </c>
      <c r="B3" s="98">
        <v>2</v>
      </c>
      <c r="C3" s="99"/>
      <c r="D3" s="102" t="s">
        <v>2</v>
      </c>
      <c r="E3" s="105" t="s">
        <v>3</v>
      </c>
      <c r="F3" s="105" t="s">
        <v>4</v>
      </c>
      <c r="G3" s="105" t="s">
        <v>5</v>
      </c>
      <c r="H3" s="105" t="s">
        <v>6</v>
      </c>
    </row>
    <row r="4" spans="1:13">
      <c r="A4" s="12"/>
      <c r="B4" s="12"/>
      <c r="C4" s="12"/>
      <c r="D4" s="175"/>
      <c r="E4" s="175"/>
      <c r="F4" s="12"/>
      <c r="G4" s="12"/>
    </row>
    <row r="5" spans="1:13">
      <c r="A5" s="93"/>
      <c r="B5" s="12"/>
      <c r="D5" s="85" t="s">
        <v>7</v>
      </c>
    </row>
    <row r="6" spans="1:13">
      <c r="A6" s="96" t="s">
        <v>422</v>
      </c>
      <c r="B6" s="12"/>
      <c r="C6" s="12"/>
      <c r="D6" s="12"/>
    </row>
    <row r="7" spans="1:13">
      <c r="A7" s="78" t="s">
        <v>423</v>
      </c>
      <c r="B7" s="78"/>
      <c r="C7" s="77"/>
      <c r="D7" s="86">
        <v>43690</v>
      </c>
      <c r="E7" s="86">
        <v>13190</v>
      </c>
      <c r="F7" s="86">
        <v>3450</v>
      </c>
      <c r="G7" s="86">
        <v>20090</v>
      </c>
      <c r="H7" s="86">
        <v>6970</v>
      </c>
      <c r="I7" s="133"/>
      <c r="J7" s="133"/>
      <c r="K7" s="133"/>
      <c r="L7" s="133"/>
      <c r="M7" s="133"/>
    </row>
    <row r="8" spans="1:13">
      <c r="A8" s="96" t="s">
        <v>422</v>
      </c>
      <c r="C8" s="77" t="s">
        <v>406</v>
      </c>
      <c r="D8" s="86">
        <v>24370</v>
      </c>
      <c r="E8" s="86">
        <v>8470</v>
      </c>
      <c r="F8" s="86">
        <v>1890</v>
      </c>
      <c r="G8" s="86">
        <v>10030</v>
      </c>
      <c r="H8" s="86">
        <v>3990</v>
      </c>
      <c r="I8" s="133"/>
      <c r="J8" s="133"/>
      <c r="K8" s="133"/>
      <c r="L8" s="133"/>
      <c r="M8" s="133"/>
    </row>
    <row r="9" spans="1:13">
      <c r="A9" s="96" t="s">
        <v>422</v>
      </c>
      <c r="C9" s="77" t="s">
        <v>407</v>
      </c>
      <c r="D9" s="86">
        <v>19300</v>
      </c>
      <c r="E9" s="86">
        <v>4720</v>
      </c>
      <c r="F9" s="86">
        <v>1550</v>
      </c>
      <c r="G9" s="86">
        <v>10060</v>
      </c>
      <c r="H9" s="86">
        <v>2970</v>
      </c>
      <c r="I9" s="133"/>
      <c r="J9" s="133"/>
      <c r="K9" s="133"/>
      <c r="L9" s="133"/>
      <c r="M9" s="133"/>
    </row>
    <row r="10" spans="1:13">
      <c r="A10" s="96" t="s">
        <v>422</v>
      </c>
      <c r="C10" s="77" t="s">
        <v>408</v>
      </c>
      <c r="D10" s="86">
        <v>10</v>
      </c>
      <c r="E10" s="86">
        <v>0</v>
      </c>
      <c r="F10" s="86">
        <v>0</v>
      </c>
      <c r="G10" s="86">
        <v>0</v>
      </c>
      <c r="H10" s="86">
        <v>10</v>
      </c>
      <c r="I10" s="133"/>
      <c r="J10" s="133"/>
      <c r="K10" s="133"/>
      <c r="L10" s="133"/>
      <c r="M10" s="133"/>
    </row>
    <row r="11" spans="1:13">
      <c r="A11" s="96" t="s">
        <v>17</v>
      </c>
      <c r="B11" s="78"/>
      <c r="C11" s="77"/>
      <c r="D11" s="86"/>
      <c r="E11" s="86"/>
      <c r="F11" s="86"/>
      <c r="G11" s="86"/>
      <c r="H11" s="86"/>
      <c r="I11" s="133"/>
      <c r="J11" s="133"/>
      <c r="K11" s="133"/>
      <c r="L11" s="133"/>
      <c r="M11" s="133"/>
    </row>
    <row r="12" spans="1:13">
      <c r="A12" s="78" t="s">
        <v>431</v>
      </c>
      <c r="B12" s="78"/>
      <c r="C12" s="77"/>
      <c r="D12" s="86">
        <v>6710</v>
      </c>
      <c r="E12" s="86">
        <v>5270</v>
      </c>
      <c r="F12" s="86">
        <v>540</v>
      </c>
      <c r="G12" s="86">
        <v>180</v>
      </c>
      <c r="H12" s="86">
        <v>720</v>
      </c>
      <c r="I12" s="133"/>
      <c r="J12" s="133"/>
      <c r="K12" s="133"/>
      <c r="L12" s="133"/>
      <c r="M12" s="133"/>
    </row>
    <row r="13" spans="1:13">
      <c r="A13" s="96" t="s">
        <v>17</v>
      </c>
      <c r="C13" s="77" t="s">
        <v>406</v>
      </c>
      <c r="D13" s="86">
        <v>4560</v>
      </c>
      <c r="E13" s="86">
        <v>3680</v>
      </c>
      <c r="F13" s="86">
        <v>280</v>
      </c>
      <c r="G13" s="86">
        <v>100</v>
      </c>
      <c r="H13" s="86">
        <v>500</v>
      </c>
      <c r="I13" s="133"/>
      <c r="J13" s="133"/>
      <c r="K13" s="133"/>
      <c r="L13" s="133"/>
      <c r="M13" s="133"/>
    </row>
    <row r="14" spans="1:13">
      <c r="A14" s="96" t="s">
        <v>17</v>
      </c>
      <c r="C14" s="77" t="s">
        <v>407</v>
      </c>
      <c r="D14" s="86">
        <v>2150</v>
      </c>
      <c r="E14" s="86">
        <v>1590</v>
      </c>
      <c r="F14" s="86">
        <v>260</v>
      </c>
      <c r="G14" s="86">
        <v>80</v>
      </c>
      <c r="H14" s="86">
        <v>220</v>
      </c>
      <c r="I14" s="133"/>
      <c r="J14" s="133"/>
      <c r="K14" s="133"/>
      <c r="L14" s="133"/>
      <c r="M14" s="133"/>
    </row>
    <row r="15" spans="1:13">
      <c r="A15" s="96" t="s">
        <v>17</v>
      </c>
      <c r="C15" s="77" t="s">
        <v>408</v>
      </c>
      <c r="D15" s="86">
        <v>0</v>
      </c>
      <c r="E15" s="86">
        <v>0</v>
      </c>
      <c r="F15" s="86">
        <v>0</v>
      </c>
      <c r="G15" s="86">
        <v>0</v>
      </c>
      <c r="H15" s="86">
        <v>0</v>
      </c>
      <c r="I15" s="133"/>
      <c r="J15" s="133"/>
      <c r="K15" s="133"/>
      <c r="L15" s="133"/>
      <c r="M15" s="133"/>
    </row>
    <row r="16" spans="1:13">
      <c r="A16" s="96" t="s">
        <v>17</v>
      </c>
      <c r="B16" s="96" t="s">
        <v>20</v>
      </c>
      <c r="C16" s="77"/>
      <c r="D16" s="86"/>
      <c r="E16" s="86"/>
      <c r="F16" s="86"/>
      <c r="G16" s="86"/>
      <c r="H16" s="86"/>
      <c r="I16" s="133"/>
      <c r="J16" s="133"/>
      <c r="K16" s="133"/>
      <c r="L16" s="133"/>
      <c r="M16" s="133"/>
    </row>
    <row r="17" spans="1:13">
      <c r="A17" s="96" t="s">
        <v>17</v>
      </c>
      <c r="B17" s="76" t="s">
        <v>19</v>
      </c>
      <c r="C17" s="77"/>
      <c r="D17" s="86">
        <v>5040</v>
      </c>
      <c r="E17" s="86">
        <v>3960</v>
      </c>
      <c r="F17" s="86">
        <v>370</v>
      </c>
      <c r="G17" s="86">
        <v>130</v>
      </c>
      <c r="H17" s="86">
        <v>580</v>
      </c>
      <c r="I17" s="133"/>
      <c r="J17" s="133"/>
      <c r="K17" s="133"/>
      <c r="L17" s="133"/>
      <c r="M17" s="133"/>
    </row>
    <row r="18" spans="1:13">
      <c r="A18" s="96" t="s">
        <v>17</v>
      </c>
      <c r="B18" s="96" t="s">
        <v>20</v>
      </c>
      <c r="C18" s="77" t="s">
        <v>406</v>
      </c>
      <c r="D18" s="86">
        <v>3470</v>
      </c>
      <c r="E18" s="86">
        <v>2810</v>
      </c>
      <c r="F18" s="86">
        <v>190</v>
      </c>
      <c r="G18" s="86">
        <v>70</v>
      </c>
      <c r="H18" s="86">
        <v>400</v>
      </c>
      <c r="I18" s="133"/>
      <c r="J18" s="133"/>
      <c r="K18" s="133"/>
      <c r="L18" s="133"/>
      <c r="M18" s="133"/>
    </row>
    <row r="19" spans="1:13">
      <c r="A19" s="96" t="s">
        <v>17</v>
      </c>
      <c r="B19" s="96" t="s">
        <v>20</v>
      </c>
      <c r="C19" s="77" t="s">
        <v>407</v>
      </c>
      <c r="D19" s="86">
        <v>1570</v>
      </c>
      <c r="E19" s="86">
        <v>1150</v>
      </c>
      <c r="F19" s="86">
        <v>190</v>
      </c>
      <c r="G19" s="86">
        <v>60</v>
      </c>
      <c r="H19" s="86">
        <v>180</v>
      </c>
      <c r="I19" s="133"/>
      <c r="J19" s="133"/>
      <c r="K19" s="133"/>
      <c r="L19" s="133"/>
      <c r="M19" s="133"/>
    </row>
    <row r="20" spans="1:13">
      <c r="A20" s="96" t="s">
        <v>17</v>
      </c>
      <c r="B20" s="96" t="s">
        <v>20</v>
      </c>
      <c r="C20" s="77" t="s">
        <v>408</v>
      </c>
      <c r="D20" s="86">
        <v>0</v>
      </c>
      <c r="E20" s="86">
        <v>0</v>
      </c>
      <c r="F20" s="86">
        <v>0</v>
      </c>
      <c r="G20" s="86">
        <v>0</v>
      </c>
      <c r="H20" s="86">
        <v>0</v>
      </c>
      <c r="I20" s="133"/>
      <c r="J20" s="133"/>
      <c r="K20" s="133"/>
      <c r="L20" s="133"/>
      <c r="M20" s="133"/>
    </row>
    <row r="21" spans="1:13">
      <c r="A21" s="96" t="s">
        <v>17</v>
      </c>
      <c r="B21" s="96" t="s">
        <v>21</v>
      </c>
      <c r="C21" s="77"/>
      <c r="D21" s="86"/>
      <c r="E21" s="86"/>
      <c r="F21" s="86"/>
      <c r="G21" s="86"/>
      <c r="H21" s="86"/>
      <c r="I21" s="133"/>
      <c r="J21" s="133"/>
      <c r="K21" s="133"/>
      <c r="L21" s="133"/>
      <c r="M21" s="133"/>
    </row>
    <row r="22" spans="1:13">
      <c r="A22" s="96" t="s">
        <v>17</v>
      </c>
      <c r="B22" s="78" t="s">
        <v>22</v>
      </c>
      <c r="C22" s="77"/>
      <c r="D22" s="86">
        <v>1530</v>
      </c>
      <c r="E22" s="86">
        <v>1200</v>
      </c>
      <c r="F22" s="86">
        <v>150</v>
      </c>
      <c r="G22" s="86">
        <v>50</v>
      </c>
      <c r="H22" s="86">
        <v>130</v>
      </c>
      <c r="I22" s="133"/>
      <c r="J22" s="133"/>
      <c r="K22" s="133"/>
      <c r="L22" s="133"/>
      <c r="M22" s="133"/>
    </row>
    <row r="23" spans="1:13">
      <c r="A23" s="96" t="s">
        <v>17</v>
      </c>
      <c r="B23" s="96" t="s">
        <v>21</v>
      </c>
      <c r="C23" s="77" t="s">
        <v>406</v>
      </c>
      <c r="D23" s="86">
        <v>1000</v>
      </c>
      <c r="E23" s="86">
        <v>790</v>
      </c>
      <c r="F23" s="86">
        <v>90</v>
      </c>
      <c r="G23" s="86">
        <v>30</v>
      </c>
      <c r="H23" s="86">
        <v>90</v>
      </c>
      <c r="I23" s="133"/>
      <c r="J23" s="133"/>
      <c r="K23" s="133"/>
      <c r="L23" s="133"/>
      <c r="M23" s="133"/>
    </row>
    <row r="24" spans="1:13">
      <c r="A24" s="96" t="s">
        <v>17</v>
      </c>
      <c r="B24" s="96" t="s">
        <v>21</v>
      </c>
      <c r="C24" s="77" t="s">
        <v>407</v>
      </c>
      <c r="D24" s="86">
        <v>530</v>
      </c>
      <c r="E24" s="86">
        <v>410</v>
      </c>
      <c r="F24" s="86">
        <v>70</v>
      </c>
      <c r="G24" s="86">
        <v>20</v>
      </c>
      <c r="H24" s="86">
        <v>40</v>
      </c>
      <c r="I24" s="133"/>
      <c r="J24" s="133"/>
      <c r="K24" s="133"/>
      <c r="L24" s="133"/>
      <c r="M24" s="133"/>
    </row>
    <row r="25" spans="1:13">
      <c r="A25" s="96" t="s">
        <v>17</v>
      </c>
      <c r="B25" s="96" t="s">
        <v>21</v>
      </c>
      <c r="C25" s="77" t="s">
        <v>408</v>
      </c>
      <c r="D25" s="86">
        <v>0</v>
      </c>
      <c r="E25" s="86">
        <v>0</v>
      </c>
      <c r="F25" s="86">
        <v>0</v>
      </c>
      <c r="G25" s="86">
        <v>0</v>
      </c>
      <c r="H25" s="86">
        <v>0</v>
      </c>
      <c r="I25" s="133"/>
      <c r="J25" s="133"/>
      <c r="K25" s="133"/>
      <c r="L25" s="133"/>
      <c r="M25" s="133"/>
    </row>
    <row r="26" spans="1:13">
      <c r="A26" s="96" t="s">
        <v>17</v>
      </c>
      <c r="B26" s="96" t="s">
        <v>23</v>
      </c>
      <c r="C26" s="77"/>
      <c r="D26" s="86"/>
      <c r="E26" s="86"/>
      <c r="F26" s="86"/>
      <c r="G26" s="86"/>
      <c r="H26" s="86"/>
      <c r="I26" s="133"/>
      <c r="J26" s="133"/>
      <c r="K26" s="133"/>
      <c r="L26" s="133"/>
      <c r="M26" s="133"/>
    </row>
    <row r="27" spans="1:13">
      <c r="A27" s="96" t="s">
        <v>17</v>
      </c>
      <c r="B27" s="78" t="s">
        <v>24</v>
      </c>
      <c r="C27" s="77"/>
      <c r="D27" s="86">
        <v>140</v>
      </c>
      <c r="E27" s="86">
        <v>110</v>
      </c>
      <c r="F27" s="86">
        <v>20</v>
      </c>
      <c r="G27" s="86">
        <v>10</v>
      </c>
      <c r="H27" s="86">
        <v>10</v>
      </c>
      <c r="I27" s="133"/>
      <c r="J27" s="133"/>
      <c r="K27" s="133"/>
      <c r="L27" s="133"/>
      <c r="M27" s="133"/>
    </row>
    <row r="28" spans="1:13">
      <c r="A28" s="96" t="s">
        <v>17</v>
      </c>
      <c r="B28" s="96" t="s">
        <v>23</v>
      </c>
      <c r="C28" s="77" t="s">
        <v>406</v>
      </c>
      <c r="D28" s="86">
        <v>100</v>
      </c>
      <c r="E28" s="86">
        <v>80</v>
      </c>
      <c r="F28" s="86">
        <v>10</v>
      </c>
      <c r="G28" s="86">
        <v>10</v>
      </c>
      <c r="H28" s="86">
        <v>10</v>
      </c>
      <c r="I28" s="133"/>
      <c r="J28" s="133"/>
      <c r="K28" s="133"/>
      <c r="L28" s="133"/>
      <c r="M28" s="133"/>
    </row>
    <row r="29" spans="1:13">
      <c r="A29" s="96" t="s">
        <v>17</v>
      </c>
      <c r="B29" s="96" t="s">
        <v>23</v>
      </c>
      <c r="C29" s="77" t="s">
        <v>407</v>
      </c>
      <c r="D29" s="86">
        <v>40</v>
      </c>
      <c r="E29" s="86">
        <v>30</v>
      </c>
      <c r="F29" s="86">
        <v>10</v>
      </c>
      <c r="G29" s="86">
        <v>0</v>
      </c>
      <c r="H29" s="86">
        <v>0</v>
      </c>
      <c r="I29" s="133"/>
      <c r="J29" s="133"/>
      <c r="K29" s="133"/>
      <c r="L29" s="133"/>
      <c r="M29" s="133"/>
    </row>
    <row r="30" spans="1:13">
      <c r="A30" s="96" t="s">
        <v>17</v>
      </c>
      <c r="B30" s="96" t="s">
        <v>23</v>
      </c>
      <c r="C30" s="77" t="s">
        <v>408</v>
      </c>
      <c r="D30" s="86">
        <v>0</v>
      </c>
      <c r="E30" s="86">
        <v>0</v>
      </c>
      <c r="F30" s="86">
        <v>0</v>
      </c>
      <c r="G30" s="86">
        <v>0</v>
      </c>
      <c r="H30" s="86">
        <v>0</v>
      </c>
      <c r="I30" s="133"/>
      <c r="J30" s="133"/>
      <c r="K30" s="133"/>
      <c r="L30" s="133"/>
      <c r="M30" s="133"/>
    </row>
    <row r="31" spans="1:13">
      <c r="A31" s="96" t="s">
        <v>25</v>
      </c>
      <c r="B31" s="78"/>
      <c r="C31" s="77"/>
      <c r="D31" s="86"/>
      <c r="E31" s="86"/>
      <c r="F31" s="86"/>
      <c r="G31" s="86"/>
      <c r="H31" s="86"/>
      <c r="I31" s="133"/>
      <c r="J31" s="133"/>
      <c r="K31" s="133"/>
      <c r="L31" s="133"/>
      <c r="M31" s="133"/>
    </row>
    <row r="32" spans="1:13">
      <c r="A32" s="78" t="s">
        <v>435</v>
      </c>
      <c r="B32" s="78"/>
      <c r="C32" s="77"/>
      <c r="D32" s="86">
        <v>4750</v>
      </c>
      <c r="E32" s="86">
        <v>970</v>
      </c>
      <c r="F32" s="86">
        <v>480</v>
      </c>
      <c r="G32" s="86">
        <v>2640</v>
      </c>
      <c r="H32" s="86">
        <v>660</v>
      </c>
      <c r="I32" s="133"/>
      <c r="J32" s="133"/>
      <c r="K32" s="133"/>
      <c r="L32" s="133"/>
      <c r="M32" s="133"/>
    </row>
    <row r="33" spans="1:13">
      <c r="A33" s="96" t="s">
        <v>25</v>
      </c>
      <c r="C33" s="77" t="s">
        <v>406</v>
      </c>
      <c r="D33" s="86">
        <v>2840</v>
      </c>
      <c r="E33" s="86">
        <v>620</v>
      </c>
      <c r="F33" s="86">
        <v>270</v>
      </c>
      <c r="G33" s="86">
        <v>1520</v>
      </c>
      <c r="H33" s="86">
        <v>420</v>
      </c>
      <c r="I33" s="133"/>
      <c r="J33" s="133"/>
      <c r="K33" s="133"/>
      <c r="L33" s="133"/>
      <c r="M33" s="133"/>
    </row>
    <row r="34" spans="1:13">
      <c r="A34" s="96" t="s">
        <v>25</v>
      </c>
      <c r="C34" s="77" t="s">
        <v>407</v>
      </c>
      <c r="D34" s="86">
        <v>1910</v>
      </c>
      <c r="E34" s="86">
        <v>350</v>
      </c>
      <c r="F34" s="86">
        <v>210</v>
      </c>
      <c r="G34" s="86">
        <v>1120</v>
      </c>
      <c r="H34" s="86">
        <v>230</v>
      </c>
      <c r="I34" s="133"/>
      <c r="J34" s="133"/>
      <c r="K34" s="133"/>
      <c r="L34" s="133"/>
      <c r="M34" s="133"/>
    </row>
    <row r="35" spans="1:13">
      <c r="A35" s="96" t="s">
        <v>25</v>
      </c>
      <c r="C35" s="77" t="s">
        <v>408</v>
      </c>
      <c r="D35" s="86">
        <v>0</v>
      </c>
      <c r="E35" s="86">
        <v>0</v>
      </c>
      <c r="F35" s="86">
        <v>0</v>
      </c>
      <c r="G35" s="86">
        <v>0</v>
      </c>
      <c r="H35" s="86">
        <v>0</v>
      </c>
      <c r="I35" s="133"/>
      <c r="J35" s="133"/>
      <c r="K35" s="133"/>
      <c r="L35" s="133"/>
      <c r="M35" s="133"/>
    </row>
    <row r="36" spans="1:13">
      <c r="A36" s="96" t="s">
        <v>25</v>
      </c>
      <c r="B36" s="96" t="s">
        <v>28</v>
      </c>
      <c r="C36" s="77"/>
      <c r="D36" s="86"/>
      <c r="E36" s="86"/>
      <c r="F36" s="86"/>
      <c r="G36" s="86"/>
      <c r="H36" s="86"/>
      <c r="I36" s="133"/>
      <c r="J36" s="133"/>
      <c r="K36" s="133"/>
      <c r="L36" s="133"/>
      <c r="M36" s="133"/>
    </row>
    <row r="37" spans="1:13">
      <c r="A37" s="96" t="s">
        <v>25</v>
      </c>
      <c r="B37" s="78" t="s">
        <v>27</v>
      </c>
      <c r="C37" s="77"/>
      <c r="D37" s="86">
        <v>0</v>
      </c>
      <c r="E37" s="86">
        <v>0</v>
      </c>
      <c r="F37" s="86">
        <v>0</v>
      </c>
      <c r="G37" s="86">
        <v>0</v>
      </c>
      <c r="H37" s="86">
        <v>0</v>
      </c>
      <c r="I37" s="133"/>
      <c r="J37" s="133"/>
      <c r="K37" s="133"/>
      <c r="L37" s="133"/>
      <c r="M37" s="133"/>
    </row>
    <row r="38" spans="1:13">
      <c r="A38" s="96" t="s">
        <v>25</v>
      </c>
      <c r="B38" s="96" t="s">
        <v>28</v>
      </c>
      <c r="C38" s="77" t="s">
        <v>406</v>
      </c>
      <c r="D38" s="86">
        <v>0</v>
      </c>
      <c r="E38" s="86">
        <v>0</v>
      </c>
      <c r="F38" s="86">
        <v>0</v>
      </c>
      <c r="G38" s="86">
        <v>0</v>
      </c>
      <c r="H38" s="86">
        <v>0</v>
      </c>
      <c r="I38" s="133"/>
      <c r="J38" s="133"/>
      <c r="K38" s="133"/>
      <c r="L38" s="133"/>
      <c r="M38" s="133"/>
    </row>
    <row r="39" spans="1:13">
      <c r="A39" s="96" t="s">
        <v>25</v>
      </c>
      <c r="B39" s="96" t="s">
        <v>28</v>
      </c>
      <c r="C39" s="77" t="s">
        <v>407</v>
      </c>
      <c r="D39" s="86">
        <v>0</v>
      </c>
      <c r="E39" s="86">
        <v>0</v>
      </c>
      <c r="F39" s="86">
        <v>0</v>
      </c>
      <c r="G39" s="86">
        <v>0</v>
      </c>
      <c r="H39" s="86">
        <v>0</v>
      </c>
      <c r="I39" s="133"/>
      <c r="J39" s="133"/>
      <c r="K39" s="133"/>
      <c r="L39" s="133"/>
      <c r="M39" s="133"/>
    </row>
    <row r="40" spans="1:13">
      <c r="A40" s="96" t="s">
        <v>25</v>
      </c>
      <c r="B40" s="96" t="s">
        <v>28</v>
      </c>
      <c r="C40" s="77" t="s">
        <v>408</v>
      </c>
      <c r="D40" s="86">
        <v>0</v>
      </c>
      <c r="E40" s="86">
        <v>0</v>
      </c>
      <c r="F40" s="86">
        <v>0</v>
      </c>
      <c r="G40" s="86">
        <v>0</v>
      </c>
      <c r="H40" s="86">
        <v>0</v>
      </c>
      <c r="I40" s="133"/>
      <c r="J40" s="133"/>
      <c r="K40" s="133"/>
      <c r="L40" s="133"/>
      <c r="M40" s="133"/>
    </row>
    <row r="41" spans="1:13">
      <c r="A41" s="96" t="s">
        <v>25</v>
      </c>
      <c r="B41" s="96" t="s">
        <v>29</v>
      </c>
      <c r="C41" s="77"/>
      <c r="D41" s="86"/>
      <c r="E41" s="86"/>
      <c r="F41" s="86"/>
      <c r="G41" s="86"/>
      <c r="H41" s="86"/>
      <c r="I41" s="133"/>
      <c r="J41" s="133"/>
      <c r="K41" s="133"/>
      <c r="L41" s="133"/>
      <c r="M41" s="133"/>
    </row>
    <row r="42" spans="1:13">
      <c r="A42" s="96" t="s">
        <v>25</v>
      </c>
      <c r="B42" s="96" t="s">
        <v>30</v>
      </c>
      <c r="C42" s="77"/>
      <c r="D42" s="86">
        <v>330</v>
      </c>
      <c r="E42" s="86">
        <v>220</v>
      </c>
      <c r="F42" s="86">
        <v>20</v>
      </c>
      <c r="G42" s="86">
        <v>20</v>
      </c>
      <c r="H42" s="86">
        <v>70</v>
      </c>
      <c r="I42" s="133"/>
      <c r="J42" s="133"/>
      <c r="K42" s="133"/>
      <c r="L42" s="133"/>
      <c r="M42" s="133"/>
    </row>
    <row r="43" spans="1:13">
      <c r="A43" s="96" t="s">
        <v>25</v>
      </c>
      <c r="B43" s="96" t="s">
        <v>29</v>
      </c>
      <c r="C43" s="77" t="s">
        <v>406</v>
      </c>
      <c r="D43" s="86">
        <v>210</v>
      </c>
      <c r="E43" s="86">
        <v>140</v>
      </c>
      <c r="F43" s="86">
        <v>10</v>
      </c>
      <c r="G43" s="86">
        <v>10</v>
      </c>
      <c r="H43" s="86">
        <v>60</v>
      </c>
      <c r="I43" s="133"/>
      <c r="J43" s="133"/>
      <c r="K43" s="133"/>
      <c r="L43" s="133"/>
      <c r="M43" s="133"/>
    </row>
    <row r="44" spans="1:13">
      <c r="A44" s="96" t="s">
        <v>25</v>
      </c>
      <c r="B44" s="96" t="s">
        <v>29</v>
      </c>
      <c r="C44" s="77" t="s">
        <v>407</v>
      </c>
      <c r="D44" s="86">
        <v>120</v>
      </c>
      <c r="E44" s="86">
        <v>80</v>
      </c>
      <c r="F44" s="86">
        <v>10</v>
      </c>
      <c r="G44" s="86">
        <v>10</v>
      </c>
      <c r="H44" s="86">
        <v>20</v>
      </c>
      <c r="I44" s="133"/>
      <c r="J44" s="133"/>
      <c r="K44" s="133"/>
      <c r="L44" s="133"/>
      <c r="M44" s="133"/>
    </row>
    <row r="45" spans="1:13">
      <c r="A45" s="96" t="s">
        <v>25</v>
      </c>
      <c r="B45" s="96" t="s">
        <v>29</v>
      </c>
      <c r="C45" s="77" t="s">
        <v>408</v>
      </c>
      <c r="D45" s="86">
        <v>0</v>
      </c>
      <c r="E45" s="86">
        <v>0</v>
      </c>
      <c r="F45" s="86">
        <v>0</v>
      </c>
      <c r="G45" s="86">
        <v>0</v>
      </c>
      <c r="H45" s="86">
        <v>0</v>
      </c>
      <c r="I45" s="133"/>
      <c r="J45" s="133"/>
      <c r="K45" s="133"/>
      <c r="L45" s="133"/>
      <c r="M45" s="133"/>
    </row>
    <row r="46" spans="1:13">
      <c r="A46" s="96" t="s">
        <v>25</v>
      </c>
      <c r="B46" s="96" t="s">
        <v>31</v>
      </c>
      <c r="C46" s="77"/>
      <c r="D46" s="86"/>
      <c r="E46" s="86"/>
      <c r="F46" s="86"/>
      <c r="G46" s="86"/>
      <c r="H46" s="86"/>
      <c r="I46" s="133"/>
      <c r="J46" s="133"/>
      <c r="K46" s="133"/>
      <c r="L46" s="133"/>
      <c r="M46" s="133"/>
    </row>
    <row r="47" spans="1:13">
      <c r="A47" s="96" t="s">
        <v>25</v>
      </c>
      <c r="B47" s="78" t="s">
        <v>32</v>
      </c>
      <c r="C47" s="77"/>
      <c r="D47" s="86">
        <v>550</v>
      </c>
      <c r="E47" s="86">
        <v>90</v>
      </c>
      <c r="F47" s="86">
        <v>40</v>
      </c>
      <c r="G47" s="86">
        <v>340</v>
      </c>
      <c r="H47" s="86">
        <v>80</v>
      </c>
      <c r="I47" s="133"/>
      <c r="J47" s="133"/>
      <c r="K47" s="133"/>
      <c r="L47" s="133"/>
      <c r="M47" s="133"/>
    </row>
    <row r="48" spans="1:13">
      <c r="A48" s="96" t="s">
        <v>25</v>
      </c>
      <c r="B48" s="96" t="s">
        <v>31</v>
      </c>
      <c r="C48" s="77" t="s">
        <v>406</v>
      </c>
      <c r="D48" s="86">
        <v>270</v>
      </c>
      <c r="E48" s="86">
        <v>50</v>
      </c>
      <c r="F48" s="86">
        <v>20</v>
      </c>
      <c r="G48" s="86">
        <v>160</v>
      </c>
      <c r="H48" s="86">
        <v>50</v>
      </c>
      <c r="I48" s="133"/>
      <c r="J48" s="133"/>
      <c r="K48" s="133"/>
      <c r="L48" s="133"/>
      <c r="M48" s="133"/>
    </row>
    <row r="49" spans="1:13">
      <c r="A49" s="96" t="s">
        <v>25</v>
      </c>
      <c r="B49" s="96" t="s">
        <v>31</v>
      </c>
      <c r="C49" s="77" t="s">
        <v>407</v>
      </c>
      <c r="D49" s="86">
        <v>280</v>
      </c>
      <c r="E49" s="86">
        <v>40</v>
      </c>
      <c r="F49" s="86">
        <v>20</v>
      </c>
      <c r="G49" s="86">
        <v>190</v>
      </c>
      <c r="H49" s="86">
        <v>30</v>
      </c>
      <c r="I49" s="133"/>
      <c r="J49" s="133"/>
      <c r="K49" s="133"/>
      <c r="L49" s="133"/>
      <c r="M49" s="133"/>
    </row>
    <row r="50" spans="1:13">
      <c r="A50" s="96" t="s">
        <v>25</v>
      </c>
      <c r="B50" s="96" t="s">
        <v>31</v>
      </c>
      <c r="C50" s="77" t="s">
        <v>408</v>
      </c>
      <c r="D50" s="86">
        <v>0</v>
      </c>
      <c r="E50" s="86">
        <v>0</v>
      </c>
      <c r="F50" s="86">
        <v>0</v>
      </c>
      <c r="G50" s="86">
        <v>0</v>
      </c>
      <c r="H50" s="86">
        <v>0</v>
      </c>
      <c r="I50" s="133"/>
      <c r="J50" s="133"/>
      <c r="K50" s="133"/>
      <c r="L50" s="133"/>
      <c r="M50" s="133"/>
    </row>
    <row r="51" spans="1:13">
      <c r="A51" s="96" t="s">
        <v>25</v>
      </c>
      <c r="B51" s="96" t="s">
        <v>33</v>
      </c>
      <c r="C51" s="77"/>
      <c r="D51" s="86"/>
      <c r="E51" s="86"/>
      <c r="F51" s="86"/>
      <c r="G51" s="86"/>
      <c r="H51" s="86"/>
      <c r="I51" s="133"/>
      <c r="J51" s="133"/>
      <c r="K51" s="133"/>
      <c r="L51" s="133"/>
      <c r="M51" s="133"/>
    </row>
    <row r="52" spans="1:13">
      <c r="A52" s="96" t="s">
        <v>25</v>
      </c>
      <c r="B52" s="78" t="s">
        <v>34</v>
      </c>
      <c r="C52" s="77"/>
      <c r="D52" s="86">
        <v>480</v>
      </c>
      <c r="E52" s="86">
        <v>120</v>
      </c>
      <c r="F52" s="86">
        <v>70</v>
      </c>
      <c r="G52" s="86">
        <v>230</v>
      </c>
      <c r="H52" s="86">
        <v>50</v>
      </c>
      <c r="I52" s="133"/>
      <c r="J52" s="133"/>
      <c r="K52" s="133"/>
      <c r="L52" s="133"/>
      <c r="M52" s="133"/>
    </row>
    <row r="53" spans="1:13">
      <c r="A53" s="96" t="s">
        <v>25</v>
      </c>
      <c r="B53" s="96" t="s">
        <v>33</v>
      </c>
      <c r="C53" s="77" t="s">
        <v>406</v>
      </c>
      <c r="D53" s="86">
        <v>300</v>
      </c>
      <c r="E53" s="86">
        <v>80</v>
      </c>
      <c r="F53" s="86">
        <v>50</v>
      </c>
      <c r="G53" s="86">
        <v>140</v>
      </c>
      <c r="H53" s="86">
        <v>40</v>
      </c>
      <c r="I53" s="133"/>
      <c r="J53" s="133"/>
      <c r="K53" s="133"/>
      <c r="L53" s="133"/>
      <c r="M53" s="133"/>
    </row>
    <row r="54" spans="1:13">
      <c r="A54" s="96" t="s">
        <v>25</v>
      </c>
      <c r="B54" s="96" t="s">
        <v>33</v>
      </c>
      <c r="C54" s="77" t="s">
        <v>407</v>
      </c>
      <c r="D54" s="86">
        <v>180</v>
      </c>
      <c r="E54" s="86">
        <v>40</v>
      </c>
      <c r="F54" s="86">
        <v>30</v>
      </c>
      <c r="G54" s="86">
        <v>90</v>
      </c>
      <c r="H54" s="86">
        <v>10</v>
      </c>
      <c r="I54" s="133"/>
      <c r="J54" s="133"/>
      <c r="K54" s="133"/>
      <c r="L54" s="133"/>
      <c r="M54" s="133"/>
    </row>
    <row r="55" spans="1:13">
      <c r="A55" s="96" t="s">
        <v>25</v>
      </c>
      <c r="B55" s="96" t="s">
        <v>33</v>
      </c>
      <c r="C55" s="77" t="s">
        <v>408</v>
      </c>
      <c r="D55" s="86">
        <v>0</v>
      </c>
      <c r="E55" s="86">
        <v>0</v>
      </c>
      <c r="F55" s="86">
        <v>0</v>
      </c>
      <c r="G55" s="86">
        <v>0</v>
      </c>
      <c r="H55" s="86">
        <v>0</v>
      </c>
      <c r="I55" s="133"/>
      <c r="J55" s="133"/>
      <c r="K55" s="133"/>
      <c r="L55" s="133"/>
      <c r="M55" s="133"/>
    </row>
    <row r="56" spans="1:13">
      <c r="A56" s="96" t="s">
        <v>25</v>
      </c>
      <c r="B56" s="96" t="s">
        <v>35</v>
      </c>
      <c r="C56" s="77"/>
      <c r="D56" s="86"/>
      <c r="E56" s="86"/>
      <c r="F56" s="86"/>
      <c r="G56" s="86"/>
      <c r="H56" s="86"/>
      <c r="I56" s="133"/>
      <c r="J56" s="133"/>
      <c r="K56" s="133"/>
      <c r="L56" s="133"/>
      <c r="M56" s="133"/>
    </row>
    <row r="57" spans="1:13">
      <c r="A57" s="96" t="s">
        <v>25</v>
      </c>
      <c r="B57" s="78" t="s">
        <v>36</v>
      </c>
      <c r="C57" s="77"/>
      <c r="D57" s="86">
        <v>3400</v>
      </c>
      <c r="E57" s="86">
        <v>550</v>
      </c>
      <c r="F57" s="86">
        <v>340</v>
      </c>
      <c r="G57" s="86">
        <v>2050</v>
      </c>
      <c r="H57" s="86">
        <v>450</v>
      </c>
      <c r="I57" s="133"/>
      <c r="J57" s="133"/>
      <c r="K57" s="133"/>
      <c r="L57" s="133"/>
      <c r="M57" s="133"/>
    </row>
    <row r="58" spans="1:13">
      <c r="A58" s="96" t="s">
        <v>25</v>
      </c>
      <c r="B58" s="96" t="s">
        <v>35</v>
      </c>
      <c r="C58" s="77" t="s">
        <v>406</v>
      </c>
      <c r="D58" s="86">
        <v>2060</v>
      </c>
      <c r="E58" s="86">
        <v>360</v>
      </c>
      <c r="F58" s="86">
        <v>200</v>
      </c>
      <c r="G58" s="86">
        <v>1220</v>
      </c>
      <c r="H58" s="86">
        <v>290</v>
      </c>
      <c r="I58" s="133"/>
      <c r="J58" s="133"/>
      <c r="K58" s="133"/>
      <c r="L58" s="133"/>
      <c r="M58" s="133"/>
    </row>
    <row r="59" spans="1:13">
      <c r="A59" s="96" t="s">
        <v>25</v>
      </c>
      <c r="B59" s="96" t="s">
        <v>35</v>
      </c>
      <c r="C59" s="77" t="s">
        <v>407</v>
      </c>
      <c r="D59" s="86">
        <v>1340</v>
      </c>
      <c r="E59" s="86">
        <v>190</v>
      </c>
      <c r="F59" s="86">
        <v>150</v>
      </c>
      <c r="G59" s="86">
        <v>830</v>
      </c>
      <c r="H59" s="86">
        <v>170</v>
      </c>
      <c r="I59" s="133"/>
      <c r="J59" s="133"/>
      <c r="K59" s="133"/>
      <c r="L59" s="133"/>
      <c r="M59" s="133"/>
    </row>
    <row r="60" spans="1:13">
      <c r="A60" s="96" t="s">
        <v>25</v>
      </c>
      <c r="B60" s="96" t="s">
        <v>35</v>
      </c>
      <c r="C60" s="77" t="s">
        <v>408</v>
      </c>
      <c r="D60" s="86">
        <v>0</v>
      </c>
      <c r="E60" s="86">
        <v>0</v>
      </c>
      <c r="F60" s="86">
        <v>0</v>
      </c>
      <c r="G60" s="86">
        <v>0</v>
      </c>
      <c r="H60" s="86">
        <v>0</v>
      </c>
      <c r="I60" s="133"/>
      <c r="J60" s="133"/>
      <c r="K60" s="133"/>
      <c r="L60" s="133"/>
      <c r="M60" s="133"/>
    </row>
    <row r="61" spans="1:13">
      <c r="A61" s="96" t="s">
        <v>37</v>
      </c>
      <c r="B61" s="78"/>
      <c r="C61" s="77"/>
      <c r="D61" s="86"/>
      <c r="E61" s="86"/>
      <c r="F61" s="86"/>
      <c r="G61" s="86"/>
      <c r="H61" s="86"/>
      <c r="I61" s="133"/>
      <c r="J61" s="133"/>
      <c r="K61" s="133"/>
      <c r="L61" s="133"/>
      <c r="M61" s="133"/>
    </row>
    <row r="62" spans="1:13">
      <c r="A62" s="78" t="s">
        <v>436</v>
      </c>
      <c r="B62" s="78"/>
      <c r="C62" s="77"/>
      <c r="D62" s="86">
        <v>2670</v>
      </c>
      <c r="E62" s="86">
        <v>1610</v>
      </c>
      <c r="F62" s="86">
        <v>200</v>
      </c>
      <c r="G62" s="86">
        <v>410</v>
      </c>
      <c r="H62" s="86">
        <v>460</v>
      </c>
      <c r="I62" s="133"/>
      <c r="J62" s="133"/>
      <c r="K62" s="133"/>
      <c r="L62" s="133"/>
      <c r="M62" s="133"/>
    </row>
    <row r="63" spans="1:13">
      <c r="A63" s="96" t="s">
        <v>37</v>
      </c>
      <c r="C63" s="77" t="s">
        <v>406</v>
      </c>
      <c r="D63" s="86">
        <v>1680</v>
      </c>
      <c r="E63" s="86">
        <v>1030</v>
      </c>
      <c r="F63" s="86">
        <v>110</v>
      </c>
      <c r="G63" s="86">
        <v>250</v>
      </c>
      <c r="H63" s="86">
        <v>300</v>
      </c>
      <c r="I63" s="133"/>
      <c r="J63" s="133"/>
      <c r="K63" s="133"/>
      <c r="L63" s="133"/>
      <c r="M63" s="133"/>
    </row>
    <row r="64" spans="1:13">
      <c r="A64" s="96" t="s">
        <v>37</v>
      </c>
      <c r="C64" s="77" t="s">
        <v>407</v>
      </c>
      <c r="D64" s="86">
        <v>980</v>
      </c>
      <c r="E64" s="86">
        <v>580</v>
      </c>
      <c r="F64" s="86">
        <v>90</v>
      </c>
      <c r="G64" s="86">
        <v>160</v>
      </c>
      <c r="H64" s="86">
        <v>160</v>
      </c>
      <c r="I64" s="133"/>
      <c r="J64" s="133"/>
      <c r="K64" s="133"/>
      <c r="L64" s="133"/>
      <c r="M64" s="133"/>
    </row>
    <row r="65" spans="1:13">
      <c r="A65" s="96" t="s">
        <v>37</v>
      </c>
      <c r="C65" s="77" t="s">
        <v>408</v>
      </c>
      <c r="D65" s="86">
        <v>0</v>
      </c>
      <c r="E65" s="86">
        <v>0</v>
      </c>
      <c r="F65" s="86">
        <v>0</v>
      </c>
      <c r="G65" s="86">
        <v>0</v>
      </c>
      <c r="H65" s="86">
        <v>0</v>
      </c>
      <c r="I65" s="133"/>
      <c r="J65" s="133"/>
      <c r="K65" s="133"/>
      <c r="L65" s="133"/>
      <c r="M65" s="133"/>
    </row>
    <row r="66" spans="1:13">
      <c r="A66" s="96" t="s">
        <v>37</v>
      </c>
      <c r="B66" s="97" t="s">
        <v>40</v>
      </c>
      <c r="C66" s="77"/>
      <c r="D66" s="86"/>
      <c r="E66" s="86"/>
      <c r="F66" s="86"/>
      <c r="G66" s="86"/>
      <c r="H66" s="86"/>
      <c r="I66" s="133"/>
      <c r="J66" s="133"/>
      <c r="K66" s="133"/>
      <c r="L66" s="133"/>
      <c r="M66" s="133"/>
    </row>
    <row r="67" spans="1:13">
      <c r="A67" s="96" t="s">
        <v>37</v>
      </c>
      <c r="B67" s="78" t="s">
        <v>39</v>
      </c>
      <c r="C67" s="77"/>
      <c r="D67" s="86">
        <v>2660</v>
      </c>
      <c r="E67" s="86">
        <v>1610</v>
      </c>
      <c r="F67" s="86">
        <v>200</v>
      </c>
      <c r="G67" s="86">
        <v>400</v>
      </c>
      <c r="H67" s="86">
        <v>460</v>
      </c>
      <c r="I67" s="133"/>
      <c r="J67" s="133"/>
      <c r="K67" s="133"/>
      <c r="L67" s="133"/>
      <c r="M67" s="133"/>
    </row>
    <row r="68" spans="1:13">
      <c r="A68" s="96" t="s">
        <v>37</v>
      </c>
      <c r="B68" s="97" t="s">
        <v>40</v>
      </c>
      <c r="C68" s="77" t="s">
        <v>406</v>
      </c>
      <c r="D68" s="86">
        <v>1680</v>
      </c>
      <c r="E68" s="86">
        <v>1030</v>
      </c>
      <c r="F68" s="86">
        <v>110</v>
      </c>
      <c r="G68" s="86">
        <v>250</v>
      </c>
      <c r="H68" s="86">
        <v>300</v>
      </c>
      <c r="I68" s="133"/>
      <c r="J68" s="133"/>
      <c r="K68" s="133"/>
      <c r="L68" s="133"/>
      <c r="M68" s="133"/>
    </row>
    <row r="69" spans="1:13">
      <c r="A69" s="96" t="s">
        <v>37</v>
      </c>
      <c r="B69" s="97" t="s">
        <v>40</v>
      </c>
      <c r="C69" s="77" t="s">
        <v>407</v>
      </c>
      <c r="D69" s="86">
        <v>980</v>
      </c>
      <c r="E69" s="86">
        <v>580</v>
      </c>
      <c r="F69" s="86">
        <v>90</v>
      </c>
      <c r="G69" s="86">
        <v>160</v>
      </c>
      <c r="H69" s="86">
        <v>160</v>
      </c>
      <c r="I69" s="133"/>
      <c r="J69" s="133"/>
      <c r="K69" s="133"/>
      <c r="L69" s="133"/>
      <c r="M69" s="133"/>
    </row>
    <row r="70" spans="1:13">
      <c r="A70" s="96" t="s">
        <v>37</v>
      </c>
      <c r="B70" s="97" t="s">
        <v>40</v>
      </c>
      <c r="C70" s="77" t="s">
        <v>408</v>
      </c>
      <c r="D70" s="86">
        <v>0</v>
      </c>
      <c r="E70" s="86">
        <v>0</v>
      </c>
      <c r="F70" s="86">
        <v>0</v>
      </c>
      <c r="G70" s="86">
        <v>0</v>
      </c>
      <c r="H70" s="86">
        <v>0</v>
      </c>
      <c r="I70" s="133"/>
      <c r="J70" s="133"/>
      <c r="K70" s="133"/>
      <c r="L70" s="133"/>
      <c r="M70" s="133"/>
    </row>
    <row r="71" spans="1:13">
      <c r="A71" s="96" t="s">
        <v>37</v>
      </c>
      <c r="B71" s="96" t="s">
        <v>41</v>
      </c>
      <c r="C71" s="77"/>
      <c r="D71" s="86"/>
      <c r="E71" s="86"/>
      <c r="F71" s="86"/>
      <c r="G71" s="86"/>
      <c r="H71" s="86"/>
      <c r="I71" s="133"/>
      <c r="J71" s="133"/>
      <c r="K71" s="133"/>
      <c r="L71" s="133"/>
      <c r="M71" s="133"/>
    </row>
    <row r="72" spans="1:13">
      <c r="A72" s="96" t="s">
        <v>37</v>
      </c>
      <c r="B72" s="78" t="s">
        <v>42</v>
      </c>
      <c r="C72" s="77"/>
      <c r="D72" s="86">
        <v>0</v>
      </c>
      <c r="E72" s="86">
        <v>0</v>
      </c>
      <c r="F72" s="86">
        <v>0</v>
      </c>
      <c r="G72" s="86">
        <v>0</v>
      </c>
      <c r="H72" s="86">
        <v>0</v>
      </c>
      <c r="I72" s="133"/>
      <c r="J72" s="133"/>
      <c r="K72" s="133"/>
      <c r="L72" s="133"/>
      <c r="M72" s="133"/>
    </row>
    <row r="73" spans="1:13">
      <c r="A73" s="96" t="s">
        <v>37</v>
      </c>
      <c r="B73" s="96" t="s">
        <v>41</v>
      </c>
      <c r="C73" s="77" t="s">
        <v>406</v>
      </c>
      <c r="D73" s="86">
        <v>0</v>
      </c>
      <c r="E73" s="86">
        <v>0</v>
      </c>
      <c r="F73" s="86">
        <v>0</v>
      </c>
      <c r="G73" s="86">
        <v>0</v>
      </c>
      <c r="H73" s="86">
        <v>0</v>
      </c>
      <c r="I73" s="133"/>
      <c r="J73" s="133"/>
      <c r="K73" s="133"/>
      <c r="L73" s="133"/>
      <c r="M73" s="133"/>
    </row>
    <row r="74" spans="1:13">
      <c r="A74" s="96" t="s">
        <v>37</v>
      </c>
      <c r="B74" s="96" t="s">
        <v>41</v>
      </c>
      <c r="C74" s="77" t="s">
        <v>407</v>
      </c>
      <c r="D74" s="86">
        <v>0</v>
      </c>
      <c r="E74" s="86">
        <v>0</v>
      </c>
      <c r="F74" s="86">
        <v>0</v>
      </c>
      <c r="G74" s="86">
        <v>0</v>
      </c>
      <c r="H74" s="86">
        <v>0</v>
      </c>
      <c r="I74" s="133"/>
      <c r="J74" s="133"/>
      <c r="K74" s="133"/>
      <c r="L74" s="133"/>
      <c r="M74" s="133"/>
    </row>
    <row r="75" spans="1:13">
      <c r="A75" s="96" t="s">
        <v>37</v>
      </c>
      <c r="B75" s="96" t="s">
        <v>41</v>
      </c>
      <c r="C75" s="77" t="s">
        <v>408</v>
      </c>
      <c r="D75" s="86">
        <v>0</v>
      </c>
      <c r="E75" s="86">
        <v>0</v>
      </c>
      <c r="F75" s="86">
        <v>0</v>
      </c>
      <c r="G75" s="86">
        <v>0</v>
      </c>
      <c r="H75" s="86">
        <v>0</v>
      </c>
      <c r="I75" s="133"/>
      <c r="J75" s="133"/>
      <c r="K75" s="133"/>
      <c r="L75" s="133"/>
      <c r="M75" s="133"/>
    </row>
    <row r="76" spans="1:13">
      <c r="A76" s="96" t="s">
        <v>43</v>
      </c>
      <c r="B76" s="78"/>
      <c r="C76" s="77"/>
      <c r="D76" s="86"/>
      <c r="E76" s="86"/>
      <c r="F76" s="86"/>
      <c r="G76" s="86"/>
      <c r="H76" s="86"/>
      <c r="I76" s="133"/>
      <c r="J76" s="133"/>
      <c r="K76" s="133"/>
      <c r="L76" s="133"/>
      <c r="M76" s="133"/>
    </row>
    <row r="77" spans="1:13">
      <c r="A77" s="78" t="s">
        <v>437</v>
      </c>
      <c r="B77" s="78"/>
      <c r="C77" s="77"/>
      <c r="D77" s="86">
        <v>23810</v>
      </c>
      <c r="E77" s="86">
        <v>4410</v>
      </c>
      <c r="F77" s="86">
        <v>1770</v>
      </c>
      <c r="G77" s="86">
        <v>13240</v>
      </c>
      <c r="H77" s="86">
        <v>4400</v>
      </c>
      <c r="I77" s="133"/>
      <c r="J77" s="133"/>
      <c r="K77" s="133"/>
      <c r="L77" s="133"/>
      <c r="M77" s="133"/>
    </row>
    <row r="78" spans="1:13">
      <c r="A78" s="96" t="s">
        <v>43</v>
      </c>
      <c r="C78" s="77" t="s">
        <v>406</v>
      </c>
      <c r="D78" s="86">
        <v>12270</v>
      </c>
      <c r="E78" s="86">
        <v>2550</v>
      </c>
      <c r="F78" s="86">
        <v>970</v>
      </c>
      <c r="G78" s="86">
        <v>6360</v>
      </c>
      <c r="H78" s="86">
        <v>2390</v>
      </c>
      <c r="I78" s="133"/>
      <c r="J78" s="133"/>
      <c r="K78" s="133"/>
      <c r="L78" s="133"/>
      <c r="M78" s="133"/>
    </row>
    <row r="79" spans="1:13">
      <c r="A79" s="96" t="s">
        <v>43</v>
      </c>
      <c r="C79" s="77" t="s">
        <v>407</v>
      </c>
      <c r="D79" s="86">
        <v>11540</v>
      </c>
      <c r="E79" s="86">
        <v>1860</v>
      </c>
      <c r="F79" s="86">
        <v>800</v>
      </c>
      <c r="G79" s="86">
        <v>6870</v>
      </c>
      <c r="H79" s="86">
        <v>2010</v>
      </c>
      <c r="I79" s="133"/>
      <c r="J79" s="133"/>
      <c r="K79" s="133"/>
      <c r="L79" s="133"/>
      <c r="M79" s="133"/>
    </row>
    <row r="80" spans="1:13">
      <c r="A80" s="96" t="s">
        <v>43</v>
      </c>
      <c r="C80" s="77" t="s">
        <v>408</v>
      </c>
      <c r="D80" s="86">
        <v>10</v>
      </c>
      <c r="E80" s="86">
        <v>0</v>
      </c>
      <c r="F80" s="86">
        <v>0</v>
      </c>
      <c r="G80" s="86">
        <v>0</v>
      </c>
      <c r="H80" s="86">
        <v>10</v>
      </c>
      <c r="I80" s="133"/>
      <c r="J80" s="133"/>
      <c r="K80" s="133"/>
      <c r="L80" s="133"/>
      <c r="M80" s="133"/>
    </row>
    <row r="81" spans="1:13">
      <c r="A81" s="96" t="s">
        <v>43</v>
      </c>
      <c r="B81" s="97" t="s">
        <v>46</v>
      </c>
      <c r="C81" s="77"/>
      <c r="D81" s="86"/>
      <c r="E81" s="86"/>
      <c r="F81" s="86"/>
      <c r="G81" s="86"/>
      <c r="H81" s="86"/>
      <c r="I81" s="133"/>
      <c r="J81" s="133"/>
      <c r="K81" s="133"/>
      <c r="L81" s="133"/>
      <c r="M81" s="133"/>
    </row>
    <row r="82" spans="1:13">
      <c r="A82" s="96" t="s">
        <v>43</v>
      </c>
      <c r="B82" s="78" t="s">
        <v>45</v>
      </c>
      <c r="C82" s="77"/>
      <c r="D82" s="86">
        <v>13540</v>
      </c>
      <c r="E82" s="86">
        <v>3230</v>
      </c>
      <c r="F82" s="86">
        <v>1130</v>
      </c>
      <c r="G82" s="86">
        <v>6400</v>
      </c>
      <c r="H82" s="86">
        <v>2770</v>
      </c>
      <c r="I82" s="133"/>
      <c r="J82" s="133"/>
      <c r="K82" s="133"/>
      <c r="L82" s="133"/>
      <c r="M82" s="133"/>
    </row>
    <row r="83" spans="1:13">
      <c r="A83" s="96" t="s">
        <v>43</v>
      </c>
      <c r="B83" s="97" t="s">
        <v>46</v>
      </c>
      <c r="C83" s="77" t="s">
        <v>406</v>
      </c>
      <c r="D83" s="86">
        <v>7340</v>
      </c>
      <c r="E83" s="86">
        <v>1890</v>
      </c>
      <c r="F83" s="86">
        <v>620</v>
      </c>
      <c r="G83" s="86">
        <v>3260</v>
      </c>
      <c r="H83" s="86">
        <v>1570</v>
      </c>
      <c r="I83" s="133"/>
      <c r="J83" s="133"/>
      <c r="K83" s="133"/>
      <c r="L83" s="133"/>
      <c r="M83" s="133"/>
    </row>
    <row r="84" spans="1:13">
      <c r="A84" s="96" t="s">
        <v>43</v>
      </c>
      <c r="B84" s="97" t="s">
        <v>46</v>
      </c>
      <c r="C84" s="77" t="s">
        <v>407</v>
      </c>
      <c r="D84" s="86">
        <v>6200</v>
      </c>
      <c r="E84" s="86">
        <v>1340</v>
      </c>
      <c r="F84" s="86">
        <v>520</v>
      </c>
      <c r="G84" s="86">
        <v>3140</v>
      </c>
      <c r="H84" s="86">
        <v>1200</v>
      </c>
      <c r="I84" s="133"/>
      <c r="J84" s="133"/>
      <c r="K84" s="133"/>
      <c r="L84" s="133"/>
      <c r="M84" s="133"/>
    </row>
    <row r="85" spans="1:13">
      <c r="A85" s="96" t="s">
        <v>43</v>
      </c>
      <c r="B85" s="97" t="s">
        <v>46</v>
      </c>
      <c r="C85" s="77" t="s">
        <v>408</v>
      </c>
      <c r="D85" s="86">
        <v>0</v>
      </c>
      <c r="E85" s="86">
        <v>0</v>
      </c>
      <c r="F85" s="86">
        <v>0</v>
      </c>
      <c r="G85" s="86">
        <v>0</v>
      </c>
      <c r="H85" s="86">
        <v>0</v>
      </c>
      <c r="I85" s="133"/>
      <c r="J85" s="133"/>
      <c r="K85" s="133"/>
      <c r="L85" s="133"/>
      <c r="M85" s="133"/>
    </row>
    <row r="86" spans="1:13">
      <c r="A86" s="96" t="s">
        <v>43</v>
      </c>
      <c r="B86" s="96" t="s">
        <v>47</v>
      </c>
      <c r="C86" s="77"/>
      <c r="D86" s="86"/>
      <c r="E86" s="86"/>
      <c r="F86" s="86"/>
      <c r="G86" s="86"/>
      <c r="H86" s="86"/>
      <c r="I86" s="133"/>
      <c r="J86" s="133"/>
      <c r="K86" s="133"/>
      <c r="L86" s="133"/>
      <c r="M86" s="133"/>
    </row>
    <row r="87" spans="1:13">
      <c r="A87" s="96" t="s">
        <v>43</v>
      </c>
      <c r="B87" s="78" t="s">
        <v>48</v>
      </c>
      <c r="C87" s="77"/>
      <c r="D87" s="86">
        <v>6760</v>
      </c>
      <c r="E87" s="86">
        <v>990</v>
      </c>
      <c r="F87" s="86">
        <v>440</v>
      </c>
      <c r="G87" s="86">
        <v>4350</v>
      </c>
      <c r="H87" s="86">
        <v>990</v>
      </c>
      <c r="I87" s="133"/>
      <c r="J87" s="133"/>
      <c r="K87" s="133"/>
      <c r="L87" s="133"/>
      <c r="M87" s="133"/>
    </row>
    <row r="88" spans="1:13">
      <c r="A88" s="96" t="s">
        <v>43</v>
      </c>
      <c r="B88" s="96" t="s">
        <v>47</v>
      </c>
      <c r="C88" s="77" t="s">
        <v>406</v>
      </c>
      <c r="D88" s="86">
        <v>3440</v>
      </c>
      <c r="E88" s="86">
        <v>550</v>
      </c>
      <c r="F88" s="86">
        <v>260</v>
      </c>
      <c r="G88" s="86">
        <v>2110</v>
      </c>
      <c r="H88" s="86">
        <v>520</v>
      </c>
      <c r="I88" s="133"/>
      <c r="J88" s="133"/>
      <c r="K88" s="133"/>
      <c r="L88" s="133"/>
      <c r="M88" s="133"/>
    </row>
    <row r="89" spans="1:13">
      <c r="A89" s="96" t="s">
        <v>43</v>
      </c>
      <c r="B89" s="96" t="s">
        <v>47</v>
      </c>
      <c r="C89" s="77" t="s">
        <v>407</v>
      </c>
      <c r="D89" s="86">
        <v>3330</v>
      </c>
      <c r="E89" s="86">
        <v>440</v>
      </c>
      <c r="F89" s="86">
        <v>180</v>
      </c>
      <c r="G89" s="86">
        <v>2240</v>
      </c>
      <c r="H89" s="86">
        <v>470</v>
      </c>
      <c r="I89" s="133"/>
      <c r="J89" s="133"/>
      <c r="K89" s="133"/>
      <c r="L89" s="133"/>
      <c r="M89" s="133"/>
    </row>
    <row r="90" spans="1:13">
      <c r="A90" s="96" t="s">
        <v>43</v>
      </c>
      <c r="B90" s="96" t="s">
        <v>47</v>
      </c>
      <c r="C90" s="77" t="s">
        <v>408</v>
      </c>
      <c r="D90" s="86">
        <v>0</v>
      </c>
      <c r="E90" s="86">
        <v>0</v>
      </c>
      <c r="F90" s="86">
        <v>0</v>
      </c>
      <c r="G90" s="86">
        <v>0</v>
      </c>
      <c r="H90" s="86">
        <v>0</v>
      </c>
      <c r="I90" s="133"/>
      <c r="J90" s="133"/>
      <c r="K90" s="133"/>
      <c r="L90" s="133"/>
      <c r="M90" s="133"/>
    </row>
    <row r="91" spans="1:13">
      <c r="A91" s="96" t="s">
        <v>43</v>
      </c>
      <c r="B91" s="96" t="s">
        <v>49</v>
      </c>
      <c r="C91" s="77"/>
      <c r="D91" s="86"/>
      <c r="E91" s="86"/>
      <c r="F91" s="86"/>
      <c r="G91" s="86"/>
      <c r="H91" s="86"/>
      <c r="I91" s="133"/>
      <c r="J91" s="133"/>
      <c r="K91" s="133"/>
      <c r="L91" s="133"/>
      <c r="M91" s="133"/>
    </row>
    <row r="92" spans="1:13">
      <c r="A92" s="96" t="s">
        <v>43</v>
      </c>
      <c r="B92" s="78" t="s">
        <v>50</v>
      </c>
      <c r="C92" s="77"/>
      <c r="D92" s="86">
        <v>1300</v>
      </c>
      <c r="E92" s="86">
        <v>70</v>
      </c>
      <c r="F92" s="86">
        <v>70</v>
      </c>
      <c r="G92" s="86">
        <v>860</v>
      </c>
      <c r="H92" s="86">
        <v>310</v>
      </c>
      <c r="I92" s="133"/>
      <c r="J92" s="133"/>
      <c r="K92" s="133"/>
      <c r="L92" s="133"/>
      <c r="M92" s="133"/>
    </row>
    <row r="93" spans="1:13">
      <c r="A93" s="96" t="s">
        <v>43</v>
      </c>
      <c r="B93" s="96" t="s">
        <v>49</v>
      </c>
      <c r="C93" s="77" t="s">
        <v>406</v>
      </c>
      <c r="D93" s="86">
        <v>480</v>
      </c>
      <c r="E93" s="86">
        <v>30</v>
      </c>
      <c r="F93" s="86">
        <v>20</v>
      </c>
      <c r="G93" s="86">
        <v>290</v>
      </c>
      <c r="H93" s="86">
        <v>140</v>
      </c>
      <c r="I93" s="133"/>
      <c r="J93" s="133"/>
      <c r="K93" s="133"/>
      <c r="L93" s="133"/>
      <c r="M93" s="133"/>
    </row>
    <row r="94" spans="1:13">
      <c r="A94" s="96" t="s">
        <v>43</v>
      </c>
      <c r="B94" s="96" t="s">
        <v>49</v>
      </c>
      <c r="C94" s="77" t="s">
        <v>407</v>
      </c>
      <c r="D94" s="86">
        <v>820</v>
      </c>
      <c r="E94" s="86">
        <v>40</v>
      </c>
      <c r="F94" s="86">
        <v>50</v>
      </c>
      <c r="G94" s="86">
        <v>560</v>
      </c>
      <c r="H94" s="86">
        <v>170</v>
      </c>
      <c r="I94" s="133"/>
      <c r="J94" s="133"/>
      <c r="K94" s="133"/>
      <c r="L94" s="133"/>
      <c r="M94" s="133"/>
    </row>
    <row r="95" spans="1:13">
      <c r="A95" s="96" t="s">
        <v>43</v>
      </c>
      <c r="B95" s="96" t="s">
        <v>49</v>
      </c>
      <c r="C95" s="77" t="s">
        <v>408</v>
      </c>
      <c r="D95" s="86">
        <v>0</v>
      </c>
      <c r="E95" s="86">
        <v>0</v>
      </c>
      <c r="F95" s="86">
        <v>0</v>
      </c>
      <c r="G95" s="86">
        <v>0</v>
      </c>
      <c r="H95" s="86">
        <v>0</v>
      </c>
      <c r="I95" s="133"/>
      <c r="J95" s="133"/>
      <c r="K95" s="133"/>
      <c r="L95" s="133"/>
      <c r="M95" s="133"/>
    </row>
    <row r="96" spans="1:13">
      <c r="A96" s="96" t="s">
        <v>43</v>
      </c>
      <c r="B96" s="96" t="s">
        <v>51</v>
      </c>
      <c r="C96" s="77"/>
      <c r="D96" s="86"/>
      <c r="E96" s="86"/>
      <c r="F96" s="86"/>
      <c r="G96" s="86"/>
      <c r="H96" s="86"/>
      <c r="I96" s="133"/>
      <c r="J96" s="133"/>
      <c r="K96" s="133"/>
      <c r="L96" s="133"/>
      <c r="M96" s="133"/>
    </row>
    <row r="97" spans="1:13">
      <c r="A97" s="96" t="s">
        <v>43</v>
      </c>
      <c r="B97" s="78" t="s">
        <v>52</v>
      </c>
      <c r="C97" s="77"/>
      <c r="D97" s="86">
        <v>2220</v>
      </c>
      <c r="E97" s="86">
        <v>130</v>
      </c>
      <c r="F97" s="86">
        <v>130</v>
      </c>
      <c r="G97" s="86">
        <v>1630</v>
      </c>
      <c r="H97" s="86">
        <v>330</v>
      </c>
      <c r="I97" s="133"/>
      <c r="J97" s="133"/>
      <c r="K97" s="133"/>
      <c r="L97" s="133"/>
      <c r="M97" s="133"/>
    </row>
    <row r="98" spans="1:13">
      <c r="A98" s="96" t="s">
        <v>43</v>
      </c>
      <c r="B98" s="96" t="s">
        <v>51</v>
      </c>
      <c r="C98" s="77" t="s">
        <v>406</v>
      </c>
      <c r="D98" s="86">
        <v>1020</v>
      </c>
      <c r="E98" s="86">
        <v>70</v>
      </c>
      <c r="F98" s="86">
        <v>80</v>
      </c>
      <c r="G98" s="86">
        <v>700</v>
      </c>
      <c r="H98" s="86">
        <v>160</v>
      </c>
      <c r="I98" s="133"/>
      <c r="J98" s="133"/>
      <c r="K98" s="133"/>
      <c r="L98" s="133"/>
      <c r="M98" s="133"/>
    </row>
    <row r="99" spans="1:13">
      <c r="A99" s="96" t="s">
        <v>43</v>
      </c>
      <c r="B99" s="96" t="s">
        <v>51</v>
      </c>
      <c r="C99" s="77" t="s">
        <v>407</v>
      </c>
      <c r="D99" s="86">
        <v>1200</v>
      </c>
      <c r="E99" s="86">
        <v>50</v>
      </c>
      <c r="F99" s="86">
        <v>50</v>
      </c>
      <c r="G99" s="86">
        <v>930</v>
      </c>
      <c r="H99" s="86">
        <v>170</v>
      </c>
      <c r="I99" s="133"/>
      <c r="J99" s="133"/>
      <c r="K99" s="133"/>
      <c r="L99" s="133"/>
      <c r="M99" s="133"/>
    </row>
    <row r="100" spans="1:13">
      <c r="A100" s="96" t="s">
        <v>43</v>
      </c>
      <c r="B100" s="96" t="s">
        <v>51</v>
      </c>
      <c r="C100" s="77" t="s">
        <v>408</v>
      </c>
      <c r="D100" s="86">
        <v>0</v>
      </c>
      <c r="E100" s="86">
        <v>0</v>
      </c>
      <c r="F100" s="86">
        <v>0</v>
      </c>
      <c r="G100" s="86">
        <v>0</v>
      </c>
      <c r="H100" s="86">
        <v>0</v>
      </c>
      <c r="I100" s="133"/>
      <c r="J100" s="133"/>
      <c r="K100" s="133"/>
      <c r="L100" s="133"/>
      <c r="M100" s="133"/>
    </row>
    <row r="101" spans="1:13">
      <c r="A101" s="96" t="s">
        <v>53</v>
      </c>
      <c r="B101" s="78"/>
      <c r="C101" s="77"/>
      <c r="D101" s="86"/>
      <c r="E101" s="86"/>
      <c r="F101" s="86"/>
      <c r="G101" s="86"/>
      <c r="H101" s="86"/>
      <c r="I101" s="133"/>
      <c r="J101" s="133"/>
      <c r="K101" s="133"/>
      <c r="L101" s="133"/>
      <c r="M101" s="133"/>
    </row>
    <row r="102" spans="1:13">
      <c r="A102" s="78" t="s">
        <v>428</v>
      </c>
      <c r="B102" s="78"/>
      <c r="C102" s="77"/>
      <c r="D102" s="86">
        <v>4750</v>
      </c>
      <c r="E102" s="86">
        <v>600</v>
      </c>
      <c r="F102" s="86">
        <v>360</v>
      </c>
      <c r="G102" s="86">
        <v>3200</v>
      </c>
      <c r="H102" s="86">
        <v>590</v>
      </c>
      <c r="I102" s="133"/>
      <c r="J102" s="133"/>
      <c r="K102" s="133"/>
      <c r="L102" s="133"/>
      <c r="M102" s="133"/>
    </row>
    <row r="103" spans="1:13">
      <c r="A103" s="96" t="s">
        <v>53</v>
      </c>
      <c r="C103" s="77" t="s">
        <v>406</v>
      </c>
      <c r="D103" s="86">
        <v>2450</v>
      </c>
      <c r="E103" s="86">
        <v>380</v>
      </c>
      <c r="F103" s="86">
        <v>210</v>
      </c>
      <c r="G103" s="86">
        <v>1560</v>
      </c>
      <c r="H103" s="86">
        <v>300</v>
      </c>
      <c r="I103" s="133"/>
      <c r="J103" s="133"/>
      <c r="K103" s="133"/>
      <c r="L103" s="133"/>
      <c r="M103" s="133"/>
    </row>
    <row r="104" spans="1:13">
      <c r="A104" s="96" t="s">
        <v>53</v>
      </c>
      <c r="C104" s="77" t="s">
        <v>407</v>
      </c>
      <c r="D104" s="86">
        <v>2300</v>
      </c>
      <c r="E104" s="86">
        <v>210</v>
      </c>
      <c r="F104" s="86">
        <v>160</v>
      </c>
      <c r="G104" s="86">
        <v>1640</v>
      </c>
      <c r="H104" s="86">
        <v>290</v>
      </c>
      <c r="I104" s="133"/>
      <c r="J104" s="133"/>
      <c r="K104" s="133"/>
      <c r="L104" s="133"/>
      <c r="M104" s="133"/>
    </row>
    <row r="105" spans="1:13">
      <c r="A105" s="96" t="s">
        <v>53</v>
      </c>
      <c r="C105" s="77" t="s">
        <v>408</v>
      </c>
      <c r="D105" s="86">
        <v>0</v>
      </c>
      <c r="E105" s="86">
        <v>0</v>
      </c>
      <c r="F105" s="86">
        <v>0</v>
      </c>
      <c r="G105" s="86">
        <v>0</v>
      </c>
      <c r="H105" s="86">
        <v>0</v>
      </c>
      <c r="I105" s="133"/>
      <c r="J105" s="133"/>
      <c r="K105" s="133"/>
      <c r="L105" s="133"/>
      <c r="M105" s="133"/>
    </row>
    <row r="106" spans="1:13">
      <c r="A106" s="96" t="s">
        <v>53</v>
      </c>
      <c r="B106" s="97" t="s">
        <v>56</v>
      </c>
      <c r="C106" s="77"/>
      <c r="D106" s="86"/>
      <c r="E106" s="86"/>
      <c r="F106" s="86"/>
      <c r="G106" s="86"/>
      <c r="H106" s="86"/>
      <c r="I106" s="133"/>
      <c r="J106" s="133"/>
      <c r="K106" s="133"/>
      <c r="L106" s="133"/>
      <c r="M106" s="133"/>
    </row>
    <row r="107" spans="1:13">
      <c r="A107" s="96" t="s">
        <v>53</v>
      </c>
      <c r="B107" s="78" t="s">
        <v>55</v>
      </c>
      <c r="C107" s="77"/>
      <c r="D107" s="86">
        <v>3640</v>
      </c>
      <c r="E107" s="86">
        <v>400</v>
      </c>
      <c r="F107" s="86">
        <v>260</v>
      </c>
      <c r="G107" s="86">
        <v>2550</v>
      </c>
      <c r="H107" s="86">
        <v>420</v>
      </c>
      <c r="I107" s="133"/>
      <c r="J107" s="133"/>
      <c r="K107" s="133"/>
      <c r="L107" s="133"/>
      <c r="M107" s="133"/>
    </row>
    <row r="108" spans="1:13">
      <c r="A108" s="96" t="s">
        <v>53</v>
      </c>
      <c r="B108" s="97" t="s">
        <v>56</v>
      </c>
      <c r="C108" s="77" t="s">
        <v>406</v>
      </c>
      <c r="D108" s="86">
        <v>1900</v>
      </c>
      <c r="E108" s="86">
        <v>250</v>
      </c>
      <c r="F108" s="86">
        <v>160</v>
      </c>
      <c r="G108" s="86">
        <v>1280</v>
      </c>
      <c r="H108" s="86">
        <v>210</v>
      </c>
      <c r="I108" s="133"/>
      <c r="J108" s="133"/>
      <c r="K108" s="133"/>
      <c r="L108" s="133"/>
      <c r="M108" s="133"/>
    </row>
    <row r="109" spans="1:13">
      <c r="A109" s="96" t="s">
        <v>53</v>
      </c>
      <c r="B109" s="97" t="s">
        <v>56</v>
      </c>
      <c r="C109" s="77" t="s">
        <v>407</v>
      </c>
      <c r="D109" s="86">
        <v>1730</v>
      </c>
      <c r="E109" s="86">
        <v>140</v>
      </c>
      <c r="F109" s="86">
        <v>110</v>
      </c>
      <c r="G109" s="86">
        <v>1270</v>
      </c>
      <c r="H109" s="86">
        <v>210</v>
      </c>
      <c r="I109" s="133"/>
      <c r="J109" s="133"/>
      <c r="K109" s="133"/>
      <c r="L109" s="133"/>
      <c r="M109" s="133"/>
    </row>
    <row r="110" spans="1:13">
      <c r="A110" s="96" t="s">
        <v>53</v>
      </c>
      <c r="B110" s="97" t="s">
        <v>56</v>
      </c>
      <c r="C110" s="77" t="s">
        <v>408</v>
      </c>
      <c r="D110" s="86">
        <v>0</v>
      </c>
      <c r="E110" s="86">
        <v>0</v>
      </c>
      <c r="F110" s="86">
        <v>0</v>
      </c>
      <c r="G110" s="86">
        <v>0</v>
      </c>
      <c r="H110" s="86">
        <v>0</v>
      </c>
      <c r="I110" s="133"/>
      <c r="J110" s="133"/>
      <c r="K110" s="133"/>
      <c r="L110" s="133"/>
      <c r="M110" s="133"/>
    </row>
    <row r="111" spans="1:13">
      <c r="A111" s="96" t="s">
        <v>53</v>
      </c>
      <c r="B111" s="96" t="s">
        <v>57</v>
      </c>
      <c r="C111" s="77"/>
      <c r="D111" s="86"/>
      <c r="E111" s="86"/>
      <c r="F111" s="86"/>
      <c r="G111" s="86"/>
      <c r="H111" s="86"/>
      <c r="I111" s="133"/>
      <c r="J111" s="133"/>
      <c r="K111" s="133"/>
      <c r="L111" s="133"/>
      <c r="M111" s="133"/>
    </row>
    <row r="112" spans="1:13">
      <c r="A112" s="96" t="s">
        <v>53</v>
      </c>
      <c r="B112" s="78" t="s">
        <v>58</v>
      </c>
      <c r="C112" s="77"/>
      <c r="D112" s="86">
        <v>1120</v>
      </c>
      <c r="E112" s="86">
        <v>200</v>
      </c>
      <c r="F112" s="86">
        <v>100</v>
      </c>
      <c r="G112" s="86">
        <v>650</v>
      </c>
      <c r="H112" s="86">
        <v>170</v>
      </c>
      <c r="I112" s="133"/>
      <c r="J112" s="133"/>
      <c r="K112" s="133"/>
      <c r="L112" s="133"/>
      <c r="M112" s="133"/>
    </row>
    <row r="113" spans="1:13">
      <c r="A113" s="96" t="s">
        <v>53</v>
      </c>
      <c r="B113" s="96" t="s">
        <v>57</v>
      </c>
      <c r="C113" s="77" t="s">
        <v>406</v>
      </c>
      <c r="D113" s="86">
        <v>550</v>
      </c>
      <c r="E113" s="86">
        <v>130</v>
      </c>
      <c r="F113" s="86">
        <v>50</v>
      </c>
      <c r="G113" s="86">
        <v>280</v>
      </c>
      <c r="H113" s="86">
        <v>90</v>
      </c>
      <c r="I113" s="133"/>
      <c r="J113" s="133"/>
      <c r="K113" s="133"/>
      <c r="L113" s="133"/>
      <c r="M113" s="133"/>
    </row>
    <row r="114" spans="1:13">
      <c r="A114" s="96" t="s">
        <v>53</v>
      </c>
      <c r="B114" s="96" t="s">
        <v>57</v>
      </c>
      <c r="C114" s="77" t="s">
        <v>407</v>
      </c>
      <c r="D114" s="86">
        <v>570</v>
      </c>
      <c r="E114" s="86">
        <v>70</v>
      </c>
      <c r="F114" s="86">
        <v>50</v>
      </c>
      <c r="G114" s="86">
        <v>370</v>
      </c>
      <c r="H114" s="86">
        <v>80</v>
      </c>
      <c r="I114" s="133"/>
      <c r="J114" s="133"/>
      <c r="K114" s="133"/>
      <c r="L114" s="133"/>
      <c r="M114" s="133"/>
    </row>
    <row r="115" spans="1:13">
      <c r="A115" s="96" t="s">
        <v>53</v>
      </c>
      <c r="B115" s="96" t="s">
        <v>57</v>
      </c>
      <c r="C115" s="77" t="s">
        <v>408</v>
      </c>
      <c r="D115" s="86">
        <v>0</v>
      </c>
      <c r="E115" s="86">
        <v>0</v>
      </c>
      <c r="F115" s="86">
        <v>0</v>
      </c>
      <c r="G115" s="86">
        <v>0</v>
      </c>
      <c r="H115" s="86">
        <v>0</v>
      </c>
      <c r="I115" s="133"/>
      <c r="J115" s="133"/>
      <c r="K115" s="133"/>
      <c r="L115" s="133"/>
      <c r="M115" s="133"/>
    </row>
    <row r="116" spans="1:13">
      <c r="A116" s="96" t="s">
        <v>59</v>
      </c>
      <c r="B116" s="78"/>
      <c r="C116" s="77"/>
      <c r="D116" s="86"/>
      <c r="E116" s="86"/>
      <c r="F116" s="86"/>
      <c r="G116" s="86"/>
      <c r="H116" s="86"/>
      <c r="I116" s="133"/>
      <c r="J116" s="133"/>
      <c r="K116" s="133"/>
      <c r="L116" s="133"/>
      <c r="M116" s="133"/>
    </row>
    <row r="117" spans="1:13">
      <c r="A117" s="78" t="s">
        <v>429</v>
      </c>
      <c r="B117" s="78"/>
      <c r="C117" s="77"/>
      <c r="D117" s="86">
        <v>1000</v>
      </c>
      <c r="E117" s="86">
        <v>330</v>
      </c>
      <c r="F117" s="86">
        <v>100</v>
      </c>
      <c r="G117" s="86">
        <v>430</v>
      </c>
      <c r="H117" s="86">
        <v>150</v>
      </c>
      <c r="I117" s="133"/>
      <c r="J117" s="133"/>
      <c r="K117" s="133"/>
      <c r="L117" s="133"/>
      <c r="M117" s="133"/>
    </row>
    <row r="118" spans="1:13">
      <c r="A118" s="96" t="s">
        <v>59</v>
      </c>
      <c r="C118" s="77" t="s">
        <v>406</v>
      </c>
      <c r="D118" s="86">
        <v>580</v>
      </c>
      <c r="E118" s="86">
        <v>210</v>
      </c>
      <c r="F118" s="86">
        <v>60</v>
      </c>
      <c r="G118" s="86">
        <v>230</v>
      </c>
      <c r="H118" s="86">
        <v>80</v>
      </c>
      <c r="I118" s="133"/>
      <c r="J118" s="133"/>
      <c r="K118" s="133"/>
      <c r="L118" s="133"/>
      <c r="M118" s="133"/>
    </row>
    <row r="119" spans="1:13">
      <c r="A119" s="96" t="s">
        <v>59</v>
      </c>
      <c r="C119" s="77" t="s">
        <v>407</v>
      </c>
      <c r="D119" s="86">
        <v>420</v>
      </c>
      <c r="E119" s="86">
        <v>120</v>
      </c>
      <c r="F119" s="86">
        <v>40</v>
      </c>
      <c r="G119" s="86">
        <v>200</v>
      </c>
      <c r="H119" s="86">
        <v>60</v>
      </c>
      <c r="I119" s="133"/>
      <c r="J119" s="133"/>
      <c r="K119" s="133"/>
      <c r="L119" s="133"/>
      <c r="M119" s="133"/>
    </row>
    <row r="120" spans="1:13">
      <c r="A120" s="96" t="s">
        <v>59</v>
      </c>
      <c r="C120" s="77" t="s">
        <v>408</v>
      </c>
      <c r="D120" s="86">
        <v>0</v>
      </c>
      <c r="E120" s="86">
        <v>0</v>
      </c>
      <c r="F120" s="86">
        <v>0</v>
      </c>
      <c r="G120" s="86">
        <v>0</v>
      </c>
      <c r="H120" s="86">
        <v>0</v>
      </c>
      <c r="I120" s="133"/>
      <c r="J120" s="133"/>
      <c r="K120" s="133"/>
      <c r="L120" s="133"/>
      <c r="M120" s="133"/>
    </row>
    <row r="121" spans="1:13">
      <c r="A121" s="96" t="s">
        <v>59</v>
      </c>
      <c r="B121" s="97" t="s">
        <v>62</v>
      </c>
      <c r="C121" s="77"/>
      <c r="D121" s="86"/>
      <c r="E121" s="86"/>
      <c r="F121" s="86"/>
      <c r="G121" s="86"/>
      <c r="H121" s="86"/>
      <c r="I121" s="133"/>
      <c r="J121" s="133"/>
      <c r="K121" s="133"/>
      <c r="L121" s="133"/>
      <c r="M121" s="133"/>
    </row>
    <row r="122" spans="1:13">
      <c r="A122" s="96" t="s">
        <v>59</v>
      </c>
      <c r="B122" s="78" t="s">
        <v>61</v>
      </c>
      <c r="C122" s="77"/>
      <c r="D122" s="86">
        <v>150</v>
      </c>
      <c r="E122" s="86">
        <v>20</v>
      </c>
      <c r="F122" s="86">
        <v>10</v>
      </c>
      <c r="G122" s="86">
        <v>100</v>
      </c>
      <c r="H122" s="86">
        <v>30</v>
      </c>
      <c r="I122" s="133"/>
      <c r="J122" s="133"/>
      <c r="K122" s="133"/>
      <c r="L122" s="133"/>
      <c r="M122" s="133"/>
    </row>
    <row r="123" spans="1:13">
      <c r="A123" s="96" t="s">
        <v>59</v>
      </c>
      <c r="B123" s="97" t="s">
        <v>62</v>
      </c>
      <c r="C123" s="77" t="s">
        <v>406</v>
      </c>
      <c r="D123" s="86">
        <v>90</v>
      </c>
      <c r="E123" s="86">
        <v>20</v>
      </c>
      <c r="F123" s="86">
        <v>0</v>
      </c>
      <c r="G123" s="86">
        <v>60</v>
      </c>
      <c r="H123" s="86">
        <v>10</v>
      </c>
      <c r="I123" s="133"/>
      <c r="J123" s="133"/>
      <c r="K123" s="133"/>
      <c r="L123" s="133"/>
      <c r="M123" s="133"/>
    </row>
    <row r="124" spans="1:13">
      <c r="A124" s="96" t="s">
        <v>59</v>
      </c>
      <c r="B124" s="97" t="s">
        <v>62</v>
      </c>
      <c r="C124" s="77" t="s">
        <v>407</v>
      </c>
      <c r="D124" s="86">
        <v>70</v>
      </c>
      <c r="E124" s="86">
        <v>10</v>
      </c>
      <c r="F124" s="86">
        <v>10</v>
      </c>
      <c r="G124" s="86">
        <v>40</v>
      </c>
      <c r="H124" s="86">
        <v>20</v>
      </c>
      <c r="I124" s="133"/>
      <c r="J124" s="133"/>
      <c r="K124" s="133"/>
      <c r="L124" s="133"/>
      <c r="M124" s="133"/>
    </row>
    <row r="125" spans="1:13">
      <c r="A125" s="96" t="s">
        <v>59</v>
      </c>
      <c r="B125" s="97" t="s">
        <v>62</v>
      </c>
      <c r="C125" s="77" t="s">
        <v>408</v>
      </c>
      <c r="D125" s="86">
        <v>0</v>
      </c>
      <c r="E125" s="86">
        <v>0</v>
      </c>
      <c r="F125" s="86">
        <v>0</v>
      </c>
      <c r="G125" s="86">
        <v>0</v>
      </c>
      <c r="H125" s="86">
        <v>0</v>
      </c>
      <c r="I125" s="133"/>
      <c r="J125" s="133"/>
      <c r="K125" s="133"/>
      <c r="L125" s="133"/>
      <c r="M125" s="133"/>
    </row>
    <row r="126" spans="1:13">
      <c r="A126" s="96" t="s">
        <v>59</v>
      </c>
      <c r="B126" s="97" t="s">
        <v>63</v>
      </c>
      <c r="C126" s="77"/>
      <c r="D126" s="86"/>
      <c r="E126" s="86"/>
      <c r="F126" s="86"/>
      <c r="G126" s="86"/>
      <c r="H126" s="86"/>
      <c r="I126" s="133"/>
      <c r="J126" s="133"/>
      <c r="K126" s="133"/>
      <c r="L126" s="133"/>
      <c r="M126" s="133"/>
    </row>
    <row r="127" spans="1:13">
      <c r="A127" s="96" t="s">
        <v>59</v>
      </c>
      <c r="B127" s="78" t="s">
        <v>64</v>
      </c>
      <c r="C127" s="77"/>
      <c r="D127" s="86">
        <v>840</v>
      </c>
      <c r="E127" s="86">
        <v>300</v>
      </c>
      <c r="F127" s="86">
        <v>90</v>
      </c>
      <c r="G127" s="86">
        <v>330</v>
      </c>
      <c r="H127" s="86">
        <v>120</v>
      </c>
      <c r="I127" s="133"/>
      <c r="J127" s="133"/>
      <c r="K127" s="133"/>
      <c r="L127" s="133"/>
      <c r="M127" s="133"/>
    </row>
    <row r="128" spans="1:13">
      <c r="A128" s="96" t="s">
        <v>59</v>
      </c>
      <c r="B128" s="97" t="s">
        <v>63</v>
      </c>
      <c r="C128" s="77" t="s">
        <v>406</v>
      </c>
      <c r="D128" s="86">
        <v>490</v>
      </c>
      <c r="E128" s="86">
        <v>190</v>
      </c>
      <c r="F128" s="86">
        <v>60</v>
      </c>
      <c r="G128" s="86">
        <v>170</v>
      </c>
      <c r="H128" s="86">
        <v>70</v>
      </c>
      <c r="I128" s="133"/>
      <c r="J128" s="133"/>
      <c r="K128" s="133"/>
      <c r="L128" s="133"/>
      <c r="M128" s="133"/>
    </row>
    <row r="129" spans="1:13">
      <c r="A129" s="96" t="s">
        <v>59</v>
      </c>
      <c r="B129" s="97" t="s">
        <v>63</v>
      </c>
      <c r="C129" s="77" t="s">
        <v>407</v>
      </c>
      <c r="D129" s="86">
        <v>350</v>
      </c>
      <c r="E129" s="86">
        <v>110</v>
      </c>
      <c r="F129" s="86">
        <v>30</v>
      </c>
      <c r="G129" s="86">
        <v>160</v>
      </c>
      <c r="H129" s="86">
        <v>50</v>
      </c>
      <c r="I129" s="133"/>
      <c r="J129" s="133"/>
      <c r="K129" s="133"/>
      <c r="L129" s="133"/>
      <c r="M129" s="133"/>
    </row>
    <row r="130" spans="1:13">
      <c r="A130" s="96" t="s">
        <v>59</v>
      </c>
      <c r="B130" s="97" t="s">
        <v>63</v>
      </c>
      <c r="C130" s="77" t="s">
        <v>408</v>
      </c>
      <c r="D130" s="86">
        <v>0</v>
      </c>
      <c r="E130" s="86">
        <v>0</v>
      </c>
      <c r="F130" s="86">
        <v>0</v>
      </c>
      <c r="G130" s="86">
        <v>0</v>
      </c>
      <c r="H130" s="86">
        <v>0</v>
      </c>
      <c r="I130" s="133"/>
      <c r="J130" s="133"/>
      <c r="K130" s="133"/>
      <c r="L130" s="133"/>
      <c r="M130" s="133"/>
    </row>
    <row r="131" spans="1:13">
      <c r="A131" s="90"/>
      <c r="B131" s="94"/>
      <c r="C131" s="94"/>
      <c r="D131" s="181"/>
      <c r="E131" s="181"/>
      <c r="F131" s="109"/>
      <c r="G131" s="109"/>
      <c r="H131" s="136"/>
      <c r="I131" s="133"/>
      <c r="J131" s="133"/>
      <c r="K131" s="133"/>
      <c r="L131" s="133"/>
      <c r="M131" s="133"/>
    </row>
    <row r="132" spans="1:13">
      <c r="A132" s="82" t="s">
        <v>420</v>
      </c>
      <c r="B132" s="100"/>
      <c r="C132" s="104"/>
      <c r="D132" s="134"/>
      <c r="E132" s="134"/>
      <c r="F132" s="135"/>
      <c r="G132" s="135"/>
      <c r="H132" s="133"/>
      <c r="I132" s="133"/>
      <c r="J132" s="133"/>
      <c r="K132" s="133"/>
      <c r="L132" s="133"/>
      <c r="M132" s="133"/>
    </row>
    <row r="133" spans="1:13">
      <c r="A133" s="173" t="s">
        <v>66</v>
      </c>
      <c r="B133" s="173"/>
      <c r="D133" s="133"/>
      <c r="E133" s="133"/>
      <c r="F133" s="133"/>
      <c r="G133" s="133"/>
      <c r="H133" s="133"/>
      <c r="I133" s="133"/>
      <c r="J133" s="133"/>
      <c r="K133" s="133"/>
      <c r="L133" s="133"/>
      <c r="M133" s="133"/>
    </row>
    <row r="134" spans="1:13">
      <c r="D134" s="133"/>
      <c r="E134" s="133"/>
      <c r="F134" s="133"/>
      <c r="G134" s="133"/>
      <c r="H134" s="133"/>
      <c r="I134" s="133"/>
      <c r="J134" s="133"/>
      <c r="K134" s="133"/>
      <c r="L134" s="133"/>
      <c r="M134" s="133"/>
    </row>
    <row r="135" spans="1:13">
      <c r="D135" s="133"/>
      <c r="E135" s="133"/>
      <c r="F135" s="133"/>
      <c r="G135" s="133"/>
      <c r="H135" s="133"/>
      <c r="I135" s="133"/>
      <c r="J135" s="133"/>
      <c r="K135" s="133"/>
      <c r="L135" s="133"/>
      <c r="M135" s="133"/>
    </row>
  </sheetData>
  <autoFilter ref="A3:B130" xr:uid="{00000000-0009-0000-0000-00000C000000}"/>
  <mergeCells count="4">
    <mergeCell ref="A1:H1"/>
    <mergeCell ref="D4:E4"/>
    <mergeCell ref="D131:E131"/>
    <mergeCell ref="A133:B133"/>
  </mergeCells>
  <pageMargins left="0.70866141732283472" right="0.70866141732283472" top="0.74803149606299213" bottom="0.74803149606299213" header="0.31496062992125984" footer="0.31496062992125984"/>
  <pageSetup paperSize="9" scale="80" orientation="portrait" r:id="rId1"/>
  <headerFooter scaleWithDoc="0" alignWithMargins="0">
    <oddFooter>&amp;R&amp;P/&amp;N</oddFooter>
  </headerFooter>
  <rowBreaks count="2" manualBreakCount="2">
    <brk id="61" max="16383" man="1"/>
    <brk id="116"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M287"/>
  <sheetViews>
    <sheetView showGridLines="0" zoomScaleNormal="100" workbookViewId="0">
      <selection sqref="A1:H1"/>
    </sheetView>
  </sheetViews>
  <sheetFormatPr defaultColWidth="11.42578125" defaultRowHeight="15"/>
  <cols>
    <col min="1" max="2" width="4" customWidth="1"/>
    <col min="3" max="3" width="41.42578125" customWidth="1"/>
    <col min="4" max="8" width="11.7109375" customWidth="1"/>
  </cols>
  <sheetData>
    <row r="1" spans="1:13" ht="15" customHeight="1">
      <c r="A1" s="183" t="s">
        <v>648</v>
      </c>
      <c r="B1" s="183"/>
      <c r="C1" s="183"/>
      <c r="D1" s="183"/>
      <c r="E1" s="183"/>
      <c r="F1" s="183"/>
      <c r="G1" s="183"/>
      <c r="H1" s="183"/>
    </row>
    <row r="2" spans="1:13">
      <c r="A2" s="85" t="s">
        <v>0</v>
      </c>
      <c r="B2" s="78"/>
      <c r="C2" s="12"/>
      <c r="D2" s="178" t="s">
        <v>450</v>
      </c>
      <c r="E2" s="178"/>
      <c r="F2" s="178"/>
      <c r="G2" s="178"/>
      <c r="H2" s="178"/>
    </row>
    <row r="3" spans="1:13" ht="26.25" customHeight="1">
      <c r="A3" s="98">
        <v>1</v>
      </c>
      <c r="B3" s="98">
        <v>2</v>
      </c>
      <c r="C3" s="99"/>
      <c r="D3" s="102" t="s">
        <v>2</v>
      </c>
      <c r="E3" s="105" t="s">
        <v>3</v>
      </c>
      <c r="F3" s="105" t="s">
        <v>4</v>
      </c>
      <c r="G3" s="105" t="s">
        <v>421</v>
      </c>
      <c r="H3" s="105" t="s">
        <v>6</v>
      </c>
    </row>
    <row r="4" spans="1:13">
      <c r="A4" s="175"/>
      <c r="B4" s="175"/>
      <c r="C4" s="12"/>
      <c r="D4" s="12"/>
      <c r="E4" s="175"/>
      <c r="F4" s="175"/>
      <c r="G4" s="12"/>
      <c r="H4" s="12"/>
    </row>
    <row r="5" spans="1:13">
      <c r="A5" s="12"/>
      <c r="B5" s="12"/>
      <c r="C5" s="12"/>
      <c r="D5" s="85" t="s">
        <v>7</v>
      </c>
      <c r="E5" s="12"/>
    </row>
    <row r="6" spans="1:13">
      <c r="A6" s="97" t="s">
        <v>422</v>
      </c>
      <c r="B6" s="12"/>
      <c r="C6" s="12"/>
      <c r="D6" s="12"/>
      <c r="E6" s="12"/>
    </row>
    <row r="7" spans="1:13">
      <c r="A7" s="78" t="s">
        <v>430</v>
      </c>
      <c r="B7" s="78"/>
      <c r="C7" s="77"/>
      <c r="D7" s="86">
        <v>43690</v>
      </c>
      <c r="E7" s="86">
        <v>13190</v>
      </c>
      <c r="F7" s="86">
        <v>3450</v>
      </c>
      <c r="G7" s="86">
        <v>20090</v>
      </c>
      <c r="H7" s="86">
        <v>6970</v>
      </c>
      <c r="I7" s="133"/>
      <c r="J7" s="133"/>
      <c r="K7" s="133"/>
      <c r="L7" s="133"/>
      <c r="M7" s="133"/>
    </row>
    <row r="8" spans="1:13">
      <c r="A8" s="97" t="s">
        <v>422</v>
      </c>
      <c r="C8" s="104" t="s">
        <v>410</v>
      </c>
      <c r="D8" s="86">
        <v>12280</v>
      </c>
      <c r="E8" s="86">
        <v>5770</v>
      </c>
      <c r="F8" s="86">
        <v>470</v>
      </c>
      <c r="G8" s="86">
        <v>3220</v>
      </c>
      <c r="H8" s="86">
        <v>2830</v>
      </c>
      <c r="I8" s="133"/>
      <c r="J8" s="133"/>
      <c r="K8" s="133"/>
      <c r="L8" s="133"/>
      <c r="M8" s="133"/>
    </row>
    <row r="9" spans="1:13">
      <c r="A9" s="97" t="s">
        <v>422</v>
      </c>
      <c r="C9" s="104" t="s">
        <v>411</v>
      </c>
      <c r="D9" s="86">
        <v>8980</v>
      </c>
      <c r="E9" s="86">
        <v>2600</v>
      </c>
      <c r="F9" s="86">
        <v>780</v>
      </c>
      <c r="G9" s="86">
        <v>4290</v>
      </c>
      <c r="H9" s="86">
        <v>1320</v>
      </c>
      <c r="I9" s="133"/>
      <c r="J9" s="133"/>
      <c r="K9" s="133"/>
      <c r="L9" s="133"/>
      <c r="M9" s="133"/>
    </row>
    <row r="10" spans="1:13">
      <c r="A10" s="97" t="s">
        <v>422</v>
      </c>
      <c r="C10" s="104" t="s">
        <v>412</v>
      </c>
      <c r="D10" s="86">
        <v>9430</v>
      </c>
      <c r="E10" s="86">
        <v>2120</v>
      </c>
      <c r="F10" s="86">
        <v>960</v>
      </c>
      <c r="G10" s="86">
        <v>5240</v>
      </c>
      <c r="H10" s="86">
        <v>1110</v>
      </c>
      <c r="I10" s="133"/>
      <c r="J10" s="133"/>
      <c r="K10" s="133"/>
      <c r="L10" s="133"/>
      <c r="M10" s="133"/>
    </row>
    <row r="11" spans="1:13">
      <c r="A11" s="97" t="s">
        <v>422</v>
      </c>
      <c r="C11" s="104" t="s">
        <v>413</v>
      </c>
      <c r="D11" s="86">
        <v>7430</v>
      </c>
      <c r="E11" s="86">
        <v>1580</v>
      </c>
      <c r="F11" s="86">
        <v>740</v>
      </c>
      <c r="G11" s="86">
        <v>4350</v>
      </c>
      <c r="H11" s="86">
        <v>760</v>
      </c>
      <c r="I11" s="133"/>
      <c r="J11" s="133"/>
      <c r="K11" s="133"/>
      <c r="L11" s="133"/>
      <c r="M11" s="133"/>
    </row>
    <row r="12" spans="1:13">
      <c r="A12" s="97" t="s">
        <v>422</v>
      </c>
      <c r="C12" s="104" t="s">
        <v>414</v>
      </c>
      <c r="D12" s="86">
        <v>4680</v>
      </c>
      <c r="E12" s="86">
        <v>1060</v>
      </c>
      <c r="F12" s="86">
        <v>460</v>
      </c>
      <c r="G12" s="86">
        <v>2640</v>
      </c>
      <c r="H12" s="86">
        <v>520</v>
      </c>
      <c r="I12" s="133"/>
      <c r="J12" s="133"/>
      <c r="K12" s="133"/>
      <c r="L12" s="133"/>
      <c r="M12" s="133"/>
    </row>
    <row r="13" spans="1:13">
      <c r="A13" s="97" t="s">
        <v>422</v>
      </c>
      <c r="C13" s="104" t="s">
        <v>415</v>
      </c>
      <c r="D13" s="86">
        <v>400</v>
      </c>
      <c r="E13" s="86">
        <v>50</v>
      </c>
      <c r="F13" s="86">
        <v>40</v>
      </c>
      <c r="G13" s="86">
        <v>260</v>
      </c>
      <c r="H13" s="86">
        <v>50</v>
      </c>
      <c r="I13" s="133"/>
      <c r="J13" s="133"/>
      <c r="K13" s="133"/>
      <c r="L13" s="133"/>
      <c r="M13" s="133"/>
    </row>
    <row r="14" spans="1:13">
      <c r="A14" s="97" t="s">
        <v>422</v>
      </c>
      <c r="C14" s="104" t="s">
        <v>416</v>
      </c>
      <c r="D14" s="86">
        <v>490</v>
      </c>
      <c r="E14" s="86">
        <v>20</v>
      </c>
      <c r="F14" s="86">
        <v>0</v>
      </c>
      <c r="G14" s="86">
        <v>90</v>
      </c>
      <c r="H14" s="86">
        <v>380</v>
      </c>
      <c r="I14" s="133"/>
      <c r="J14" s="133"/>
      <c r="K14" s="133"/>
      <c r="L14" s="133"/>
      <c r="M14" s="133"/>
    </row>
    <row r="15" spans="1:13">
      <c r="A15" s="97" t="s">
        <v>422</v>
      </c>
      <c r="C15" s="104" t="s">
        <v>417</v>
      </c>
      <c r="D15" s="86">
        <v>10</v>
      </c>
      <c r="E15" s="86">
        <v>0</v>
      </c>
      <c r="F15" s="86">
        <v>0</v>
      </c>
      <c r="G15" s="86">
        <v>0</v>
      </c>
      <c r="H15" s="86">
        <v>10</v>
      </c>
      <c r="I15" s="133"/>
      <c r="J15" s="133"/>
      <c r="K15" s="133"/>
      <c r="L15" s="133"/>
      <c r="M15" s="133"/>
    </row>
    <row r="16" spans="1:13">
      <c r="A16" s="97" t="s">
        <v>422</v>
      </c>
      <c r="C16" s="104" t="s">
        <v>418</v>
      </c>
      <c r="D16" s="86">
        <v>5080</v>
      </c>
      <c r="E16" s="86">
        <v>1110</v>
      </c>
      <c r="F16" s="86">
        <v>490</v>
      </c>
      <c r="G16" s="86">
        <v>2900</v>
      </c>
      <c r="H16" s="86">
        <v>570</v>
      </c>
      <c r="I16" s="133"/>
      <c r="J16" s="133"/>
      <c r="K16" s="133"/>
      <c r="L16" s="133"/>
      <c r="M16" s="133"/>
    </row>
    <row r="17" spans="1:13">
      <c r="A17" s="96" t="s">
        <v>17</v>
      </c>
      <c r="B17" s="104"/>
      <c r="C17" s="104"/>
      <c r="D17" s="86"/>
      <c r="E17" s="86"/>
      <c r="F17" s="86"/>
      <c r="G17" s="86"/>
      <c r="H17" s="86"/>
      <c r="I17" s="133"/>
      <c r="J17" s="133"/>
      <c r="K17" s="133"/>
      <c r="L17" s="133"/>
      <c r="M17" s="133"/>
    </row>
    <row r="18" spans="1:13">
      <c r="A18" s="78" t="s">
        <v>431</v>
      </c>
      <c r="B18" s="78"/>
      <c r="C18" s="77"/>
      <c r="D18" s="86">
        <v>6710</v>
      </c>
      <c r="E18" s="86">
        <v>5270</v>
      </c>
      <c r="F18" s="86">
        <v>540</v>
      </c>
      <c r="G18" s="86">
        <v>180</v>
      </c>
      <c r="H18" s="86">
        <v>720</v>
      </c>
      <c r="I18" s="133"/>
      <c r="J18" s="133"/>
      <c r="K18" s="133"/>
      <c r="L18" s="133"/>
      <c r="M18" s="133"/>
    </row>
    <row r="19" spans="1:13">
      <c r="A19" s="96" t="s">
        <v>17</v>
      </c>
      <c r="C19" s="104" t="s">
        <v>410</v>
      </c>
      <c r="D19" s="86">
        <v>3260</v>
      </c>
      <c r="E19" s="86">
        <v>2760</v>
      </c>
      <c r="F19" s="86">
        <v>70</v>
      </c>
      <c r="G19" s="86">
        <v>40</v>
      </c>
      <c r="H19" s="86">
        <v>390</v>
      </c>
      <c r="I19" s="133"/>
      <c r="J19" s="133"/>
      <c r="K19" s="133"/>
      <c r="L19" s="133"/>
      <c r="M19" s="133"/>
    </row>
    <row r="20" spans="1:13">
      <c r="A20" s="96" t="s">
        <v>17</v>
      </c>
      <c r="C20" s="104" t="s">
        <v>411</v>
      </c>
      <c r="D20" s="86">
        <v>1090</v>
      </c>
      <c r="E20" s="86">
        <v>840</v>
      </c>
      <c r="F20" s="86">
        <v>110</v>
      </c>
      <c r="G20" s="86">
        <v>40</v>
      </c>
      <c r="H20" s="86">
        <v>100</v>
      </c>
      <c r="I20" s="133"/>
      <c r="J20" s="133"/>
      <c r="K20" s="133"/>
      <c r="L20" s="133"/>
      <c r="M20" s="133"/>
    </row>
    <row r="21" spans="1:13">
      <c r="A21" s="96" t="s">
        <v>17</v>
      </c>
      <c r="C21" s="104" t="s">
        <v>412</v>
      </c>
      <c r="D21" s="86">
        <v>790</v>
      </c>
      <c r="E21" s="86">
        <v>580</v>
      </c>
      <c r="F21" s="86">
        <v>110</v>
      </c>
      <c r="G21" s="86">
        <v>40</v>
      </c>
      <c r="H21" s="86">
        <v>60</v>
      </c>
      <c r="I21" s="133"/>
      <c r="J21" s="133"/>
      <c r="K21" s="133"/>
      <c r="L21" s="133"/>
      <c r="M21" s="133"/>
    </row>
    <row r="22" spans="1:13">
      <c r="A22" s="96" t="s">
        <v>17</v>
      </c>
      <c r="C22" s="104" t="s">
        <v>413</v>
      </c>
      <c r="D22" s="86">
        <v>790</v>
      </c>
      <c r="E22" s="86">
        <v>570</v>
      </c>
      <c r="F22" s="86">
        <v>130</v>
      </c>
      <c r="G22" s="86">
        <v>30</v>
      </c>
      <c r="H22" s="86">
        <v>60</v>
      </c>
      <c r="I22" s="133"/>
      <c r="J22" s="133"/>
      <c r="K22" s="133"/>
      <c r="L22" s="133"/>
      <c r="M22" s="133"/>
    </row>
    <row r="23" spans="1:13">
      <c r="A23" s="96" t="s">
        <v>17</v>
      </c>
      <c r="C23" s="104" t="s">
        <v>414</v>
      </c>
      <c r="D23" s="86">
        <v>670</v>
      </c>
      <c r="E23" s="86">
        <v>480</v>
      </c>
      <c r="F23" s="86">
        <v>110</v>
      </c>
      <c r="G23" s="86">
        <v>30</v>
      </c>
      <c r="H23" s="86">
        <v>50</v>
      </c>
      <c r="I23" s="133"/>
      <c r="J23" s="133"/>
      <c r="K23" s="133"/>
      <c r="L23" s="133"/>
      <c r="M23" s="133"/>
    </row>
    <row r="24" spans="1:13">
      <c r="A24" s="96" t="s">
        <v>17</v>
      </c>
      <c r="C24" s="104" t="s">
        <v>415</v>
      </c>
      <c r="D24" s="86">
        <v>50</v>
      </c>
      <c r="E24" s="86">
        <v>30</v>
      </c>
      <c r="F24" s="86">
        <v>10</v>
      </c>
      <c r="G24" s="86">
        <v>0</v>
      </c>
      <c r="H24" s="86">
        <v>10</v>
      </c>
      <c r="I24" s="133"/>
      <c r="J24" s="133"/>
      <c r="K24" s="133"/>
      <c r="L24" s="133"/>
      <c r="M24" s="133"/>
    </row>
    <row r="25" spans="1:13">
      <c r="A25" s="96" t="s">
        <v>17</v>
      </c>
      <c r="C25" s="104" t="s">
        <v>416</v>
      </c>
      <c r="D25" s="86">
        <v>60</v>
      </c>
      <c r="E25" s="86">
        <v>10</v>
      </c>
      <c r="F25" s="86">
        <v>0</v>
      </c>
      <c r="G25" s="86">
        <v>0</v>
      </c>
      <c r="H25" s="86">
        <v>50</v>
      </c>
      <c r="I25" s="133"/>
      <c r="J25" s="133"/>
      <c r="K25" s="133"/>
      <c r="L25" s="133"/>
      <c r="M25" s="133"/>
    </row>
    <row r="26" spans="1:13">
      <c r="A26" s="96" t="s">
        <v>17</v>
      </c>
      <c r="C26" s="104" t="s">
        <v>417</v>
      </c>
      <c r="D26" s="86">
        <v>0</v>
      </c>
      <c r="E26" s="86">
        <v>0</v>
      </c>
      <c r="F26" s="86">
        <v>0</v>
      </c>
      <c r="G26" s="86">
        <v>0</v>
      </c>
      <c r="H26" s="86">
        <v>0</v>
      </c>
      <c r="I26" s="133"/>
      <c r="J26" s="133"/>
      <c r="K26" s="133"/>
      <c r="L26" s="133"/>
      <c r="M26" s="133"/>
    </row>
    <row r="27" spans="1:13">
      <c r="A27" s="96" t="s">
        <v>17</v>
      </c>
      <c r="C27" s="104" t="s">
        <v>418</v>
      </c>
      <c r="D27" s="86">
        <v>710</v>
      </c>
      <c r="E27" s="86">
        <v>510</v>
      </c>
      <c r="F27" s="86">
        <v>120</v>
      </c>
      <c r="G27" s="86">
        <v>30</v>
      </c>
      <c r="H27" s="86">
        <v>60</v>
      </c>
      <c r="I27" s="133"/>
      <c r="J27" s="133"/>
      <c r="K27" s="133"/>
      <c r="L27" s="133"/>
      <c r="M27" s="133"/>
    </row>
    <row r="28" spans="1:13">
      <c r="A28" s="96" t="s">
        <v>17</v>
      </c>
      <c r="B28" s="114" t="s">
        <v>20</v>
      </c>
      <c r="C28" s="104"/>
      <c r="D28" s="86"/>
      <c r="E28" s="86"/>
      <c r="F28" s="86"/>
      <c r="G28" s="86"/>
      <c r="H28" s="86"/>
      <c r="I28" s="133"/>
      <c r="J28" s="133"/>
      <c r="K28" s="133"/>
      <c r="L28" s="133"/>
      <c r="M28" s="133"/>
    </row>
    <row r="29" spans="1:13">
      <c r="A29" s="96" t="s">
        <v>17</v>
      </c>
      <c r="B29" s="76" t="s">
        <v>19</v>
      </c>
      <c r="C29" s="77"/>
      <c r="D29" s="86">
        <v>5040</v>
      </c>
      <c r="E29" s="86">
        <v>3960</v>
      </c>
      <c r="F29" s="86">
        <v>370</v>
      </c>
      <c r="G29" s="86">
        <v>130</v>
      </c>
      <c r="H29" s="86">
        <v>580</v>
      </c>
      <c r="I29" s="133"/>
      <c r="J29" s="133"/>
      <c r="K29" s="133"/>
      <c r="L29" s="133"/>
      <c r="M29" s="133"/>
    </row>
    <row r="30" spans="1:13">
      <c r="A30" s="96" t="s">
        <v>17</v>
      </c>
      <c r="B30" s="114" t="s">
        <v>20</v>
      </c>
      <c r="C30" s="104" t="s">
        <v>410</v>
      </c>
      <c r="D30" s="86">
        <v>2430</v>
      </c>
      <c r="E30" s="86">
        <v>2070</v>
      </c>
      <c r="F30" s="86">
        <v>40</v>
      </c>
      <c r="G30" s="86">
        <v>20</v>
      </c>
      <c r="H30" s="86">
        <v>290</v>
      </c>
      <c r="I30" s="133"/>
      <c r="J30" s="133"/>
      <c r="K30" s="133"/>
      <c r="L30" s="133"/>
      <c r="M30" s="133"/>
    </row>
    <row r="31" spans="1:13">
      <c r="A31" s="96" t="s">
        <v>17</v>
      </c>
      <c r="B31" s="114" t="s">
        <v>20</v>
      </c>
      <c r="C31" s="104" t="s">
        <v>411</v>
      </c>
      <c r="D31" s="86">
        <v>780</v>
      </c>
      <c r="E31" s="86">
        <v>610</v>
      </c>
      <c r="F31" s="86">
        <v>70</v>
      </c>
      <c r="G31" s="86">
        <v>30</v>
      </c>
      <c r="H31" s="86">
        <v>80</v>
      </c>
      <c r="I31" s="133"/>
      <c r="J31" s="133"/>
      <c r="K31" s="133"/>
      <c r="L31" s="133"/>
      <c r="M31" s="133"/>
    </row>
    <row r="32" spans="1:13">
      <c r="A32" s="96" t="s">
        <v>17</v>
      </c>
      <c r="B32" s="114" t="s">
        <v>20</v>
      </c>
      <c r="C32" s="104" t="s">
        <v>412</v>
      </c>
      <c r="D32" s="86">
        <v>560</v>
      </c>
      <c r="E32" s="86">
        <v>410</v>
      </c>
      <c r="F32" s="86">
        <v>70</v>
      </c>
      <c r="G32" s="86">
        <v>30</v>
      </c>
      <c r="H32" s="86">
        <v>50</v>
      </c>
      <c r="I32" s="133"/>
      <c r="J32" s="133"/>
      <c r="K32" s="133"/>
      <c r="L32" s="133"/>
      <c r="M32" s="133"/>
    </row>
    <row r="33" spans="1:13">
      <c r="A33" s="96" t="s">
        <v>17</v>
      </c>
      <c r="B33" s="114" t="s">
        <v>20</v>
      </c>
      <c r="C33" s="104" t="s">
        <v>413</v>
      </c>
      <c r="D33" s="86">
        <v>640</v>
      </c>
      <c r="E33" s="86">
        <v>460</v>
      </c>
      <c r="F33" s="86">
        <v>110</v>
      </c>
      <c r="G33" s="86">
        <v>20</v>
      </c>
      <c r="H33" s="86">
        <v>60</v>
      </c>
      <c r="I33" s="133"/>
      <c r="J33" s="133"/>
      <c r="K33" s="133"/>
      <c r="L33" s="133"/>
      <c r="M33" s="133"/>
    </row>
    <row r="34" spans="1:13">
      <c r="A34" s="96" t="s">
        <v>17</v>
      </c>
      <c r="B34" s="114" t="s">
        <v>20</v>
      </c>
      <c r="C34" s="104" t="s">
        <v>414</v>
      </c>
      <c r="D34" s="86">
        <v>540</v>
      </c>
      <c r="E34" s="86">
        <v>390</v>
      </c>
      <c r="F34" s="86">
        <v>80</v>
      </c>
      <c r="G34" s="86">
        <v>20</v>
      </c>
      <c r="H34" s="86">
        <v>40</v>
      </c>
      <c r="I34" s="133"/>
      <c r="J34" s="133"/>
      <c r="K34" s="133"/>
      <c r="L34" s="133"/>
      <c r="M34" s="133"/>
    </row>
    <row r="35" spans="1:13">
      <c r="A35" s="96" t="s">
        <v>17</v>
      </c>
      <c r="B35" s="114" t="s">
        <v>20</v>
      </c>
      <c r="C35" s="104" t="s">
        <v>415</v>
      </c>
      <c r="D35" s="86">
        <v>40</v>
      </c>
      <c r="E35" s="86">
        <v>30</v>
      </c>
      <c r="F35" s="86">
        <v>10</v>
      </c>
      <c r="G35" s="86">
        <v>0</v>
      </c>
      <c r="H35" s="86">
        <v>10</v>
      </c>
      <c r="I35" s="133"/>
      <c r="J35" s="133"/>
      <c r="K35" s="133"/>
      <c r="L35" s="133"/>
      <c r="M35" s="133"/>
    </row>
    <row r="36" spans="1:13">
      <c r="A36" s="96" t="s">
        <v>17</v>
      </c>
      <c r="B36" s="114" t="s">
        <v>20</v>
      </c>
      <c r="C36" s="104" t="s">
        <v>416</v>
      </c>
      <c r="D36" s="86">
        <v>60</v>
      </c>
      <c r="E36" s="86">
        <v>10</v>
      </c>
      <c r="F36" s="86">
        <v>0</v>
      </c>
      <c r="G36" s="86">
        <v>0</v>
      </c>
      <c r="H36" s="86">
        <v>50</v>
      </c>
      <c r="I36" s="133"/>
      <c r="J36" s="133"/>
      <c r="K36" s="133"/>
      <c r="L36" s="133"/>
      <c r="M36" s="133"/>
    </row>
    <row r="37" spans="1:13">
      <c r="A37" s="96" t="s">
        <v>17</v>
      </c>
      <c r="B37" s="114" t="s">
        <v>20</v>
      </c>
      <c r="C37" s="104" t="s">
        <v>417</v>
      </c>
      <c r="D37" s="86">
        <v>0</v>
      </c>
      <c r="E37" s="86">
        <v>0</v>
      </c>
      <c r="F37" s="86">
        <v>0</v>
      </c>
      <c r="G37" s="86">
        <v>0</v>
      </c>
      <c r="H37" s="86">
        <v>0</v>
      </c>
      <c r="I37" s="133"/>
      <c r="J37" s="133"/>
      <c r="K37" s="133"/>
      <c r="L37" s="133"/>
      <c r="M37" s="133"/>
    </row>
    <row r="38" spans="1:13">
      <c r="A38" s="96" t="s">
        <v>17</v>
      </c>
      <c r="B38" s="114" t="s">
        <v>20</v>
      </c>
      <c r="C38" s="104" t="s">
        <v>418</v>
      </c>
      <c r="D38" s="86">
        <v>580</v>
      </c>
      <c r="E38" s="86">
        <v>420</v>
      </c>
      <c r="F38" s="86">
        <v>90</v>
      </c>
      <c r="G38" s="86">
        <v>30</v>
      </c>
      <c r="H38" s="86">
        <v>50</v>
      </c>
      <c r="I38" s="133"/>
      <c r="J38" s="133"/>
      <c r="K38" s="133"/>
      <c r="L38" s="133"/>
      <c r="M38" s="133"/>
    </row>
    <row r="39" spans="1:13">
      <c r="A39" s="96" t="s">
        <v>17</v>
      </c>
      <c r="B39" s="96" t="s">
        <v>21</v>
      </c>
      <c r="C39" s="104"/>
      <c r="D39" s="86"/>
      <c r="E39" s="86"/>
      <c r="F39" s="86"/>
      <c r="G39" s="86"/>
      <c r="H39" s="86"/>
      <c r="I39" s="133"/>
      <c r="J39" s="133"/>
      <c r="K39" s="133"/>
      <c r="L39" s="133"/>
      <c r="M39" s="133"/>
    </row>
    <row r="40" spans="1:13">
      <c r="A40" s="96" t="s">
        <v>17</v>
      </c>
      <c r="B40" s="78" t="s">
        <v>22</v>
      </c>
      <c r="C40" s="77"/>
      <c r="D40" s="86">
        <v>1530</v>
      </c>
      <c r="E40" s="86">
        <v>1200</v>
      </c>
      <c r="F40" s="86">
        <v>150</v>
      </c>
      <c r="G40" s="86">
        <v>50</v>
      </c>
      <c r="H40" s="86">
        <v>130</v>
      </c>
      <c r="I40" s="133"/>
      <c r="J40" s="133"/>
      <c r="K40" s="133"/>
      <c r="L40" s="133"/>
      <c r="M40" s="133"/>
    </row>
    <row r="41" spans="1:13">
      <c r="A41" s="96" t="s">
        <v>17</v>
      </c>
      <c r="B41" s="96" t="s">
        <v>21</v>
      </c>
      <c r="C41" s="104" t="s">
        <v>410</v>
      </c>
      <c r="D41" s="86">
        <v>820</v>
      </c>
      <c r="E41" s="86">
        <v>680</v>
      </c>
      <c r="F41" s="86">
        <v>30</v>
      </c>
      <c r="G41" s="86">
        <v>20</v>
      </c>
      <c r="H41" s="86">
        <v>100</v>
      </c>
      <c r="I41" s="133"/>
      <c r="J41" s="133"/>
      <c r="K41" s="133"/>
      <c r="L41" s="133"/>
      <c r="M41" s="133"/>
    </row>
    <row r="42" spans="1:13">
      <c r="A42" s="96" t="s">
        <v>17</v>
      </c>
      <c r="B42" s="96" t="s">
        <v>21</v>
      </c>
      <c r="C42" s="104" t="s">
        <v>411</v>
      </c>
      <c r="D42" s="86">
        <v>280</v>
      </c>
      <c r="E42" s="86">
        <v>210</v>
      </c>
      <c r="F42" s="86">
        <v>40</v>
      </c>
      <c r="G42" s="86">
        <v>10</v>
      </c>
      <c r="H42" s="86">
        <v>20</v>
      </c>
      <c r="I42" s="133"/>
      <c r="J42" s="133"/>
      <c r="K42" s="133"/>
      <c r="L42" s="133"/>
      <c r="M42" s="133"/>
    </row>
    <row r="43" spans="1:13">
      <c r="A43" s="96" t="s">
        <v>17</v>
      </c>
      <c r="B43" s="96" t="s">
        <v>21</v>
      </c>
      <c r="C43" s="104" t="s">
        <v>412</v>
      </c>
      <c r="D43" s="86">
        <v>190</v>
      </c>
      <c r="E43" s="86">
        <v>130</v>
      </c>
      <c r="F43" s="86">
        <v>40</v>
      </c>
      <c r="G43" s="86">
        <v>10</v>
      </c>
      <c r="H43" s="86">
        <v>10</v>
      </c>
      <c r="I43" s="133"/>
      <c r="J43" s="133"/>
      <c r="K43" s="133"/>
      <c r="L43" s="133"/>
      <c r="M43" s="133"/>
    </row>
    <row r="44" spans="1:13">
      <c r="A44" s="96" t="s">
        <v>17</v>
      </c>
      <c r="B44" s="96" t="s">
        <v>21</v>
      </c>
      <c r="C44" s="104" t="s">
        <v>413</v>
      </c>
      <c r="D44" s="86">
        <v>130</v>
      </c>
      <c r="E44" s="86">
        <v>100</v>
      </c>
      <c r="F44" s="86">
        <v>20</v>
      </c>
      <c r="G44" s="86">
        <v>10</v>
      </c>
      <c r="H44" s="86">
        <v>0</v>
      </c>
      <c r="I44" s="133"/>
      <c r="J44" s="133"/>
      <c r="K44" s="133"/>
      <c r="L44" s="133"/>
      <c r="M44" s="133"/>
    </row>
    <row r="45" spans="1:13">
      <c r="A45" s="96" t="s">
        <v>17</v>
      </c>
      <c r="B45" s="96" t="s">
        <v>21</v>
      </c>
      <c r="C45" s="104" t="s">
        <v>414</v>
      </c>
      <c r="D45" s="86">
        <v>110</v>
      </c>
      <c r="E45" s="86">
        <v>80</v>
      </c>
      <c r="F45" s="86">
        <v>30</v>
      </c>
      <c r="G45" s="86">
        <v>0</v>
      </c>
      <c r="H45" s="86">
        <v>10</v>
      </c>
      <c r="I45" s="133"/>
      <c r="J45" s="133"/>
      <c r="K45" s="133"/>
      <c r="L45" s="133"/>
      <c r="M45" s="133"/>
    </row>
    <row r="46" spans="1:13">
      <c r="A46" s="96" t="s">
        <v>17</v>
      </c>
      <c r="B46" s="96" t="s">
        <v>21</v>
      </c>
      <c r="C46" s="104" t="s">
        <v>415</v>
      </c>
      <c r="D46" s="86">
        <v>0</v>
      </c>
      <c r="E46" s="86">
        <v>0</v>
      </c>
      <c r="F46" s="86">
        <v>0</v>
      </c>
      <c r="G46" s="86">
        <v>0</v>
      </c>
      <c r="H46" s="86">
        <v>0</v>
      </c>
      <c r="I46" s="133"/>
      <c r="J46" s="133"/>
      <c r="K46" s="133"/>
      <c r="L46" s="133"/>
      <c r="M46" s="133"/>
    </row>
    <row r="47" spans="1:13">
      <c r="A47" s="96" t="s">
        <v>17</v>
      </c>
      <c r="B47" s="96" t="s">
        <v>21</v>
      </c>
      <c r="C47" s="104" t="s">
        <v>416</v>
      </c>
      <c r="D47" s="86">
        <v>0</v>
      </c>
      <c r="E47" s="86">
        <v>0</v>
      </c>
      <c r="F47" s="86">
        <v>0</v>
      </c>
      <c r="G47" s="86">
        <v>0</v>
      </c>
      <c r="H47" s="86">
        <v>0</v>
      </c>
      <c r="I47" s="133"/>
      <c r="J47" s="133"/>
      <c r="K47" s="133"/>
      <c r="L47" s="133"/>
      <c r="M47" s="133"/>
    </row>
    <row r="48" spans="1:13">
      <c r="A48" s="96" t="s">
        <v>17</v>
      </c>
      <c r="B48" s="96" t="s">
        <v>21</v>
      </c>
      <c r="C48" s="104" t="s">
        <v>417</v>
      </c>
      <c r="D48" s="86">
        <v>0</v>
      </c>
      <c r="E48" s="86">
        <v>0</v>
      </c>
      <c r="F48" s="86">
        <v>0</v>
      </c>
      <c r="G48" s="86">
        <v>0</v>
      </c>
      <c r="H48" s="86">
        <v>0</v>
      </c>
      <c r="I48" s="133"/>
      <c r="J48" s="133"/>
      <c r="K48" s="133"/>
      <c r="L48" s="133"/>
      <c r="M48" s="133"/>
    </row>
    <row r="49" spans="1:13">
      <c r="A49" s="96" t="s">
        <v>17</v>
      </c>
      <c r="B49" s="96" t="s">
        <v>21</v>
      </c>
      <c r="C49" s="104" t="s">
        <v>418</v>
      </c>
      <c r="D49" s="86">
        <v>120</v>
      </c>
      <c r="E49" s="86">
        <v>80</v>
      </c>
      <c r="F49" s="86">
        <v>30</v>
      </c>
      <c r="G49" s="86">
        <v>0</v>
      </c>
      <c r="H49" s="86">
        <v>10</v>
      </c>
      <c r="I49" s="133"/>
      <c r="J49" s="133"/>
      <c r="K49" s="133"/>
      <c r="L49" s="133"/>
      <c r="M49" s="133"/>
    </row>
    <row r="50" spans="1:13">
      <c r="A50" s="96" t="s">
        <v>17</v>
      </c>
      <c r="B50" s="96" t="s">
        <v>23</v>
      </c>
      <c r="C50" s="104"/>
      <c r="D50" s="86"/>
      <c r="E50" s="86"/>
      <c r="F50" s="86"/>
      <c r="G50" s="86"/>
      <c r="H50" s="86"/>
      <c r="I50" s="133"/>
      <c r="J50" s="133"/>
      <c r="K50" s="133"/>
      <c r="L50" s="133"/>
      <c r="M50" s="133"/>
    </row>
    <row r="51" spans="1:13">
      <c r="A51" s="96" t="s">
        <v>17</v>
      </c>
      <c r="B51" s="78" t="s">
        <v>24</v>
      </c>
      <c r="C51" s="77"/>
      <c r="D51" s="86">
        <v>140</v>
      </c>
      <c r="E51" s="86">
        <v>110</v>
      </c>
      <c r="F51" s="86">
        <v>20</v>
      </c>
      <c r="G51" s="86">
        <v>10</v>
      </c>
      <c r="H51" s="86">
        <v>10</v>
      </c>
      <c r="I51" s="133"/>
      <c r="J51" s="133"/>
      <c r="K51" s="133"/>
      <c r="L51" s="133"/>
      <c r="M51" s="133"/>
    </row>
    <row r="52" spans="1:13">
      <c r="A52" s="96" t="s">
        <v>17</v>
      </c>
      <c r="B52" s="96" t="s">
        <v>23</v>
      </c>
      <c r="C52" s="95" t="s">
        <v>410</v>
      </c>
      <c r="D52" s="86">
        <v>20</v>
      </c>
      <c r="E52" s="86">
        <v>10</v>
      </c>
      <c r="F52" s="86">
        <v>0</v>
      </c>
      <c r="G52" s="86">
        <v>0</v>
      </c>
      <c r="H52" s="86">
        <v>0</v>
      </c>
      <c r="I52" s="133"/>
      <c r="J52" s="133"/>
      <c r="K52" s="133"/>
      <c r="L52" s="133"/>
      <c r="M52" s="133"/>
    </row>
    <row r="53" spans="1:13">
      <c r="A53" s="96" t="s">
        <v>17</v>
      </c>
      <c r="B53" s="96" t="s">
        <v>23</v>
      </c>
      <c r="C53" s="95" t="s">
        <v>411</v>
      </c>
      <c r="D53" s="86">
        <v>30</v>
      </c>
      <c r="E53" s="86">
        <v>20</v>
      </c>
      <c r="F53" s="86">
        <v>0</v>
      </c>
      <c r="G53" s="86">
        <v>0</v>
      </c>
      <c r="H53" s="86">
        <v>0</v>
      </c>
      <c r="I53" s="133"/>
      <c r="J53" s="133"/>
      <c r="K53" s="133"/>
      <c r="L53" s="133"/>
      <c r="M53" s="133"/>
    </row>
    <row r="54" spans="1:13">
      <c r="A54" s="96" t="s">
        <v>17</v>
      </c>
      <c r="B54" s="96" t="s">
        <v>23</v>
      </c>
      <c r="C54" s="95" t="s">
        <v>412</v>
      </c>
      <c r="D54" s="86">
        <v>50</v>
      </c>
      <c r="E54" s="86">
        <v>40</v>
      </c>
      <c r="F54" s="86">
        <v>10</v>
      </c>
      <c r="G54" s="86">
        <v>0</v>
      </c>
      <c r="H54" s="86">
        <v>0</v>
      </c>
      <c r="I54" s="133"/>
      <c r="J54" s="133"/>
      <c r="K54" s="133"/>
      <c r="L54" s="133"/>
      <c r="M54" s="133"/>
    </row>
    <row r="55" spans="1:13">
      <c r="A55" s="96" t="s">
        <v>17</v>
      </c>
      <c r="B55" s="96" t="s">
        <v>23</v>
      </c>
      <c r="C55" s="95" t="s">
        <v>413</v>
      </c>
      <c r="D55" s="86">
        <v>30</v>
      </c>
      <c r="E55" s="86">
        <v>20</v>
      </c>
      <c r="F55" s="86">
        <v>0</v>
      </c>
      <c r="G55" s="86">
        <v>0</v>
      </c>
      <c r="H55" s="86">
        <v>0</v>
      </c>
      <c r="I55" s="133"/>
      <c r="J55" s="133"/>
      <c r="K55" s="133"/>
      <c r="L55" s="133"/>
      <c r="M55" s="133"/>
    </row>
    <row r="56" spans="1:13">
      <c r="A56" s="96" t="s">
        <v>17</v>
      </c>
      <c r="B56" s="96" t="s">
        <v>23</v>
      </c>
      <c r="C56" s="95" t="s">
        <v>414</v>
      </c>
      <c r="D56" s="86">
        <v>20</v>
      </c>
      <c r="E56" s="86">
        <v>10</v>
      </c>
      <c r="F56" s="86">
        <v>0</v>
      </c>
      <c r="G56" s="86">
        <v>0</v>
      </c>
      <c r="H56" s="86">
        <v>0</v>
      </c>
      <c r="I56" s="133"/>
      <c r="J56" s="133"/>
      <c r="K56" s="133"/>
      <c r="L56" s="133"/>
      <c r="M56" s="133"/>
    </row>
    <row r="57" spans="1:13">
      <c r="A57" s="96" t="s">
        <v>17</v>
      </c>
      <c r="B57" s="96" t="s">
        <v>23</v>
      </c>
      <c r="C57" s="104" t="s">
        <v>415</v>
      </c>
      <c r="D57" s="86">
        <v>0</v>
      </c>
      <c r="E57" s="86">
        <v>0</v>
      </c>
      <c r="F57" s="86">
        <v>0</v>
      </c>
      <c r="G57" s="86">
        <v>0</v>
      </c>
      <c r="H57" s="86">
        <v>0</v>
      </c>
      <c r="I57" s="133"/>
      <c r="J57" s="133"/>
      <c r="K57" s="133"/>
      <c r="L57" s="133"/>
      <c r="M57" s="133"/>
    </row>
    <row r="58" spans="1:13">
      <c r="A58" s="96" t="s">
        <v>17</v>
      </c>
      <c r="B58" s="96" t="s">
        <v>23</v>
      </c>
      <c r="C58" s="104" t="s">
        <v>416</v>
      </c>
      <c r="D58" s="86">
        <v>0</v>
      </c>
      <c r="E58" s="86">
        <v>0</v>
      </c>
      <c r="F58" s="86">
        <v>0</v>
      </c>
      <c r="G58" s="86">
        <v>0</v>
      </c>
      <c r="H58" s="86">
        <v>0</v>
      </c>
      <c r="I58" s="133"/>
      <c r="J58" s="133"/>
      <c r="K58" s="133"/>
      <c r="L58" s="133"/>
      <c r="M58" s="133"/>
    </row>
    <row r="59" spans="1:13">
      <c r="A59" s="96" t="s">
        <v>17</v>
      </c>
      <c r="B59" s="96" t="s">
        <v>23</v>
      </c>
      <c r="C59" s="95" t="s">
        <v>417</v>
      </c>
      <c r="D59" s="86">
        <v>0</v>
      </c>
      <c r="E59" s="86">
        <v>0</v>
      </c>
      <c r="F59" s="86">
        <v>0</v>
      </c>
      <c r="G59" s="86">
        <v>0</v>
      </c>
      <c r="H59" s="86">
        <v>0</v>
      </c>
      <c r="I59" s="133"/>
      <c r="J59" s="133"/>
      <c r="K59" s="133"/>
      <c r="L59" s="133"/>
      <c r="M59" s="133"/>
    </row>
    <row r="60" spans="1:13">
      <c r="A60" s="96" t="s">
        <v>17</v>
      </c>
      <c r="B60" s="96" t="s">
        <v>23</v>
      </c>
      <c r="C60" s="95" t="s">
        <v>418</v>
      </c>
      <c r="D60" s="86">
        <v>20</v>
      </c>
      <c r="E60" s="86">
        <v>10</v>
      </c>
      <c r="F60" s="86">
        <v>0</v>
      </c>
      <c r="G60" s="86">
        <v>0</v>
      </c>
      <c r="H60" s="86">
        <v>0</v>
      </c>
      <c r="I60" s="133"/>
      <c r="J60" s="133"/>
      <c r="K60" s="133"/>
      <c r="L60" s="133"/>
      <c r="M60" s="133"/>
    </row>
    <row r="61" spans="1:13">
      <c r="A61" s="96" t="s">
        <v>25</v>
      </c>
      <c r="C61" s="95"/>
      <c r="D61" s="86"/>
      <c r="E61" s="86"/>
      <c r="F61" s="86"/>
      <c r="G61" s="86"/>
      <c r="H61" s="86"/>
      <c r="I61" s="133"/>
      <c r="J61" s="133"/>
      <c r="K61" s="133"/>
      <c r="L61" s="133"/>
      <c r="M61" s="133"/>
    </row>
    <row r="62" spans="1:13">
      <c r="A62" s="78" t="s">
        <v>432</v>
      </c>
      <c r="B62" s="78"/>
      <c r="C62" s="77"/>
      <c r="D62" s="86">
        <v>4750</v>
      </c>
      <c r="E62" s="86">
        <v>970</v>
      </c>
      <c r="F62" s="86">
        <v>480</v>
      </c>
      <c r="G62" s="86">
        <v>2640</v>
      </c>
      <c r="H62" s="86">
        <v>660</v>
      </c>
      <c r="I62" s="133"/>
      <c r="J62" s="133"/>
      <c r="K62" s="133"/>
      <c r="L62" s="133"/>
      <c r="M62" s="133"/>
    </row>
    <row r="63" spans="1:13">
      <c r="A63" s="96" t="s">
        <v>25</v>
      </c>
      <c r="C63" s="95" t="s">
        <v>410</v>
      </c>
      <c r="D63" s="86">
        <v>1040</v>
      </c>
      <c r="E63" s="86">
        <v>350</v>
      </c>
      <c r="F63" s="86">
        <v>50</v>
      </c>
      <c r="G63" s="86">
        <v>390</v>
      </c>
      <c r="H63" s="86">
        <v>260</v>
      </c>
      <c r="I63" s="133"/>
      <c r="J63" s="133"/>
      <c r="K63" s="133"/>
      <c r="L63" s="133"/>
      <c r="M63" s="133"/>
    </row>
    <row r="64" spans="1:13">
      <c r="A64" s="96" t="s">
        <v>25</v>
      </c>
      <c r="C64" s="95" t="s">
        <v>411</v>
      </c>
      <c r="D64" s="86">
        <v>970</v>
      </c>
      <c r="E64" s="86">
        <v>200</v>
      </c>
      <c r="F64" s="86">
        <v>100</v>
      </c>
      <c r="G64" s="86">
        <v>550</v>
      </c>
      <c r="H64" s="86">
        <v>120</v>
      </c>
      <c r="I64" s="133"/>
      <c r="J64" s="133"/>
      <c r="K64" s="133"/>
      <c r="L64" s="133"/>
      <c r="M64" s="133"/>
    </row>
    <row r="65" spans="1:13">
      <c r="A65" s="96" t="s">
        <v>25</v>
      </c>
      <c r="C65" s="95" t="s">
        <v>412</v>
      </c>
      <c r="D65" s="86">
        <v>1110</v>
      </c>
      <c r="E65" s="86">
        <v>190</v>
      </c>
      <c r="F65" s="86">
        <v>130</v>
      </c>
      <c r="G65" s="86">
        <v>670</v>
      </c>
      <c r="H65" s="86">
        <v>110</v>
      </c>
      <c r="I65" s="133"/>
      <c r="J65" s="133"/>
      <c r="K65" s="133"/>
      <c r="L65" s="133"/>
      <c r="M65" s="133"/>
    </row>
    <row r="66" spans="1:13">
      <c r="A66" s="96" t="s">
        <v>25</v>
      </c>
      <c r="C66" s="95" t="s">
        <v>413</v>
      </c>
      <c r="D66" s="86">
        <v>980</v>
      </c>
      <c r="E66" s="86">
        <v>140</v>
      </c>
      <c r="F66" s="86">
        <v>110</v>
      </c>
      <c r="G66" s="86">
        <v>640</v>
      </c>
      <c r="H66" s="86">
        <v>80</v>
      </c>
      <c r="I66" s="133"/>
      <c r="J66" s="133"/>
      <c r="K66" s="133"/>
      <c r="L66" s="133"/>
      <c r="M66" s="133"/>
    </row>
    <row r="67" spans="1:13">
      <c r="A67" s="96" t="s">
        <v>25</v>
      </c>
      <c r="C67" s="95" t="s">
        <v>414</v>
      </c>
      <c r="D67" s="86">
        <v>580</v>
      </c>
      <c r="E67" s="86">
        <v>100</v>
      </c>
      <c r="F67" s="86">
        <v>70</v>
      </c>
      <c r="G67" s="86">
        <v>350</v>
      </c>
      <c r="H67" s="86">
        <v>60</v>
      </c>
      <c r="I67" s="133"/>
      <c r="J67" s="133"/>
      <c r="K67" s="133"/>
      <c r="L67" s="133"/>
      <c r="M67" s="133"/>
    </row>
    <row r="68" spans="1:13">
      <c r="A68" s="96" t="s">
        <v>25</v>
      </c>
      <c r="C68" s="104" t="s">
        <v>415</v>
      </c>
      <c r="D68" s="86">
        <v>40</v>
      </c>
      <c r="E68" s="86">
        <v>0</v>
      </c>
      <c r="F68" s="86">
        <v>10</v>
      </c>
      <c r="G68" s="86">
        <v>30</v>
      </c>
      <c r="H68" s="86">
        <v>10</v>
      </c>
      <c r="I68" s="133"/>
      <c r="J68" s="133"/>
      <c r="K68" s="133"/>
      <c r="L68" s="133"/>
      <c r="M68" s="133"/>
    </row>
    <row r="69" spans="1:13">
      <c r="A69" s="96" t="s">
        <v>25</v>
      </c>
      <c r="C69" s="104" t="s">
        <v>416</v>
      </c>
      <c r="D69" s="86">
        <v>30</v>
      </c>
      <c r="E69" s="86">
        <v>0</v>
      </c>
      <c r="F69" s="86">
        <v>0</v>
      </c>
      <c r="G69" s="86">
        <v>10</v>
      </c>
      <c r="H69" s="86">
        <v>20</v>
      </c>
      <c r="I69" s="133"/>
      <c r="J69" s="133"/>
      <c r="K69" s="133"/>
      <c r="L69" s="133"/>
      <c r="M69" s="133"/>
    </row>
    <row r="70" spans="1:13">
      <c r="A70" s="96" t="s">
        <v>25</v>
      </c>
      <c r="C70" s="95" t="s">
        <v>417</v>
      </c>
      <c r="D70" s="86">
        <v>0</v>
      </c>
      <c r="E70" s="86">
        <v>0</v>
      </c>
      <c r="F70" s="86">
        <v>0</v>
      </c>
      <c r="G70" s="86">
        <v>0</v>
      </c>
      <c r="H70" s="86">
        <v>0</v>
      </c>
      <c r="I70" s="133"/>
      <c r="J70" s="133"/>
      <c r="K70" s="133"/>
      <c r="L70" s="133"/>
      <c r="M70" s="133"/>
    </row>
    <row r="71" spans="1:13">
      <c r="A71" s="96" t="s">
        <v>25</v>
      </c>
      <c r="C71" s="95" t="s">
        <v>418</v>
      </c>
      <c r="D71" s="86">
        <v>610</v>
      </c>
      <c r="E71" s="86">
        <v>100</v>
      </c>
      <c r="F71" s="86">
        <v>80</v>
      </c>
      <c r="G71" s="86">
        <v>380</v>
      </c>
      <c r="H71" s="86">
        <v>60</v>
      </c>
      <c r="I71" s="133"/>
      <c r="J71" s="133"/>
      <c r="K71" s="133"/>
      <c r="L71" s="133"/>
      <c r="M71" s="133"/>
    </row>
    <row r="72" spans="1:13">
      <c r="A72" s="96" t="s">
        <v>25</v>
      </c>
      <c r="B72" s="96" t="s">
        <v>28</v>
      </c>
      <c r="C72" s="95"/>
      <c r="D72" s="86"/>
      <c r="E72" s="86"/>
      <c r="F72" s="86"/>
      <c r="G72" s="86"/>
      <c r="H72" s="86"/>
      <c r="I72" s="133"/>
      <c r="J72" s="133"/>
      <c r="K72" s="133"/>
      <c r="L72" s="133"/>
      <c r="M72" s="133"/>
    </row>
    <row r="73" spans="1:13">
      <c r="A73" s="96" t="s">
        <v>25</v>
      </c>
      <c r="B73" s="78" t="s">
        <v>433</v>
      </c>
      <c r="C73" s="77"/>
      <c r="D73" s="86">
        <v>0</v>
      </c>
      <c r="E73" s="86">
        <v>0</v>
      </c>
      <c r="F73" s="86">
        <v>0</v>
      </c>
      <c r="G73" s="86">
        <v>0</v>
      </c>
      <c r="H73" s="86">
        <v>0</v>
      </c>
      <c r="I73" s="133"/>
      <c r="J73" s="133"/>
      <c r="K73" s="133"/>
      <c r="L73" s="133"/>
      <c r="M73" s="133"/>
    </row>
    <row r="74" spans="1:13">
      <c r="A74" s="96" t="s">
        <v>25</v>
      </c>
      <c r="B74" s="96" t="s">
        <v>28</v>
      </c>
      <c r="C74" s="95" t="s">
        <v>410</v>
      </c>
      <c r="D74" s="86">
        <v>0</v>
      </c>
      <c r="E74" s="86">
        <v>0</v>
      </c>
      <c r="F74" s="86">
        <v>0</v>
      </c>
      <c r="G74" s="86">
        <v>0</v>
      </c>
      <c r="H74" s="86">
        <v>0</v>
      </c>
      <c r="I74" s="133"/>
      <c r="J74" s="133"/>
      <c r="K74" s="133"/>
      <c r="L74" s="133"/>
      <c r="M74" s="133"/>
    </row>
    <row r="75" spans="1:13">
      <c r="A75" s="96" t="s">
        <v>25</v>
      </c>
      <c r="B75" s="96" t="s">
        <v>28</v>
      </c>
      <c r="C75" s="95" t="s">
        <v>411</v>
      </c>
      <c r="D75" s="86">
        <v>0</v>
      </c>
      <c r="E75" s="86">
        <v>0</v>
      </c>
      <c r="F75" s="86">
        <v>0</v>
      </c>
      <c r="G75" s="86">
        <v>0</v>
      </c>
      <c r="H75" s="86">
        <v>0</v>
      </c>
      <c r="I75" s="133"/>
      <c r="J75" s="133"/>
      <c r="K75" s="133"/>
      <c r="L75" s="133"/>
      <c r="M75" s="133"/>
    </row>
    <row r="76" spans="1:13">
      <c r="A76" s="96" t="s">
        <v>25</v>
      </c>
      <c r="B76" s="96" t="s">
        <v>28</v>
      </c>
      <c r="C76" s="95" t="s">
        <v>412</v>
      </c>
      <c r="D76" s="86">
        <v>0</v>
      </c>
      <c r="E76" s="86">
        <v>0</v>
      </c>
      <c r="F76" s="86">
        <v>0</v>
      </c>
      <c r="G76" s="86">
        <v>0</v>
      </c>
      <c r="H76" s="86">
        <v>0</v>
      </c>
      <c r="I76" s="133"/>
      <c r="J76" s="133"/>
      <c r="K76" s="133"/>
      <c r="L76" s="133"/>
      <c r="M76" s="133"/>
    </row>
    <row r="77" spans="1:13">
      <c r="A77" s="96" t="s">
        <v>25</v>
      </c>
      <c r="B77" s="96" t="s">
        <v>28</v>
      </c>
      <c r="C77" s="95" t="s">
        <v>413</v>
      </c>
      <c r="D77" s="86">
        <v>0</v>
      </c>
      <c r="E77" s="86">
        <v>0</v>
      </c>
      <c r="F77" s="86">
        <v>0</v>
      </c>
      <c r="G77" s="86">
        <v>0</v>
      </c>
      <c r="H77" s="86">
        <v>0</v>
      </c>
      <c r="I77" s="133"/>
      <c r="J77" s="133"/>
      <c r="K77" s="133"/>
      <c r="L77" s="133"/>
      <c r="M77" s="133"/>
    </row>
    <row r="78" spans="1:13">
      <c r="A78" s="96" t="s">
        <v>25</v>
      </c>
      <c r="B78" s="96" t="s">
        <v>28</v>
      </c>
      <c r="C78" s="95" t="s">
        <v>414</v>
      </c>
      <c r="D78" s="86">
        <v>0</v>
      </c>
      <c r="E78" s="86">
        <v>0</v>
      </c>
      <c r="F78" s="86">
        <v>0</v>
      </c>
      <c r="G78" s="86">
        <v>0</v>
      </c>
      <c r="H78" s="86">
        <v>0</v>
      </c>
      <c r="I78" s="133"/>
      <c r="J78" s="133"/>
      <c r="K78" s="133"/>
      <c r="L78" s="133"/>
      <c r="M78" s="133"/>
    </row>
    <row r="79" spans="1:13">
      <c r="A79" s="96" t="s">
        <v>25</v>
      </c>
      <c r="B79" s="96" t="s">
        <v>28</v>
      </c>
      <c r="C79" s="104" t="s">
        <v>415</v>
      </c>
      <c r="D79" s="86">
        <v>0</v>
      </c>
      <c r="E79" s="86">
        <v>0</v>
      </c>
      <c r="F79" s="86">
        <v>0</v>
      </c>
      <c r="G79" s="86">
        <v>0</v>
      </c>
      <c r="H79" s="86">
        <v>0</v>
      </c>
      <c r="I79" s="133"/>
      <c r="J79" s="133"/>
      <c r="K79" s="133"/>
      <c r="L79" s="133"/>
      <c r="M79" s="133"/>
    </row>
    <row r="80" spans="1:13">
      <c r="A80" s="96" t="s">
        <v>25</v>
      </c>
      <c r="B80" s="96" t="s">
        <v>28</v>
      </c>
      <c r="C80" s="104" t="s">
        <v>416</v>
      </c>
      <c r="D80" s="86">
        <v>0</v>
      </c>
      <c r="E80" s="86">
        <v>0</v>
      </c>
      <c r="F80" s="86">
        <v>0</v>
      </c>
      <c r="G80" s="86">
        <v>0</v>
      </c>
      <c r="H80" s="86">
        <v>0</v>
      </c>
      <c r="I80" s="133"/>
      <c r="J80" s="133"/>
      <c r="K80" s="133"/>
      <c r="L80" s="133"/>
      <c r="M80" s="133"/>
    </row>
    <row r="81" spans="1:13">
      <c r="A81" s="96" t="s">
        <v>25</v>
      </c>
      <c r="B81" s="96" t="s">
        <v>28</v>
      </c>
      <c r="C81" s="95" t="s">
        <v>417</v>
      </c>
      <c r="D81" s="86">
        <v>0</v>
      </c>
      <c r="E81" s="86">
        <v>0</v>
      </c>
      <c r="F81" s="86">
        <v>0</v>
      </c>
      <c r="G81" s="86">
        <v>0</v>
      </c>
      <c r="H81" s="86">
        <v>0</v>
      </c>
      <c r="I81" s="133"/>
      <c r="J81" s="133"/>
      <c r="K81" s="133"/>
      <c r="L81" s="133"/>
      <c r="M81" s="133"/>
    </row>
    <row r="82" spans="1:13">
      <c r="A82" s="96" t="s">
        <v>25</v>
      </c>
      <c r="B82" s="96" t="s">
        <v>28</v>
      </c>
      <c r="C82" s="95" t="s">
        <v>418</v>
      </c>
      <c r="D82" s="86">
        <v>0</v>
      </c>
      <c r="E82" s="86">
        <v>0</v>
      </c>
      <c r="F82" s="86">
        <v>0</v>
      </c>
      <c r="G82" s="86">
        <v>0</v>
      </c>
      <c r="H82" s="86">
        <v>0</v>
      </c>
      <c r="I82" s="133"/>
      <c r="J82" s="133"/>
      <c r="K82" s="133"/>
      <c r="L82" s="133"/>
      <c r="M82" s="133"/>
    </row>
    <row r="83" spans="1:13">
      <c r="A83" s="96" t="s">
        <v>25</v>
      </c>
      <c r="B83" s="96" t="s">
        <v>29</v>
      </c>
      <c r="C83" s="95"/>
      <c r="D83" s="86"/>
      <c r="E83" s="86"/>
      <c r="F83" s="86"/>
      <c r="G83" s="86"/>
      <c r="H83" s="86"/>
      <c r="I83" s="133"/>
      <c r="J83" s="133"/>
      <c r="K83" s="133"/>
      <c r="L83" s="133"/>
      <c r="M83" s="133"/>
    </row>
    <row r="84" spans="1:13">
      <c r="A84" s="96" t="s">
        <v>25</v>
      </c>
      <c r="B84" s="96" t="s">
        <v>30</v>
      </c>
      <c r="C84" s="115"/>
      <c r="D84" s="86">
        <v>330</v>
      </c>
      <c r="E84" s="86">
        <v>220</v>
      </c>
      <c r="F84" s="86">
        <v>20</v>
      </c>
      <c r="G84" s="86">
        <v>20</v>
      </c>
      <c r="H84" s="86">
        <v>70</v>
      </c>
      <c r="I84" s="133"/>
      <c r="J84" s="133"/>
      <c r="K84" s="133"/>
      <c r="L84" s="133"/>
      <c r="M84" s="133"/>
    </row>
    <row r="85" spans="1:13">
      <c r="A85" s="96" t="s">
        <v>25</v>
      </c>
      <c r="B85" s="96" t="s">
        <v>29</v>
      </c>
      <c r="C85" s="95" t="s">
        <v>410</v>
      </c>
      <c r="D85" s="86">
        <v>180</v>
      </c>
      <c r="E85" s="86">
        <v>130</v>
      </c>
      <c r="F85" s="86">
        <v>0</v>
      </c>
      <c r="G85" s="86">
        <v>0</v>
      </c>
      <c r="H85" s="86">
        <v>40</v>
      </c>
      <c r="I85" s="133"/>
      <c r="J85" s="133"/>
      <c r="K85" s="133"/>
      <c r="L85" s="133"/>
      <c r="M85" s="133"/>
    </row>
    <row r="86" spans="1:13">
      <c r="A86" s="96" t="s">
        <v>25</v>
      </c>
      <c r="B86" s="96" t="s">
        <v>29</v>
      </c>
      <c r="C86" s="95" t="s">
        <v>411</v>
      </c>
      <c r="D86" s="86">
        <v>50</v>
      </c>
      <c r="E86" s="86">
        <v>40</v>
      </c>
      <c r="F86" s="86">
        <v>0</v>
      </c>
      <c r="G86" s="86">
        <v>0</v>
      </c>
      <c r="H86" s="86">
        <v>10</v>
      </c>
      <c r="I86" s="133"/>
      <c r="J86" s="133"/>
      <c r="K86" s="133"/>
      <c r="L86" s="133"/>
      <c r="M86" s="133"/>
    </row>
    <row r="87" spans="1:13">
      <c r="A87" s="96" t="s">
        <v>25</v>
      </c>
      <c r="B87" s="96" t="s">
        <v>29</v>
      </c>
      <c r="C87" s="95" t="s">
        <v>412</v>
      </c>
      <c r="D87" s="86">
        <v>40</v>
      </c>
      <c r="E87" s="86">
        <v>20</v>
      </c>
      <c r="F87" s="86">
        <v>0</v>
      </c>
      <c r="G87" s="86">
        <v>0</v>
      </c>
      <c r="H87" s="86">
        <v>10</v>
      </c>
      <c r="I87" s="133"/>
      <c r="J87" s="133"/>
      <c r="K87" s="133"/>
      <c r="L87" s="133"/>
      <c r="M87" s="133"/>
    </row>
    <row r="88" spans="1:13">
      <c r="A88" s="96" t="s">
        <v>25</v>
      </c>
      <c r="B88" s="96" t="s">
        <v>29</v>
      </c>
      <c r="C88" s="95" t="s">
        <v>413</v>
      </c>
      <c r="D88" s="86">
        <v>30</v>
      </c>
      <c r="E88" s="86">
        <v>20</v>
      </c>
      <c r="F88" s="86">
        <v>0</v>
      </c>
      <c r="G88" s="86">
        <v>0</v>
      </c>
      <c r="H88" s="86">
        <v>10</v>
      </c>
      <c r="I88" s="133"/>
      <c r="J88" s="133"/>
      <c r="K88" s="133"/>
      <c r="L88" s="133"/>
      <c r="M88" s="133"/>
    </row>
    <row r="89" spans="1:13">
      <c r="A89" s="96" t="s">
        <v>25</v>
      </c>
      <c r="B89" s="96" t="s">
        <v>29</v>
      </c>
      <c r="C89" s="95" t="s">
        <v>414</v>
      </c>
      <c r="D89" s="86">
        <v>30</v>
      </c>
      <c r="E89" s="86">
        <v>10</v>
      </c>
      <c r="F89" s="86">
        <v>10</v>
      </c>
      <c r="G89" s="86">
        <v>0</v>
      </c>
      <c r="H89" s="86">
        <v>0</v>
      </c>
      <c r="I89" s="133"/>
      <c r="J89" s="133"/>
      <c r="K89" s="133"/>
      <c r="L89" s="133"/>
      <c r="M89" s="133"/>
    </row>
    <row r="90" spans="1:13">
      <c r="A90" s="96" t="s">
        <v>25</v>
      </c>
      <c r="B90" s="96" t="s">
        <v>29</v>
      </c>
      <c r="C90" s="104" t="s">
        <v>415</v>
      </c>
      <c r="D90" s="86">
        <v>0</v>
      </c>
      <c r="E90" s="86">
        <v>0</v>
      </c>
      <c r="F90" s="86">
        <v>0</v>
      </c>
      <c r="G90" s="86">
        <v>0</v>
      </c>
      <c r="H90" s="86">
        <v>0</v>
      </c>
      <c r="I90" s="133"/>
      <c r="J90" s="133"/>
      <c r="K90" s="133"/>
      <c r="L90" s="133"/>
      <c r="M90" s="133"/>
    </row>
    <row r="91" spans="1:13">
      <c r="A91" s="96" t="s">
        <v>25</v>
      </c>
      <c r="B91" s="96" t="s">
        <v>29</v>
      </c>
      <c r="C91" s="104" t="s">
        <v>416</v>
      </c>
      <c r="D91" s="86">
        <v>10</v>
      </c>
      <c r="E91" s="86">
        <v>0</v>
      </c>
      <c r="F91" s="86">
        <v>0</v>
      </c>
      <c r="G91" s="86">
        <v>0</v>
      </c>
      <c r="H91" s="86">
        <v>10</v>
      </c>
      <c r="I91" s="133"/>
      <c r="J91" s="133"/>
      <c r="K91" s="133"/>
      <c r="L91" s="133"/>
      <c r="M91" s="133"/>
    </row>
    <row r="92" spans="1:13">
      <c r="A92" s="96" t="s">
        <v>25</v>
      </c>
      <c r="B92" s="96" t="s">
        <v>29</v>
      </c>
      <c r="C92" s="95" t="s">
        <v>417</v>
      </c>
      <c r="D92" s="86">
        <v>0</v>
      </c>
      <c r="E92" s="86">
        <v>0</v>
      </c>
      <c r="F92" s="86">
        <v>0</v>
      </c>
      <c r="G92" s="86">
        <v>0</v>
      </c>
      <c r="H92" s="86">
        <v>0</v>
      </c>
      <c r="I92" s="133"/>
      <c r="J92" s="133"/>
      <c r="K92" s="133"/>
      <c r="L92" s="133"/>
      <c r="M92" s="133"/>
    </row>
    <row r="93" spans="1:13">
      <c r="A93" s="96" t="s">
        <v>25</v>
      </c>
      <c r="B93" s="96" t="s">
        <v>29</v>
      </c>
      <c r="C93" s="95" t="s">
        <v>418</v>
      </c>
      <c r="D93" s="86">
        <v>30</v>
      </c>
      <c r="E93" s="86">
        <v>10</v>
      </c>
      <c r="F93" s="86">
        <v>10</v>
      </c>
      <c r="G93" s="86">
        <v>0</v>
      </c>
      <c r="H93" s="86">
        <v>10</v>
      </c>
      <c r="I93" s="133"/>
      <c r="J93" s="133"/>
      <c r="K93" s="133"/>
      <c r="L93" s="133"/>
      <c r="M93" s="133"/>
    </row>
    <row r="94" spans="1:13">
      <c r="A94" s="96" t="s">
        <v>25</v>
      </c>
      <c r="B94" s="96" t="s">
        <v>31</v>
      </c>
      <c r="C94" s="95"/>
      <c r="D94" s="86"/>
      <c r="E94" s="86"/>
      <c r="F94" s="86"/>
      <c r="G94" s="86"/>
      <c r="H94" s="86"/>
      <c r="I94" s="133"/>
      <c r="J94" s="133"/>
      <c r="K94" s="133"/>
      <c r="L94" s="133"/>
      <c r="M94" s="133"/>
    </row>
    <row r="95" spans="1:13">
      <c r="A95" s="96" t="s">
        <v>25</v>
      </c>
      <c r="B95" s="78" t="s">
        <v>32</v>
      </c>
      <c r="C95" s="77"/>
      <c r="D95" s="86">
        <v>550</v>
      </c>
      <c r="E95" s="86">
        <v>90</v>
      </c>
      <c r="F95" s="86">
        <v>40</v>
      </c>
      <c r="G95" s="86">
        <v>340</v>
      </c>
      <c r="H95" s="86">
        <v>80</v>
      </c>
      <c r="I95" s="133"/>
      <c r="J95" s="133"/>
      <c r="K95" s="133"/>
      <c r="L95" s="133"/>
      <c r="M95" s="133"/>
    </row>
    <row r="96" spans="1:13">
      <c r="A96" s="96" t="s">
        <v>25</v>
      </c>
      <c r="B96" s="96" t="s">
        <v>31</v>
      </c>
      <c r="C96" s="95" t="s">
        <v>410</v>
      </c>
      <c r="D96" s="86">
        <v>90</v>
      </c>
      <c r="E96" s="86">
        <v>20</v>
      </c>
      <c r="F96" s="86">
        <v>10</v>
      </c>
      <c r="G96" s="86">
        <v>40</v>
      </c>
      <c r="H96" s="86">
        <v>20</v>
      </c>
      <c r="I96" s="133"/>
      <c r="J96" s="133"/>
      <c r="K96" s="133"/>
      <c r="L96" s="133"/>
      <c r="M96" s="133"/>
    </row>
    <row r="97" spans="1:13">
      <c r="A97" s="96" t="s">
        <v>25</v>
      </c>
      <c r="B97" s="96" t="s">
        <v>31</v>
      </c>
      <c r="C97" s="95" t="s">
        <v>411</v>
      </c>
      <c r="D97" s="86">
        <v>90</v>
      </c>
      <c r="E97" s="86">
        <v>20</v>
      </c>
      <c r="F97" s="86">
        <v>10</v>
      </c>
      <c r="G97" s="86">
        <v>50</v>
      </c>
      <c r="H97" s="86">
        <v>20</v>
      </c>
      <c r="I97" s="133"/>
      <c r="J97" s="133"/>
      <c r="K97" s="133"/>
      <c r="L97" s="133"/>
      <c r="M97" s="133"/>
    </row>
    <row r="98" spans="1:13">
      <c r="A98" s="96" t="s">
        <v>25</v>
      </c>
      <c r="B98" s="96" t="s">
        <v>31</v>
      </c>
      <c r="C98" s="95" t="s">
        <v>412</v>
      </c>
      <c r="D98" s="86">
        <v>120</v>
      </c>
      <c r="E98" s="86">
        <v>20</v>
      </c>
      <c r="F98" s="86">
        <v>10</v>
      </c>
      <c r="G98" s="86">
        <v>70</v>
      </c>
      <c r="H98" s="86">
        <v>10</v>
      </c>
      <c r="I98" s="133"/>
      <c r="J98" s="133"/>
      <c r="K98" s="133"/>
      <c r="L98" s="133"/>
      <c r="M98" s="133"/>
    </row>
    <row r="99" spans="1:13">
      <c r="A99" s="96" t="s">
        <v>25</v>
      </c>
      <c r="B99" s="96" t="s">
        <v>31</v>
      </c>
      <c r="C99" s="95" t="s">
        <v>413</v>
      </c>
      <c r="D99" s="86">
        <v>120</v>
      </c>
      <c r="E99" s="86">
        <v>10</v>
      </c>
      <c r="F99" s="86">
        <v>10</v>
      </c>
      <c r="G99" s="86">
        <v>90</v>
      </c>
      <c r="H99" s="86">
        <v>10</v>
      </c>
      <c r="I99" s="133"/>
      <c r="J99" s="133"/>
      <c r="K99" s="133"/>
      <c r="L99" s="133"/>
      <c r="M99" s="133"/>
    </row>
    <row r="100" spans="1:13">
      <c r="A100" s="96" t="s">
        <v>25</v>
      </c>
      <c r="B100" s="96" t="s">
        <v>31</v>
      </c>
      <c r="C100" s="95" t="s">
        <v>414</v>
      </c>
      <c r="D100" s="86">
        <v>100</v>
      </c>
      <c r="E100" s="86">
        <v>10</v>
      </c>
      <c r="F100" s="86">
        <v>10</v>
      </c>
      <c r="G100" s="86">
        <v>70</v>
      </c>
      <c r="H100" s="86">
        <v>10</v>
      </c>
      <c r="I100" s="133"/>
      <c r="J100" s="133"/>
      <c r="K100" s="133"/>
      <c r="L100" s="133"/>
      <c r="M100" s="133"/>
    </row>
    <row r="101" spans="1:13">
      <c r="A101" s="96" t="s">
        <v>25</v>
      </c>
      <c r="B101" s="96" t="s">
        <v>31</v>
      </c>
      <c r="C101" s="104" t="s">
        <v>415</v>
      </c>
      <c r="D101" s="86">
        <v>20</v>
      </c>
      <c r="E101" s="86">
        <v>0</v>
      </c>
      <c r="F101" s="86">
        <v>0</v>
      </c>
      <c r="G101" s="86">
        <v>20</v>
      </c>
      <c r="H101" s="86">
        <v>0</v>
      </c>
      <c r="I101" s="133"/>
      <c r="J101" s="133"/>
      <c r="K101" s="133"/>
      <c r="L101" s="133"/>
      <c r="M101" s="133"/>
    </row>
    <row r="102" spans="1:13">
      <c r="A102" s="96" t="s">
        <v>25</v>
      </c>
      <c r="B102" s="96" t="s">
        <v>31</v>
      </c>
      <c r="C102" s="104" t="s">
        <v>416</v>
      </c>
      <c r="D102" s="86">
        <v>10</v>
      </c>
      <c r="E102" s="86">
        <v>0</v>
      </c>
      <c r="F102" s="86">
        <v>0</v>
      </c>
      <c r="G102" s="86">
        <v>10</v>
      </c>
      <c r="H102" s="86">
        <v>0</v>
      </c>
      <c r="I102" s="133"/>
      <c r="J102" s="133"/>
      <c r="K102" s="133"/>
      <c r="L102" s="133"/>
      <c r="M102" s="133"/>
    </row>
    <row r="103" spans="1:13">
      <c r="A103" s="96" t="s">
        <v>25</v>
      </c>
      <c r="B103" s="96" t="s">
        <v>31</v>
      </c>
      <c r="C103" s="95" t="s">
        <v>417</v>
      </c>
      <c r="D103" s="86">
        <v>0</v>
      </c>
      <c r="E103" s="86">
        <v>0</v>
      </c>
      <c r="F103" s="86">
        <v>0</v>
      </c>
      <c r="G103" s="86">
        <v>0</v>
      </c>
      <c r="H103" s="86">
        <v>0</v>
      </c>
      <c r="I103" s="133"/>
      <c r="J103" s="133"/>
      <c r="K103" s="133"/>
      <c r="L103" s="133"/>
      <c r="M103" s="133"/>
    </row>
    <row r="104" spans="1:13">
      <c r="A104" s="96" t="s">
        <v>25</v>
      </c>
      <c r="B104" s="96" t="s">
        <v>31</v>
      </c>
      <c r="C104" s="95" t="s">
        <v>418</v>
      </c>
      <c r="D104" s="86">
        <v>120</v>
      </c>
      <c r="E104" s="86">
        <v>10</v>
      </c>
      <c r="F104" s="86">
        <v>10</v>
      </c>
      <c r="G104" s="86">
        <v>90</v>
      </c>
      <c r="H104" s="86">
        <v>10</v>
      </c>
      <c r="I104" s="133"/>
      <c r="J104" s="133"/>
      <c r="K104" s="133"/>
      <c r="L104" s="133"/>
      <c r="M104" s="133"/>
    </row>
    <row r="105" spans="1:13">
      <c r="A105" s="96" t="s">
        <v>25</v>
      </c>
      <c r="B105" s="96" t="s">
        <v>33</v>
      </c>
      <c r="C105" s="104"/>
      <c r="D105" s="86"/>
      <c r="E105" s="86"/>
      <c r="F105" s="86"/>
      <c r="G105" s="86"/>
      <c r="H105" s="86"/>
      <c r="I105" s="133"/>
      <c r="J105" s="133"/>
      <c r="K105" s="133"/>
      <c r="L105" s="133"/>
      <c r="M105" s="133"/>
    </row>
    <row r="106" spans="1:13">
      <c r="A106" s="96" t="s">
        <v>25</v>
      </c>
      <c r="B106" s="78" t="s">
        <v>34</v>
      </c>
      <c r="C106" s="77"/>
      <c r="D106" s="86">
        <v>480</v>
      </c>
      <c r="E106" s="86">
        <v>120</v>
      </c>
      <c r="F106" s="86">
        <v>70</v>
      </c>
      <c r="G106" s="86">
        <v>230</v>
      </c>
      <c r="H106" s="86">
        <v>50</v>
      </c>
      <c r="I106" s="133"/>
      <c r="J106" s="133"/>
      <c r="K106" s="133"/>
      <c r="L106" s="133"/>
      <c r="M106" s="133"/>
    </row>
    <row r="107" spans="1:13">
      <c r="A107" s="96" t="s">
        <v>25</v>
      </c>
      <c r="B107" s="96" t="s">
        <v>33</v>
      </c>
      <c r="C107" s="95" t="s">
        <v>410</v>
      </c>
      <c r="D107" s="86">
        <v>90</v>
      </c>
      <c r="E107" s="86">
        <v>40</v>
      </c>
      <c r="F107" s="86">
        <v>10</v>
      </c>
      <c r="G107" s="86">
        <v>30</v>
      </c>
      <c r="H107" s="86">
        <v>10</v>
      </c>
      <c r="I107" s="133"/>
      <c r="J107" s="133"/>
      <c r="K107" s="133"/>
      <c r="L107" s="133"/>
      <c r="M107" s="133"/>
    </row>
    <row r="108" spans="1:13">
      <c r="A108" s="96" t="s">
        <v>25</v>
      </c>
      <c r="B108" s="96" t="s">
        <v>33</v>
      </c>
      <c r="C108" s="95" t="s">
        <v>411</v>
      </c>
      <c r="D108" s="86">
        <v>90</v>
      </c>
      <c r="E108" s="86">
        <v>20</v>
      </c>
      <c r="F108" s="86">
        <v>20</v>
      </c>
      <c r="G108" s="86">
        <v>50</v>
      </c>
      <c r="H108" s="86">
        <v>10</v>
      </c>
      <c r="I108" s="133"/>
      <c r="J108" s="133"/>
      <c r="K108" s="133"/>
      <c r="L108" s="133"/>
      <c r="M108" s="133"/>
    </row>
    <row r="109" spans="1:13">
      <c r="A109" s="96" t="s">
        <v>25</v>
      </c>
      <c r="B109" s="96" t="s">
        <v>33</v>
      </c>
      <c r="C109" s="95" t="s">
        <v>412</v>
      </c>
      <c r="D109" s="86">
        <v>110</v>
      </c>
      <c r="E109" s="86">
        <v>20</v>
      </c>
      <c r="F109" s="86">
        <v>20</v>
      </c>
      <c r="G109" s="86">
        <v>50</v>
      </c>
      <c r="H109" s="86">
        <v>10</v>
      </c>
      <c r="I109" s="133"/>
      <c r="J109" s="133"/>
      <c r="K109" s="133"/>
      <c r="L109" s="133"/>
      <c r="M109" s="133"/>
    </row>
    <row r="110" spans="1:13">
      <c r="A110" s="96" t="s">
        <v>25</v>
      </c>
      <c r="B110" s="96" t="s">
        <v>33</v>
      </c>
      <c r="C110" s="95" t="s">
        <v>413</v>
      </c>
      <c r="D110" s="86">
        <v>120</v>
      </c>
      <c r="E110" s="86">
        <v>20</v>
      </c>
      <c r="F110" s="86">
        <v>20</v>
      </c>
      <c r="G110" s="86">
        <v>60</v>
      </c>
      <c r="H110" s="86">
        <v>10</v>
      </c>
      <c r="I110" s="133"/>
      <c r="J110" s="133"/>
      <c r="K110" s="133"/>
      <c r="L110" s="133"/>
      <c r="M110" s="133"/>
    </row>
    <row r="111" spans="1:13">
      <c r="A111" s="96" t="s">
        <v>25</v>
      </c>
      <c r="B111" s="96" t="s">
        <v>33</v>
      </c>
      <c r="C111" s="95" t="s">
        <v>414</v>
      </c>
      <c r="D111" s="86">
        <v>60</v>
      </c>
      <c r="E111" s="86">
        <v>20</v>
      </c>
      <c r="F111" s="86">
        <v>0</v>
      </c>
      <c r="G111" s="86">
        <v>40</v>
      </c>
      <c r="H111" s="86">
        <v>0</v>
      </c>
      <c r="I111" s="133"/>
      <c r="J111" s="133"/>
      <c r="K111" s="133"/>
      <c r="L111" s="133"/>
      <c r="M111" s="133"/>
    </row>
    <row r="112" spans="1:13">
      <c r="A112" s="96" t="s">
        <v>25</v>
      </c>
      <c r="B112" s="96" t="s">
        <v>33</v>
      </c>
      <c r="C112" s="104" t="s">
        <v>415</v>
      </c>
      <c r="D112" s="86">
        <v>0</v>
      </c>
      <c r="E112" s="86">
        <v>0</v>
      </c>
      <c r="F112" s="86">
        <v>0</v>
      </c>
      <c r="G112" s="86">
        <v>0</v>
      </c>
      <c r="H112" s="86">
        <v>0</v>
      </c>
      <c r="I112" s="133"/>
      <c r="J112" s="133"/>
      <c r="K112" s="133"/>
      <c r="L112" s="133"/>
      <c r="M112" s="133"/>
    </row>
    <row r="113" spans="1:13">
      <c r="A113" s="96" t="s">
        <v>25</v>
      </c>
      <c r="B113" s="96" t="s">
        <v>33</v>
      </c>
      <c r="C113" s="104" t="s">
        <v>416</v>
      </c>
      <c r="D113" s="86">
        <v>0</v>
      </c>
      <c r="E113" s="86">
        <v>0</v>
      </c>
      <c r="F113" s="86">
        <v>0</v>
      </c>
      <c r="G113" s="86">
        <v>0</v>
      </c>
      <c r="H113" s="86">
        <v>0</v>
      </c>
      <c r="I113" s="133"/>
      <c r="J113" s="133"/>
      <c r="K113" s="133"/>
      <c r="L113" s="133"/>
      <c r="M113" s="133"/>
    </row>
    <row r="114" spans="1:13">
      <c r="A114" s="96" t="s">
        <v>25</v>
      </c>
      <c r="B114" s="96" t="s">
        <v>33</v>
      </c>
      <c r="C114" s="95" t="s">
        <v>417</v>
      </c>
      <c r="D114" s="86">
        <v>0</v>
      </c>
      <c r="E114" s="86">
        <v>0</v>
      </c>
      <c r="F114" s="86">
        <v>0</v>
      </c>
      <c r="G114" s="86">
        <v>0</v>
      </c>
      <c r="H114" s="86">
        <v>0</v>
      </c>
      <c r="I114" s="133"/>
      <c r="J114" s="133"/>
      <c r="K114" s="133"/>
      <c r="L114" s="133"/>
      <c r="M114" s="133"/>
    </row>
    <row r="115" spans="1:13">
      <c r="A115" s="96" t="s">
        <v>25</v>
      </c>
      <c r="B115" s="96" t="s">
        <v>33</v>
      </c>
      <c r="C115" s="95" t="s">
        <v>418</v>
      </c>
      <c r="D115" s="86">
        <v>60</v>
      </c>
      <c r="E115" s="86">
        <v>20</v>
      </c>
      <c r="F115" s="86">
        <v>0</v>
      </c>
      <c r="G115" s="86">
        <v>40</v>
      </c>
      <c r="H115" s="86">
        <v>0</v>
      </c>
      <c r="I115" s="133"/>
      <c r="J115" s="133"/>
      <c r="K115" s="133"/>
      <c r="L115" s="133"/>
      <c r="M115" s="133"/>
    </row>
    <row r="116" spans="1:13">
      <c r="A116" s="96" t="s">
        <v>25</v>
      </c>
      <c r="B116" s="96" t="s">
        <v>35</v>
      </c>
      <c r="C116" s="104"/>
      <c r="D116" s="86"/>
      <c r="E116" s="86"/>
      <c r="F116" s="86"/>
      <c r="G116" s="86"/>
      <c r="H116" s="86"/>
      <c r="I116" s="133"/>
      <c r="J116" s="133"/>
      <c r="K116" s="133"/>
      <c r="L116" s="133"/>
      <c r="M116" s="133"/>
    </row>
    <row r="117" spans="1:13">
      <c r="A117" s="96" t="s">
        <v>25</v>
      </c>
      <c r="B117" s="78" t="s">
        <v>36</v>
      </c>
      <c r="C117" s="77"/>
      <c r="D117" s="86">
        <v>3400</v>
      </c>
      <c r="E117" s="86">
        <v>550</v>
      </c>
      <c r="F117" s="86">
        <v>340</v>
      </c>
      <c r="G117" s="86">
        <v>2050</v>
      </c>
      <c r="H117" s="86">
        <v>450</v>
      </c>
      <c r="I117" s="133"/>
      <c r="J117" s="133"/>
      <c r="K117" s="133"/>
      <c r="L117" s="133"/>
      <c r="M117" s="133"/>
    </row>
    <row r="118" spans="1:13">
      <c r="A118" s="96" t="s">
        <v>25</v>
      </c>
      <c r="B118" s="96" t="s">
        <v>35</v>
      </c>
      <c r="C118" s="95" t="s">
        <v>410</v>
      </c>
      <c r="D118" s="86">
        <v>690</v>
      </c>
      <c r="E118" s="86">
        <v>150</v>
      </c>
      <c r="F118" s="86">
        <v>40</v>
      </c>
      <c r="G118" s="86">
        <v>320</v>
      </c>
      <c r="H118" s="86">
        <v>190</v>
      </c>
      <c r="I118" s="133"/>
      <c r="J118" s="133"/>
      <c r="K118" s="133"/>
      <c r="L118" s="133"/>
      <c r="M118" s="133"/>
    </row>
    <row r="119" spans="1:13">
      <c r="A119" s="96" t="s">
        <v>25</v>
      </c>
      <c r="B119" s="96" t="s">
        <v>35</v>
      </c>
      <c r="C119" s="95" t="s">
        <v>411</v>
      </c>
      <c r="D119" s="86">
        <v>740</v>
      </c>
      <c r="E119" s="86">
        <v>130</v>
      </c>
      <c r="F119" s="86">
        <v>80</v>
      </c>
      <c r="G119" s="86">
        <v>450</v>
      </c>
      <c r="H119" s="86">
        <v>80</v>
      </c>
      <c r="I119" s="133"/>
      <c r="J119" s="133"/>
      <c r="K119" s="133"/>
      <c r="L119" s="133"/>
      <c r="M119" s="133"/>
    </row>
    <row r="120" spans="1:13">
      <c r="A120" s="96" t="s">
        <v>25</v>
      </c>
      <c r="B120" s="96" t="s">
        <v>35</v>
      </c>
      <c r="C120" s="95" t="s">
        <v>412</v>
      </c>
      <c r="D120" s="86">
        <v>840</v>
      </c>
      <c r="E120" s="86">
        <v>130</v>
      </c>
      <c r="F120" s="86">
        <v>90</v>
      </c>
      <c r="G120" s="86">
        <v>540</v>
      </c>
      <c r="H120" s="86">
        <v>80</v>
      </c>
      <c r="I120" s="133"/>
      <c r="J120" s="133"/>
      <c r="K120" s="133"/>
      <c r="L120" s="133"/>
      <c r="M120" s="133"/>
    </row>
    <row r="121" spans="1:13">
      <c r="A121" s="96" t="s">
        <v>25</v>
      </c>
      <c r="B121" s="96" t="s">
        <v>35</v>
      </c>
      <c r="C121" s="95" t="s">
        <v>413</v>
      </c>
      <c r="D121" s="86">
        <v>710</v>
      </c>
      <c r="E121" s="86">
        <v>90</v>
      </c>
      <c r="F121" s="86">
        <v>80</v>
      </c>
      <c r="G121" s="86">
        <v>490</v>
      </c>
      <c r="H121" s="86">
        <v>60</v>
      </c>
      <c r="I121" s="133"/>
      <c r="J121" s="133"/>
      <c r="K121" s="133"/>
      <c r="L121" s="133"/>
      <c r="M121" s="133"/>
    </row>
    <row r="122" spans="1:13">
      <c r="A122" s="96" t="s">
        <v>25</v>
      </c>
      <c r="B122" s="96" t="s">
        <v>35</v>
      </c>
      <c r="C122" s="95" t="s">
        <v>414</v>
      </c>
      <c r="D122" s="86">
        <v>390</v>
      </c>
      <c r="E122" s="86">
        <v>60</v>
      </c>
      <c r="F122" s="86">
        <v>50</v>
      </c>
      <c r="G122" s="86">
        <v>240</v>
      </c>
      <c r="H122" s="86">
        <v>40</v>
      </c>
      <c r="I122" s="133"/>
      <c r="J122" s="133"/>
      <c r="K122" s="133"/>
      <c r="L122" s="133"/>
      <c r="M122" s="133"/>
    </row>
    <row r="123" spans="1:13">
      <c r="A123" s="96" t="s">
        <v>25</v>
      </c>
      <c r="B123" s="96" t="s">
        <v>35</v>
      </c>
      <c r="C123" s="104" t="s">
        <v>415</v>
      </c>
      <c r="D123" s="86">
        <v>10</v>
      </c>
      <c r="E123" s="86">
        <v>0</v>
      </c>
      <c r="F123" s="86">
        <v>10</v>
      </c>
      <c r="G123" s="86">
        <v>10</v>
      </c>
      <c r="H123" s="86">
        <v>0</v>
      </c>
      <c r="I123" s="133"/>
      <c r="J123" s="133"/>
      <c r="K123" s="133"/>
      <c r="L123" s="133"/>
      <c r="M123" s="133"/>
    </row>
    <row r="124" spans="1:13">
      <c r="A124" s="96" t="s">
        <v>25</v>
      </c>
      <c r="B124" s="96" t="s">
        <v>35</v>
      </c>
      <c r="C124" s="104" t="s">
        <v>416</v>
      </c>
      <c r="D124" s="86">
        <v>10</v>
      </c>
      <c r="E124" s="86">
        <v>0</v>
      </c>
      <c r="F124" s="86">
        <v>0</v>
      </c>
      <c r="G124" s="86">
        <v>0</v>
      </c>
      <c r="H124" s="86">
        <v>10</v>
      </c>
      <c r="I124" s="133"/>
      <c r="J124" s="133"/>
      <c r="K124" s="133"/>
      <c r="L124" s="133"/>
      <c r="M124" s="133"/>
    </row>
    <row r="125" spans="1:13">
      <c r="A125" s="96" t="s">
        <v>25</v>
      </c>
      <c r="B125" s="96" t="s">
        <v>35</v>
      </c>
      <c r="C125" s="95" t="s">
        <v>417</v>
      </c>
      <c r="D125" s="86">
        <v>0</v>
      </c>
      <c r="E125" s="86">
        <v>0</v>
      </c>
      <c r="F125" s="86">
        <v>0</v>
      </c>
      <c r="G125" s="86">
        <v>0</v>
      </c>
      <c r="H125" s="86">
        <v>0</v>
      </c>
      <c r="I125" s="133"/>
      <c r="J125" s="133"/>
      <c r="K125" s="133"/>
      <c r="L125" s="133"/>
      <c r="M125" s="133"/>
    </row>
    <row r="126" spans="1:13">
      <c r="A126" s="96" t="s">
        <v>25</v>
      </c>
      <c r="B126" s="96" t="s">
        <v>35</v>
      </c>
      <c r="C126" s="95" t="s">
        <v>418</v>
      </c>
      <c r="D126" s="86">
        <v>400</v>
      </c>
      <c r="E126" s="86">
        <v>60</v>
      </c>
      <c r="F126" s="86">
        <v>60</v>
      </c>
      <c r="G126" s="86">
        <v>250</v>
      </c>
      <c r="H126" s="86">
        <v>40</v>
      </c>
      <c r="I126" s="133"/>
      <c r="J126" s="133"/>
      <c r="K126" s="133"/>
      <c r="L126" s="133"/>
      <c r="M126" s="133"/>
    </row>
    <row r="127" spans="1:13">
      <c r="A127" s="96" t="s">
        <v>37</v>
      </c>
      <c r="C127" s="95"/>
      <c r="D127" s="86"/>
      <c r="E127" s="86"/>
      <c r="F127" s="86"/>
      <c r="G127" s="86"/>
      <c r="H127" s="86"/>
      <c r="I127" s="133"/>
      <c r="J127" s="133"/>
      <c r="K127" s="133"/>
      <c r="L127" s="133"/>
      <c r="M127" s="133"/>
    </row>
    <row r="128" spans="1:13">
      <c r="A128" s="78" t="s">
        <v>426</v>
      </c>
      <c r="B128" s="78"/>
      <c r="C128" s="77"/>
      <c r="D128" s="86">
        <v>2670</v>
      </c>
      <c r="E128" s="86">
        <v>1610</v>
      </c>
      <c r="F128" s="86">
        <v>200</v>
      </c>
      <c r="G128" s="86">
        <v>410</v>
      </c>
      <c r="H128" s="86">
        <v>460</v>
      </c>
      <c r="I128" s="133"/>
      <c r="J128" s="133"/>
      <c r="K128" s="133"/>
      <c r="L128" s="133"/>
      <c r="M128" s="133"/>
    </row>
    <row r="129" spans="1:13">
      <c r="A129" s="96" t="s">
        <v>37</v>
      </c>
      <c r="C129" s="95" t="s">
        <v>410</v>
      </c>
      <c r="D129" s="86">
        <v>1250</v>
      </c>
      <c r="E129" s="86">
        <v>850</v>
      </c>
      <c r="F129" s="86">
        <v>30</v>
      </c>
      <c r="G129" s="86">
        <v>110</v>
      </c>
      <c r="H129" s="86">
        <v>270</v>
      </c>
      <c r="I129" s="133"/>
      <c r="J129" s="133"/>
      <c r="K129" s="133"/>
      <c r="L129" s="133"/>
      <c r="M129" s="133"/>
    </row>
    <row r="130" spans="1:13">
      <c r="A130" s="96" t="s">
        <v>37</v>
      </c>
      <c r="C130" s="95" t="s">
        <v>411</v>
      </c>
      <c r="D130" s="86">
        <v>470</v>
      </c>
      <c r="E130" s="86">
        <v>270</v>
      </c>
      <c r="F130" s="86">
        <v>40</v>
      </c>
      <c r="G130" s="86">
        <v>90</v>
      </c>
      <c r="H130" s="86">
        <v>70</v>
      </c>
      <c r="I130" s="133"/>
      <c r="J130" s="133"/>
      <c r="K130" s="133"/>
      <c r="L130" s="133"/>
      <c r="M130" s="133"/>
    </row>
    <row r="131" spans="1:13">
      <c r="A131" s="96" t="s">
        <v>37</v>
      </c>
      <c r="C131" s="95" t="s">
        <v>412</v>
      </c>
      <c r="D131" s="86">
        <v>380</v>
      </c>
      <c r="E131" s="86">
        <v>210</v>
      </c>
      <c r="F131" s="86">
        <v>50</v>
      </c>
      <c r="G131" s="86">
        <v>80</v>
      </c>
      <c r="H131" s="86">
        <v>40</v>
      </c>
      <c r="I131" s="133"/>
      <c r="J131" s="133"/>
      <c r="K131" s="133"/>
      <c r="L131" s="133"/>
      <c r="M131" s="133"/>
    </row>
    <row r="132" spans="1:13">
      <c r="A132" s="96" t="s">
        <v>37</v>
      </c>
      <c r="C132" s="95" t="s">
        <v>413</v>
      </c>
      <c r="D132" s="86">
        <v>320</v>
      </c>
      <c r="E132" s="86">
        <v>170</v>
      </c>
      <c r="F132" s="86">
        <v>40</v>
      </c>
      <c r="G132" s="86">
        <v>70</v>
      </c>
      <c r="H132" s="86">
        <v>40</v>
      </c>
      <c r="I132" s="133"/>
      <c r="J132" s="133"/>
      <c r="K132" s="133"/>
      <c r="L132" s="133"/>
      <c r="M132" s="133"/>
    </row>
    <row r="133" spans="1:13">
      <c r="A133" s="96" t="s">
        <v>37</v>
      </c>
      <c r="C133" s="95" t="s">
        <v>414</v>
      </c>
      <c r="D133" s="86">
        <v>220</v>
      </c>
      <c r="E133" s="86">
        <v>100</v>
      </c>
      <c r="F133" s="86">
        <v>30</v>
      </c>
      <c r="G133" s="86">
        <v>60</v>
      </c>
      <c r="H133" s="86">
        <v>30</v>
      </c>
      <c r="I133" s="133"/>
      <c r="J133" s="133"/>
      <c r="K133" s="133"/>
      <c r="L133" s="133"/>
      <c r="M133" s="133"/>
    </row>
    <row r="134" spans="1:13">
      <c r="A134" s="96" t="s">
        <v>37</v>
      </c>
      <c r="C134" s="104" t="s">
        <v>415</v>
      </c>
      <c r="D134" s="86">
        <v>10</v>
      </c>
      <c r="E134" s="86">
        <v>10</v>
      </c>
      <c r="F134" s="86">
        <v>0</v>
      </c>
      <c r="G134" s="86">
        <v>0</v>
      </c>
      <c r="H134" s="86">
        <v>0</v>
      </c>
      <c r="I134" s="133"/>
      <c r="J134" s="133"/>
      <c r="K134" s="133"/>
      <c r="L134" s="133"/>
      <c r="M134" s="133"/>
    </row>
    <row r="135" spans="1:13">
      <c r="A135" s="96" t="s">
        <v>37</v>
      </c>
      <c r="C135" s="104" t="s">
        <v>416</v>
      </c>
      <c r="D135" s="86">
        <v>20</v>
      </c>
      <c r="E135" s="86">
        <v>0</v>
      </c>
      <c r="F135" s="86">
        <v>0</v>
      </c>
      <c r="G135" s="86">
        <v>0</v>
      </c>
      <c r="H135" s="86">
        <v>10</v>
      </c>
      <c r="I135" s="133"/>
      <c r="J135" s="133"/>
      <c r="K135" s="133"/>
      <c r="L135" s="133"/>
      <c r="M135" s="133"/>
    </row>
    <row r="136" spans="1:13">
      <c r="A136" s="96" t="s">
        <v>37</v>
      </c>
      <c r="C136" s="95" t="s">
        <v>417</v>
      </c>
      <c r="D136" s="86">
        <v>0</v>
      </c>
      <c r="E136" s="86">
        <v>0</v>
      </c>
      <c r="F136" s="86">
        <v>0</v>
      </c>
      <c r="G136" s="86">
        <v>0</v>
      </c>
      <c r="H136" s="86">
        <v>0</v>
      </c>
    </row>
    <row r="137" spans="1:13">
      <c r="A137" s="96" t="s">
        <v>37</v>
      </c>
      <c r="C137" s="95" t="s">
        <v>418</v>
      </c>
      <c r="D137" s="86">
        <v>230</v>
      </c>
      <c r="E137" s="86">
        <v>110</v>
      </c>
      <c r="F137" s="86">
        <v>30</v>
      </c>
      <c r="G137" s="86">
        <v>60</v>
      </c>
      <c r="H137" s="86">
        <v>30</v>
      </c>
    </row>
    <row r="138" spans="1:13">
      <c r="A138" s="96" t="s">
        <v>37</v>
      </c>
      <c r="B138" s="96" t="s">
        <v>40</v>
      </c>
      <c r="C138" s="95"/>
      <c r="D138" s="86"/>
      <c r="E138" s="86"/>
      <c r="F138" s="86"/>
      <c r="G138" s="86"/>
      <c r="H138" s="86"/>
    </row>
    <row r="139" spans="1:13">
      <c r="A139" s="96" t="s">
        <v>37</v>
      </c>
      <c r="B139" s="78" t="s">
        <v>39</v>
      </c>
      <c r="C139" s="77"/>
      <c r="D139" s="86">
        <v>2660</v>
      </c>
      <c r="E139" s="86">
        <v>1610</v>
      </c>
      <c r="F139" s="86">
        <v>200</v>
      </c>
      <c r="G139" s="86">
        <v>400</v>
      </c>
      <c r="H139" s="86">
        <v>460</v>
      </c>
    </row>
    <row r="140" spans="1:13">
      <c r="A140" s="96" t="s">
        <v>37</v>
      </c>
      <c r="B140" s="96" t="s">
        <v>40</v>
      </c>
      <c r="C140" s="95" t="s">
        <v>410</v>
      </c>
      <c r="D140" s="86">
        <v>1250</v>
      </c>
      <c r="E140" s="86">
        <v>850</v>
      </c>
      <c r="F140" s="86">
        <v>30</v>
      </c>
      <c r="G140" s="86">
        <v>110</v>
      </c>
      <c r="H140" s="86">
        <v>270</v>
      </c>
    </row>
    <row r="141" spans="1:13">
      <c r="A141" s="96" t="s">
        <v>37</v>
      </c>
      <c r="B141" s="96" t="s">
        <v>40</v>
      </c>
      <c r="C141" s="95" t="s">
        <v>411</v>
      </c>
      <c r="D141" s="86">
        <v>470</v>
      </c>
      <c r="E141" s="86">
        <v>270</v>
      </c>
      <c r="F141" s="86">
        <v>40</v>
      </c>
      <c r="G141" s="86">
        <v>90</v>
      </c>
      <c r="H141" s="86">
        <v>70</v>
      </c>
    </row>
    <row r="142" spans="1:13">
      <c r="A142" s="96" t="s">
        <v>37</v>
      </c>
      <c r="B142" s="96" t="s">
        <v>40</v>
      </c>
      <c r="C142" s="95" t="s">
        <v>412</v>
      </c>
      <c r="D142" s="86">
        <v>380</v>
      </c>
      <c r="E142" s="86">
        <v>210</v>
      </c>
      <c r="F142" s="86">
        <v>50</v>
      </c>
      <c r="G142" s="86">
        <v>80</v>
      </c>
      <c r="H142" s="86">
        <v>40</v>
      </c>
    </row>
    <row r="143" spans="1:13">
      <c r="A143" s="96" t="s">
        <v>37</v>
      </c>
      <c r="B143" s="96" t="s">
        <v>40</v>
      </c>
      <c r="C143" s="95" t="s">
        <v>413</v>
      </c>
      <c r="D143" s="86">
        <v>310</v>
      </c>
      <c r="E143" s="86">
        <v>170</v>
      </c>
      <c r="F143" s="86">
        <v>40</v>
      </c>
      <c r="G143" s="86">
        <v>70</v>
      </c>
      <c r="H143" s="86">
        <v>40</v>
      </c>
    </row>
    <row r="144" spans="1:13">
      <c r="A144" s="96" t="s">
        <v>37</v>
      </c>
      <c r="B144" s="96" t="s">
        <v>40</v>
      </c>
      <c r="C144" s="95" t="s">
        <v>414</v>
      </c>
      <c r="D144" s="86">
        <v>220</v>
      </c>
      <c r="E144" s="86">
        <v>100</v>
      </c>
      <c r="F144" s="86">
        <v>30</v>
      </c>
      <c r="G144" s="86">
        <v>60</v>
      </c>
      <c r="H144" s="86">
        <v>30</v>
      </c>
    </row>
    <row r="145" spans="1:8">
      <c r="A145" s="96" t="s">
        <v>37</v>
      </c>
      <c r="B145" s="96" t="s">
        <v>40</v>
      </c>
      <c r="C145" s="104" t="s">
        <v>415</v>
      </c>
      <c r="D145" s="86">
        <v>10</v>
      </c>
      <c r="E145" s="86">
        <v>10</v>
      </c>
      <c r="F145" s="86">
        <v>0</v>
      </c>
      <c r="G145" s="86">
        <v>0</v>
      </c>
      <c r="H145" s="86">
        <v>0</v>
      </c>
    </row>
    <row r="146" spans="1:8">
      <c r="A146" s="96" t="s">
        <v>37</v>
      </c>
      <c r="B146" s="96" t="s">
        <v>40</v>
      </c>
      <c r="C146" s="104" t="s">
        <v>416</v>
      </c>
      <c r="D146" s="86">
        <v>20</v>
      </c>
      <c r="E146" s="86">
        <v>0</v>
      </c>
      <c r="F146" s="86">
        <v>0</v>
      </c>
      <c r="G146" s="86">
        <v>0</v>
      </c>
      <c r="H146" s="86">
        <v>10</v>
      </c>
    </row>
    <row r="147" spans="1:8">
      <c r="A147" s="96" t="s">
        <v>37</v>
      </c>
      <c r="B147" s="96" t="s">
        <v>40</v>
      </c>
      <c r="C147" s="95" t="s">
        <v>417</v>
      </c>
      <c r="D147" s="86">
        <v>0</v>
      </c>
      <c r="E147" s="86">
        <v>0</v>
      </c>
      <c r="F147" s="86">
        <v>0</v>
      </c>
      <c r="G147" s="86">
        <v>0</v>
      </c>
      <c r="H147" s="86">
        <v>0</v>
      </c>
    </row>
    <row r="148" spans="1:8">
      <c r="A148" s="96" t="s">
        <v>37</v>
      </c>
      <c r="B148" s="96" t="s">
        <v>40</v>
      </c>
      <c r="C148" s="95" t="s">
        <v>418</v>
      </c>
      <c r="D148" s="86">
        <v>230</v>
      </c>
      <c r="E148" s="86">
        <v>110</v>
      </c>
      <c r="F148" s="86">
        <v>30</v>
      </c>
      <c r="G148" s="86">
        <v>60</v>
      </c>
      <c r="H148" s="86">
        <v>30</v>
      </c>
    </row>
    <row r="149" spans="1:8">
      <c r="A149" s="96" t="s">
        <v>37</v>
      </c>
      <c r="B149" s="96" t="s">
        <v>41</v>
      </c>
      <c r="C149" s="95"/>
      <c r="D149" s="86"/>
      <c r="E149" s="86"/>
      <c r="F149" s="86"/>
      <c r="G149" s="86"/>
      <c r="H149" s="86"/>
    </row>
    <row r="150" spans="1:8">
      <c r="A150" s="96" t="s">
        <v>37</v>
      </c>
      <c r="B150" s="78" t="s">
        <v>42</v>
      </c>
      <c r="C150" s="77"/>
      <c r="D150" s="86">
        <v>0</v>
      </c>
      <c r="E150" s="86">
        <v>0</v>
      </c>
      <c r="F150" s="86">
        <v>0</v>
      </c>
      <c r="G150" s="86">
        <v>0</v>
      </c>
      <c r="H150" s="86">
        <v>0</v>
      </c>
    </row>
    <row r="151" spans="1:8">
      <c r="A151" s="96" t="s">
        <v>37</v>
      </c>
      <c r="B151" s="96" t="s">
        <v>41</v>
      </c>
      <c r="C151" s="95" t="s">
        <v>410</v>
      </c>
      <c r="D151" s="86">
        <v>0</v>
      </c>
      <c r="E151" s="86">
        <v>0</v>
      </c>
      <c r="F151" s="86">
        <v>0</v>
      </c>
      <c r="G151" s="86">
        <v>0</v>
      </c>
      <c r="H151" s="86">
        <v>0</v>
      </c>
    </row>
    <row r="152" spans="1:8">
      <c r="A152" s="96" t="s">
        <v>37</v>
      </c>
      <c r="B152" s="96" t="s">
        <v>41</v>
      </c>
      <c r="C152" s="95" t="s">
        <v>411</v>
      </c>
      <c r="D152" s="86">
        <v>0</v>
      </c>
      <c r="E152" s="86">
        <v>0</v>
      </c>
      <c r="F152" s="86">
        <v>0</v>
      </c>
      <c r="G152" s="86">
        <v>0</v>
      </c>
      <c r="H152" s="86">
        <v>0</v>
      </c>
    </row>
    <row r="153" spans="1:8">
      <c r="A153" s="96" t="s">
        <v>37</v>
      </c>
      <c r="B153" s="96" t="s">
        <v>41</v>
      </c>
      <c r="C153" s="95" t="s">
        <v>412</v>
      </c>
      <c r="D153" s="86">
        <v>0</v>
      </c>
      <c r="E153" s="86">
        <v>0</v>
      </c>
      <c r="F153" s="86">
        <v>0</v>
      </c>
      <c r="G153" s="86">
        <v>0</v>
      </c>
      <c r="H153" s="86">
        <v>0</v>
      </c>
    </row>
    <row r="154" spans="1:8">
      <c r="A154" s="96" t="s">
        <v>37</v>
      </c>
      <c r="B154" s="96" t="s">
        <v>41</v>
      </c>
      <c r="C154" s="95" t="s">
        <v>413</v>
      </c>
      <c r="D154" s="86">
        <v>0</v>
      </c>
      <c r="E154" s="86">
        <v>0</v>
      </c>
      <c r="F154" s="86">
        <v>0</v>
      </c>
      <c r="G154" s="86">
        <v>0</v>
      </c>
      <c r="H154" s="86">
        <v>0</v>
      </c>
    </row>
    <row r="155" spans="1:8">
      <c r="A155" s="96" t="s">
        <v>37</v>
      </c>
      <c r="B155" s="96" t="s">
        <v>41</v>
      </c>
      <c r="C155" s="95" t="s">
        <v>414</v>
      </c>
      <c r="D155" s="86">
        <v>0</v>
      </c>
      <c r="E155" s="86">
        <v>0</v>
      </c>
      <c r="F155" s="86">
        <v>0</v>
      </c>
      <c r="G155" s="86">
        <v>0</v>
      </c>
      <c r="H155" s="86">
        <v>0</v>
      </c>
    </row>
    <row r="156" spans="1:8">
      <c r="A156" s="96" t="s">
        <v>37</v>
      </c>
      <c r="B156" s="96" t="s">
        <v>41</v>
      </c>
      <c r="C156" s="104" t="s">
        <v>415</v>
      </c>
      <c r="D156" s="86">
        <v>0</v>
      </c>
      <c r="E156" s="86">
        <v>0</v>
      </c>
      <c r="F156" s="86">
        <v>0</v>
      </c>
      <c r="G156" s="86">
        <v>0</v>
      </c>
      <c r="H156" s="86">
        <v>0</v>
      </c>
    </row>
    <row r="157" spans="1:8">
      <c r="A157" s="96" t="s">
        <v>37</v>
      </c>
      <c r="B157" s="96" t="s">
        <v>41</v>
      </c>
      <c r="C157" s="104" t="s">
        <v>416</v>
      </c>
      <c r="D157" s="86">
        <v>0</v>
      </c>
      <c r="E157" s="86">
        <v>0</v>
      </c>
      <c r="F157" s="86">
        <v>0</v>
      </c>
      <c r="G157" s="86">
        <v>0</v>
      </c>
      <c r="H157" s="86">
        <v>0</v>
      </c>
    </row>
    <row r="158" spans="1:8">
      <c r="A158" s="96" t="s">
        <v>37</v>
      </c>
      <c r="B158" s="96" t="s">
        <v>41</v>
      </c>
      <c r="C158" s="95" t="s">
        <v>417</v>
      </c>
      <c r="D158" s="86">
        <v>0</v>
      </c>
      <c r="E158" s="86">
        <v>0</v>
      </c>
      <c r="F158" s="86">
        <v>0</v>
      </c>
      <c r="G158" s="86">
        <v>0</v>
      </c>
      <c r="H158" s="86">
        <v>0</v>
      </c>
    </row>
    <row r="159" spans="1:8">
      <c r="A159" s="96" t="s">
        <v>37</v>
      </c>
      <c r="B159" s="96" t="s">
        <v>41</v>
      </c>
      <c r="C159" s="95" t="s">
        <v>418</v>
      </c>
      <c r="D159" s="86">
        <v>0</v>
      </c>
      <c r="E159" s="86">
        <v>0</v>
      </c>
      <c r="F159" s="86">
        <v>0</v>
      </c>
      <c r="G159" s="86">
        <v>0</v>
      </c>
      <c r="H159" s="86">
        <v>0</v>
      </c>
    </row>
    <row r="160" spans="1:8">
      <c r="A160" s="96" t="s">
        <v>43</v>
      </c>
      <c r="C160" s="95"/>
      <c r="D160" s="86"/>
      <c r="E160" s="86"/>
      <c r="F160" s="86"/>
      <c r="G160" s="86"/>
      <c r="H160" s="86"/>
    </row>
    <row r="161" spans="1:8">
      <c r="A161" s="78" t="s">
        <v>434</v>
      </c>
      <c r="B161" s="78"/>
      <c r="C161" s="77"/>
      <c r="D161" s="86">
        <v>23810</v>
      </c>
      <c r="E161" s="86">
        <v>4410</v>
      </c>
      <c r="F161" s="86">
        <v>1770</v>
      </c>
      <c r="G161" s="86">
        <v>13240</v>
      </c>
      <c r="H161" s="86">
        <v>4400</v>
      </c>
    </row>
    <row r="162" spans="1:8">
      <c r="A162" s="96" t="s">
        <v>43</v>
      </c>
      <c r="C162" s="95" t="s">
        <v>410</v>
      </c>
      <c r="D162" s="86">
        <v>5350</v>
      </c>
      <c r="E162" s="86">
        <v>1500</v>
      </c>
      <c r="F162" s="86">
        <v>250</v>
      </c>
      <c r="G162" s="86">
        <v>1950</v>
      </c>
      <c r="H162" s="86">
        <v>1660</v>
      </c>
    </row>
    <row r="163" spans="1:8">
      <c r="A163" s="96" t="s">
        <v>43</v>
      </c>
      <c r="C163" s="95" t="s">
        <v>411</v>
      </c>
      <c r="D163" s="86">
        <v>5130</v>
      </c>
      <c r="E163" s="86">
        <v>1060</v>
      </c>
      <c r="F163" s="86">
        <v>420</v>
      </c>
      <c r="G163" s="86">
        <v>2800</v>
      </c>
      <c r="H163" s="86">
        <v>850</v>
      </c>
    </row>
    <row r="164" spans="1:8">
      <c r="A164" s="96" t="s">
        <v>43</v>
      </c>
      <c r="C164" s="95" t="s">
        <v>412</v>
      </c>
      <c r="D164" s="86">
        <v>5680</v>
      </c>
      <c r="E164" s="86">
        <v>950</v>
      </c>
      <c r="F164" s="86">
        <v>530</v>
      </c>
      <c r="G164" s="86">
        <v>3460</v>
      </c>
      <c r="H164" s="86">
        <v>740</v>
      </c>
    </row>
    <row r="165" spans="1:8">
      <c r="A165" s="96" t="s">
        <v>43</v>
      </c>
      <c r="C165" s="95" t="s">
        <v>413</v>
      </c>
      <c r="D165" s="86">
        <v>4300</v>
      </c>
      <c r="E165" s="86">
        <v>570</v>
      </c>
      <c r="F165" s="86">
        <v>360</v>
      </c>
      <c r="G165" s="86">
        <v>2890</v>
      </c>
      <c r="H165" s="86">
        <v>490</v>
      </c>
    </row>
    <row r="166" spans="1:8">
      <c r="A166" s="96" t="s">
        <v>43</v>
      </c>
      <c r="C166" s="95" t="s">
        <v>414</v>
      </c>
      <c r="D166" s="86">
        <v>2700</v>
      </c>
      <c r="E166" s="86">
        <v>320</v>
      </c>
      <c r="F166" s="86">
        <v>190</v>
      </c>
      <c r="G166" s="86">
        <v>1850</v>
      </c>
      <c r="H166" s="86">
        <v>330</v>
      </c>
    </row>
    <row r="167" spans="1:8">
      <c r="A167" s="96" t="s">
        <v>43</v>
      </c>
      <c r="C167" s="104" t="s">
        <v>415</v>
      </c>
      <c r="D167" s="86">
        <v>290</v>
      </c>
      <c r="E167" s="86">
        <v>10</v>
      </c>
      <c r="F167" s="86">
        <v>20</v>
      </c>
      <c r="G167" s="86">
        <v>220</v>
      </c>
      <c r="H167" s="86">
        <v>40</v>
      </c>
    </row>
    <row r="168" spans="1:8">
      <c r="A168" s="96" t="s">
        <v>43</v>
      </c>
      <c r="C168" s="104" t="s">
        <v>416</v>
      </c>
      <c r="D168" s="86">
        <v>360</v>
      </c>
      <c r="E168" s="86">
        <v>10</v>
      </c>
      <c r="F168" s="86">
        <v>0</v>
      </c>
      <c r="G168" s="86">
        <v>70</v>
      </c>
      <c r="H168" s="86">
        <v>280</v>
      </c>
    </row>
    <row r="169" spans="1:8">
      <c r="A169" s="96" t="s">
        <v>43</v>
      </c>
      <c r="C169" s="95" t="s">
        <v>417</v>
      </c>
      <c r="D169" s="86">
        <v>10</v>
      </c>
      <c r="E169" s="86">
        <v>0</v>
      </c>
      <c r="F169" s="86">
        <v>0</v>
      </c>
      <c r="G169" s="86">
        <v>0</v>
      </c>
      <c r="H169" s="86">
        <v>10</v>
      </c>
    </row>
    <row r="170" spans="1:8">
      <c r="A170" s="96" t="s">
        <v>43</v>
      </c>
      <c r="B170" s="116"/>
      <c r="C170" s="95" t="s">
        <v>418</v>
      </c>
      <c r="D170" s="86">
        <v>2980</v>
      </c>
      <c r="E170" s="86">
        <v>330</v>
      </c>
      <c r="F170" s="86">
        <v>210</v>
      </c>
      <c r="G170" s="86">
        <v>2070</v>
      </c>
      <c r="H170" s="86">
        <v>370</v>
      </c>
    </row>
    <row r="171" spans="1:8">
      <c r="A171" s="96" t="s">
        <v>43</v>
      </c>
      <c r="B171" s="96" t="s">
        <v>46</v>
      </c>
      <c r="C171" s="95"/>
      <c r="D171" s="86"/>
      <c r="E171" s="86"/>
      <c r="F171" s="86"/>
      <c r="G171" s="86"/>
      <c r="H171" s="86"/>
    </row>
    <row r="172" spans="1:8">
      <c r="A172" s="96" t="s">
        <v>43</v>
      </c>
      <c r="B172" s="78" t="s">
        <v>45</v>
      </c>
      <c r="C172" s="77"/>
      <c r="D172" s="86">
        <v>13540</v>
      </c>
      <c r="E172" s="86">
        <v>3230</v>
      </c>
      <c r="F172" s="86">
        <v>1130</v>
      </c>
      <c r="G172" s="86">
        <v>6400</v>
      </c>
      <c r="H172" s="86">
        <v>2770</v>
      </c>
    </row>
    <row r="173" spans="1:8">
      <c r="A173" s="96" t="s">
        <v>43</v>
      </c>
      <c r="B173" s="96" t="s">
        <v>46</v>
      </c>
      <c r="C173" s="95" t="s">
        <v>410</v>
      </c>
      <c r="D173" s="86">
        <v>3580</v>
      </c>
      <c r="E173" s="86">
        <v>1140</v>
      </c>
      <c r="F173" s="86">
        <v>160</v>
      </c>
      <c r="G173" s="86">
        <v>1090</v>
      </c>
      <c r="H173" s="86">
        <v>1190</v>
      </c>
    </row>
    <row r="174" spans="1:8">
      <c r="A174" s="96" t="s">
        <v>43</v>
      </c>
      <c r="B174" s="96" t="s">
        <v>46</v>
      </c>
      <c r="C174" s="95" t="s">
        <v>411</v>
      </c>
      <c r="D174" s="86">
        <v>2930</v>
      </c>
      <c r="E174" s="86">
        <v>740</v>
      </c>
      <c r="F174" s="86">
        <v>250</v>
      </c>
      <c r="G174" s="86">
        <v>1390</v>
      </c>
      <c r="H174" s="86">
        <v>550</v>
      </c>
    </row>
    <row r="175" spans="1:8">
      <c r="A175" s="96" t="s">
        <v>43</v>
      </c>
      <c r="B175" s="96" t="s">
        <v>46</v>
      </c>
      <c r="C175" s="95" t="s">
        <v>412</v>
      </c>
      <c r="D175" s="86">
        <v>3040</v>
      </c>
      <c r="E175" s="86">
        <v>670</v>
      </c>
      <c r="F175" s="86">
        <v>330</v>
      </c>
      <c r="G175" s="86">
        <v>1600</v>
      </c>
      <c r="H175" s="86">
        <v>440</v>
      </c>
    </row>
    <row r="176" spans="1:8">
      <c r="A176" s="96" t="s">
        <v>43</v>
      </c>
      <c r="B176" s="96" t="s">
        <v>46</v>
      </c>
      <c r="C176" s="95" t="s">
        <v>413</v>
      </c>
      <c r="D176" s="86">
        <v>2280</v>
      </c>
      <c r="E176" s="86">
        <v>420</v>
      </c>
      <c r="F176" s="86">
        <v>240</v>
      </c>
      <c r="G176" s="86">
        <v>1320</v>
      </c>
      <c r="H176" s="86">
        <v>290</v>
      </c>
    </row>
    <row r="177" spans="1:8">
      <c r="A177" s="96" t="s">
        <v>43</v>
      </c>
      <c r="B177" s="96" t="s">
        <v>46</v>
      </c>
      <c r="C177" s="95" t="s">
        <v>414</v>
      </c>
      <c r="D177" s="86">
        <v>1480</v>
      </c>
      <c r="E177" s="86">
        <v>250</v>
      </c>
      <c r="F177" s="86">
        <v>140</v>
      </c>
      <c r="G177" s="86">
        <v>890</v>
      </c>
      <c r="H177" s="86">
        <v>200</v>
      </c>
    </row>
    <row r="178" spans="1:8">
      <c r="A178" s="96" t="s">
        <v>43</v>
      </c>
      <c r="B178" s="96" t="s">
        <v>46</v>
      </c>
      <c r="C178" s="104" t="s">
        <v>415</v>
      </c>
      <c r="D178" s="86">
        <v>120</v>
      </c>
      <c r="E178" s="86">
        <v>10</v>
      </c>
      <c r="F178" s="86">
        <v>10</v>
      </c>
      <c r="G178" s="86">
        <v>90</v>
      </c>
      <c r="H178" s="86">
        <v>20</v>
      </c>
    </row>
    <row r="179" spans="1:8">
      <c r="A179" s="96" t="s">
        <v>43</v>
      </c>
      <c r="B179" s="96" t="s">
        <v>46</v>
      </c>
      <c r="C179" s="104" t="s">
        <v>416</v>
      </c>
      <c r="D179" s="86">
        <v>110</v>
      </c>
      <c r="E179" s="86">
        <v>0</v>
      </c>
      <c r="F179" s="86">
        <v>0</v>
      </c>
      <c r="G179" s="86">
        <v>20</v>
      </c>
      <c r="H179" s="86">
        <v>80</v>
      </c>
    </row>
    <row r="180" spans="1:8">
      <c r="A180" s="96" t="s">
        <v>43</v>
      </c>
      <c r="B180" s="96" t="s">
        <v>46</v>
      </c>
      <c r="C180" s="95" t="s">
        <v>417</v>
      </c>
      <c r="D180" s="86">
        <v>10</v>
      </c>
      <c r="E180" s="86">
        <v>0</v>
      </c>
      <c r="F180" s="86">
        <v>0</v>
      </c>
      <c r="G180" s="86">
        <v>0</v>
      </c>
      <c r="H180" s="86">
        <v>0</v>
      </c>
    </row>
    <row r="181" spans="1:8">
      <c r="A181" s="96" t="s">
        <v>43</v>
      </c>
      <c r="B181" s="96" t="s">
        <v>46</v>
      </c>
      <c r="C181" s="95" t="s">
        <v>418</v>
      </c>
      <c r="D181" s="86">
        <v>1600</v>
      </c>
      <c r="E181" s="86">
        <v>260</v>
      </c>
      <c r="F181" s="86">
        <v>150</v>
      </c>
      <c r="G181" s="86">
        <v>980</v>
      </c>
      <c r="H181" s="86">
        <v>210</v>
      </c>
    </row>
    <row r="182" spans="1:8">
      <c r="A182" s="96" t="s">
        <v>43</v>
      </c>
      <c r="B182" s="96" t="s">
        <v>47</v>
      </c>
      <c r="C182" s="95"/>
      <c r="D182" s="86"/>
      <c r="E182" s="86"/>
      <c r="F182" s="86"/>
      <c r="G182" s="86"/>
      <c r="H182" s="86"/>
    </row>
    <row r="183" spans="1:8">
      <c r="A183" s="96" t="s">
        <v>43</v>
      </c>
      <c r="B183" s="78" t="s">
        <v>48</v>
      </c>
      <c r="C183" s="77"/>
      <c r="D183" s="86">
        <v>6760</v>
      </c>
      <c r="E183" s="86">
        <v>990</v>
      </c>
      <c r="F183" s="86">
        <v>440</v>
      </c>
      <c r="G183" s="86">
        <v>4350</v>
      </c>
      <c r="H183" s="86">
        <v>990</v>
      </c>
    </row>
    <row r="184" spans="1:8">
      <c r="A184" s="96" t="s">
        <v>43</v>
      </c>
      <c r="B184" s="96" t="s">
        <v>47</v>
      </c>
      <c r="C184" s="95" t="s">
        <v>410</v>
      </c>
      <c r="D184" s="86">
        <v>1400</v>
      </c>
      <c r="E184" s="86">
        <v>310</v>
      </c>
      <c r="F184" s="86">
        <v>70</v>
      </c>
      <c r="G184" s="86">
        <v>660</v>
      </c>
      <c r="H184" s="86">
        <v>370</v>
      </c>
    </row>
    <row r="185" spans="1:8">
      <c r="A185" s="96" t="s">
        <v>43</v>
      </c>
      <c r="B185" s="96" t="s">
        <v>47</v>
      </c>
      <c r="C185" s="95" t="s">
        <v>411</v>
      </c>
      <c r="D185" s="86">
        <v>1690</v>
      </c>
      <c r="E185" s="86">
        <v>280</v>
      </c>
      <c r="F185" s="86">
        <v>130</v>
      </c>
      <c r="G185" s="86">
        <v>1060</v>
      </c>
      <c r="H185" s="86">
        <v>220</v>
      </c>
    </row>
    <row r="186" spans="1:8">
      <c r="A186" s="96" t="s">
        <v>43</v>
      </c>
      <c r="B186" s="96" t="s">
        <v>47</v>
      </c>
      <c r="C186" s="95" t="s">
        <v>412</v>
      </c>
      <c r="D186" s="86">
        <v>1830</v>
      </c>
      <c r="E186" s="86">
        <v>230</v>
      </c>
      <c r="F186" s="86">
        <v>140</v>
      </c>
      <c r="G186" s="86">
        <v>1260</v>
      </c>
      <c r="H186" s="86">
        <v>200</v>
      </c>
    </row>
    <row r="187" spans="1:8">
      <c r="A187" s="96" t="s">
        <v>43</v>
      </c>
      <c r="B187" s="96" t="s">
        <v>47</v>
      </c>
      <c r="C187" s="95" t="s">
        <v>413</v>
      </c>
      <c r="D187" s="86">
        <v>1270</v>
      </c>
      <c r="E187" s="86">
        <v>120</v>
      </c>
      <c r="F187" s="86">
        <v>80</v>
      </c>
      <c r="G187" s="86">
        <v>950</v>
      </c>
      <c r="H187" s="86">
        <v>120</v>
      </c>
    </row>
    <row r="188" spans="1:8">
      <c r="A188" s="96" t="s">
        <v>43</v>
      </c>
      <c r="B188" s="96" t="s">
        <v>47</v>
      </c>
      <c r="C188" s="95" t="s">
        <v>414</v>
      </c>
      <c r="D188" s="86">
        <v>520</v>
      </c>
      <c r="E188" s="86">
        <v>50</v>
      </c>
      <c r="F188" s="86">
        <v>20</v>
      </c>
      <c r="G188" s="86">
        <v>390</v>
      </c>
      <c r="H188" s="86">
        <v>50</v>
      </c>
    </row>
    <row r="189" spans="1:8">
      <c r="A189" s="96" t="s">
        <v>43</v>
      </c>
      <c r="B189" s="96" t="s">
        <v>47</v>
      </c>
      <c r="C189" s="104" t="s">
        <v>415</v>
      </c>
      <c r="D189" s="86">
        <v>30</v>
      </c>
      <c r="E189" s="86">
        <v>0</v>
      </c>
      <c r="F189" s="86">
        <v>0</v>
      </c>
      <c r="G189" s="86">
        <v>20</v>
      </c>
      <c r="H189" s="86">
        <v>0</v>
      </c>
    </row>
    <row r="190" spans="1:8">
      <c r="A190" s="96" t="s">
        <v>43</v>
      </c>
      <c r="B190" s="96" t="s">
        <v>47</v>
      </c>
      <c r="C190" s="104" t="s">
        <v>416</v>
      </c>
      <c r="D190" s="86">
        <v>20</v>
      </c>
      <c r="E190" s="86">
        <v>0</v>
      </c>
      <c r="F190" s="86">
        <v>0</v>
      </c>
      <c r="G190" s="86">
        <v>10</v>
      </c>
      <c r="H190" s="86">
        <v>10</v>
      </c>
    </row>
    <row r="191" spans="1:8">
      <c r="A191" s="96" t="s">
        <v>43</v>
      </c>
      <c r="B191" s="96" t="s">
        <v>47</v>
      </c>
      <c r="C191" s="95" t="s">
        <v>417</v>
      </c>
      <c r="D191" s="86">
        <v>0</v>
      </c>
      <c r="E191" s="86">
        <v>0</v>
      </c>
      <c r="F191" s="86">
        <v>0</v>
      </c>
      <c r="G191" s="86">
        <v>0</v>
      </c>
      <c r="H191" s="86">
        <v>0</v>
      </c>
    </row>
    <row r="192" spans="1:8">
      <c r="A192" s="96" t="s">
        <v>43</v>
      </c>
      <c r="B192" s="96" t="s">
        <v>47</v>
      </c>
      <c r="C192" s="95" t="s">
        <v>418</v>
      </c>
      <c r="D192" s="86">
        <v>550</v>
      </c>
      <c r="E192" s="86">
        <v>50</v>
      </c>
      <c r="F192" s="86">
        <v>30</v>
      </c>
      <c r="G192" s="86">
        <v>410</v>
      </c>
      <c r="H192" s="86">
        <v>60</v>
      </c>
    </row>
    <row r="193" spans="1:8">
      <c r="A193" s="96" t="s">
        <v>43</v>
      </c>
      <c r="B193" s="96" t="s">
        <v>49</v>
      </c>
      <c r="C193" s="95"/>
      <c r="D193" s="86"/>
      <c r="E193" s="86"/>
      <c r="F193" s="86"/>
      <c r="G193" s="86"/>
      <c r="H193" s="86"/>
    </row>
    <row r="194" spans="1:8">
      <c r="A194" s="96" t="s">
        <v>43</v>
      </c>
      <c r="B194" s="78" t="s">
        <v>50</v>
      </c>
      <c r="C194" s="77"/>
      <c r="D194" s="86">
        <v>1300</v>
      </c>
      <c r="E194" s="86">
        <v>70</v>
      </c>
      <c r="F194" s="86">
        <v>70</v>
      </c>
      <c r="G194" s="86">
        <v>860</v>
      </c>
      <c r="H194" s="86">
        <v>310</v>
      </c>
    </row>
    <row r="195" spans="1:8">
      <c r="A195" s="96" t="s">
        <v>43</v>
      </c>
      <c r="B195" s="96" t="s">
        <v>49</v>
      </c>
      <c r="C195" s="95" t="s">
        <v>410</v>
      </c>
      <c r="D195" s="86">
        <v>140</v>
      </c>
      <c r="E195" s="86">
        <v>20</v>
      </c>
      <c r="F195" s="86">
        <v>10</v>
      </c>
      <c r="G195" s="86">
        <v>80</v>
      </c>
      <c r="H195" s="86">
        <v>30</v>
      </c>
    </row>
    <row r="196" spans="1:8">
      <c r="A196" s="96" t="s">
        <v>43</v>
      </c>
      <c r="B196" s="96" t="s">
        <v>49</v>
      </c>
      <c r="C196" s="95" t="s">
        <v>411</v>
      </c>
      <c r="D196" s="86">
        <v>140</v>
      </c>
      <c r="E196" s="86">
        <v>10</v>
      </c>
      <c r="F196" s="86">
        <v>10</v>
      </c>
      <c r="G196" s="86">
        <v>100</v>
      </c>
      <c r="H196" s="86">
        <v>20</v>
      </c>
    </row>
    <row r="197" spans="1:8">
      <c r="A197" s="96" t="s">
        <v>43</v>
      </c>
      <c r="B197" s="96" t="s">
        <v>49</v>
      </c>
      <c r="C197" s="95" t="s">
        <v>412</v>
      </c>
      <c r="D197" s="86">
        <v>250</v>
      </c>
      <c r="E197" s="86">
        <v>20</v>
      </c>
      <c r="F197" s="86">
        <v>20</v>
      </c>
      <c r="G197" s="86">
        <v>180</v>
      </c>
      <c r="H197" s="86">
        <v>30</v>
      </c>
    </row>
    <row r="198" spans="1:8">
      <c r="A198" s="96" t="s">
        <v>43</v>
      </c>
      <c r="B198" s="96" t="s">
        <v>49</v>
      </c>
      <c r="C198" s="95" t="s">
        <v>413</v>
      </c>
      <c r="D198" s="86">
        <v>260</v>
      </c>
      <c r="E198" s="86">
        <v>10</v>
      </c>
      <c r="F198" s="86">
        <v>20</v>
      </c>
      <c r="G198" s="86">
        <v>210</v>
      </c>
      <c r="H198" s="86">
        <v>20</v>
      </c>
    </row>
    <row r="199" spans="1:8">
      <c r="A199" s="96" t="s">
        <v>43</v>
      </c>
      <c r="B199" s="96" t="s">
        <v>49</v>
      </c>
      <c r="C199" s="95" t="s">
        <v>414</v>
      </c>
      <c r="D199" s="86">
        <v>270</v>
      </c>
      <c r="E199" s="86">
        <v>10</v>
      </c>
      <c r="F199" s="86">
        <v>10</v>
      </c>
      <c r="G199" s="86">
        <v>220</v>
      </c>
      <c r="H199" s="86">
        <v>40</v>
      </c>
    </row>
    <row r="200" spans="1:8">
      <c r="A200" s="96" t="s">
        <v>43</v>
      </c>
      <c r="B200" s="96" t="s">
        <v>49</v>
      </c>
      <c r="C200" s="104" t="s">
        <v>415</v>
      </c>
      <c r="D200" s="86">
        <v>60</v>
      </c>
      <c r="E200" s="86">
        <v>0</v>
      </c>
      <c r="F200" s="86">
        <v>0</v>
      </c>
      <c r="G200" s="86">
        <v>50</v>
      </c>
      <c r="H200" s="86">
        <v>10</v>
      </c>
    </row>
    <row r="201" spans="1:8">
      <c r="A201" s="96" t="s">
        <v>43</v>
      </c>
      <c r="B201" s="96" t="s">
        <v>49</v>
      </c>
      <c r="C201" s="104" t="s">
        <v>416</v>
      </c>
      <c r="D201" s="86">
        <v>190</v>
      </c>
      <c r="E201" s="86">
        <v>0</v>
      </c>
      <c r="F201" s="86">
        <v>0</v>
      </c>
      <c r="G201" s="86">
        <v>30</v>
      </c>
      <c r="H201" s="86">
        <v>160</v>
      </c>
    </row>
    <row r="202" spans="1:8">
      <c r="A202" s="96" t="s">
        <v>43</v>
      </c>
      <c r="B202" s="96" t="s">
        <v>49</v>
      </c>
      <c r="C202" s="95" t="s">
        <v>417</v>
      </c>
      <c r="D202" s="86">
        <v>0</v>
      </c>
      <c r="E202" s="86">
        <v>0</v>
      </c>
      <c r="F202" s="86">
        <v>0</v>
      </c>
      <c r="G202" s="86">
        <v>0</v>
      </c>
      <c r="H202" s="86">
        <v>0</v>
      </c>
    </row>
    <row r="203" spans="1:8">
      <c r="A203" s="96" t="s">
        <v>43</v>
      </c>
      <c r="B203" s="96" t="s">
        <v>49</v>
      </c>
      <c r="C203" s="95" t="s">
        <v>418</v>
      </c>
      <c r="D203" s="86">
        <v>330</v>
      </c>
      <c r="E203" s="86">
        <v>10</v>
      </c>
      <c r="F203" s="86">
        <v>10</v>
      </c>
      <c r="G203" s="86">
        <v>260</v>
      </c>
      <c r="H203" s="86">
        <v>50</v>
      </c>
    </row>
    <row r="204" spans="1:8">
      <c r="A204" s="96" t="s">
        <v>43</v>
      </c>
      <c r="B204" s="96" t="s">
        <v>51</v>
      </c>
      <c r="C204" s="95"/>
      <c r="D204" s="86"/>
      <c r="E204" s="86"/>
      <c r="F204" s="86"/>
      <c r="G204" s="86"/>
      <c r="H204" s="86"/>
    </row>
    <row r="205" spans="1:8">
      <c r="A205" s="96" t="s">
        <v>43</v>
      </c>
      <c r="B205" s="78" t="s">
        <v>52</v>
      </c>
      <c r="C205" s="77"/>
      <c r="D205" s="86">
        <v>2220</v>
      </c>
      <c r="E205" s="86">
        <v>130</v>
      </c>
      <c r="F205" s="86">
        <v>130</v>
      </c>
      <c r="G205" s="86">
        <v>1630</v>
      </c>
      <c r="H205" s="86">
        <v>330</v>
      </c>
    </row>
    <row r="206" spans="1:8">
      <c r="A206" s="96" t="s">
        <v>43</v>
      </c>
      <c r="B206" s="96" t="s">
        <v>51</v>
      </c>
      <c r="C206" s="95" t="s">
        <v>410</v>
      </c>
      <c r="D206" s="86">
        <v>230</v>
      </c>
      <c r="E206" s="86">
        <v>40</v>
      </c>
      <c r="F206" s="86">
        <v>10</v>
      </c>
      <c r="G206" s="86">
        <v>120</v>
      </c>
      <c r="H206" s="86">
        <v>60</v>
      </c>
    </row>
    <row r="207" spans="1:8">
      <c r="A207" s="96" t="s">
        <v>43</v>
      </c>
      <c r="B207" s="96" t="s">
        <v>51</v>
      </c>
      <c r="C207" s="95" t="s">
        <v>411</v>
      </c>
      <c r="D207" s="86">
        <v>380</v>
      </c>
      <c r="E207" s="86">
        <v>30</v>
      </c>
      <c r="F207" s="86">
        <v>30</v>
      </c>
      <c r="G207" s="86">
        <v>260</v>
      </c>
      <c r="H207" s="86">
        <v>70</v>
      </c>
    </row>
    <row r="208" spans="1:8">
      <c r="A208" s="96" t="s">
        <v>43</v>
      </c>
      <c r="B208" s="96" t="s">
        <v>51</v>
      </c>
      <c r="C208" s="95" t="s">
        <v>412</v>
      </c>
      <c r="D208" s="86">
        <v>570</v>
      </c>
      <c r="E208" s="86">
        <v>30</v>
      </c>
      <c r="F208" s="86">
        <v>50</v>
      </c>
      <c r="G208" s="86">
        <v>420</v>
      </c>
      <c r="H208" s="86">
        <v>70</v>
      </c>
    </row>
    <row r="209" spans="1:8">
      <c r="A209" s="96" t="s">
        <v>43</v>
      </c>
      <c r="B209" s="96" t="s">
        <v>51</v>
      </c>
      <c r="C209" s="95" t="s">
        <v>413</v>
      </c>
      <c r="D209" s="86">
        <v>490</v>
      </c>
      <c r="E209" s="86">
        <v>10</v>
      </c>
      <c r="F209" s="86">
        <v>20</v>
      </c>
      <c r="G209" s="86">
        <v>410</v>
      </c>
      <c r="H209" s="86">
        <v>50</v>
      </c>
    </row>
    <row r="210" spans="1:8">
      <c r="A210" s="96" t="s">
        <v>43</v>
      </c>
      <c r="B210" s="96" t="s">
        <v>51</v>
      </c>
      <c r="C210" s="95" t="s">
        <v>414</v>
      </c>
      <c r="D210" s="86">
        <v>430</v>
      </c>
      <c r="E210" s="86">
        <v>10</v>
      </c>
      <c r="F210" s="86">
        <v>20</v>
      </c>
      <c r="G210" s="86">
        <v>350</v>
      </c>
      <c r="H210" s="86">
        <v>40</v>
      </c>
    </row>
    <row r="211" spans="1:8">
      <c r="A211" s="96" t="s">
        <v>43</v>
      </c>
      <c r="B211" s="96" t="s">
        <v>51</v>
      </c>
      <c r="C211" s="104" t="s">
        <v>415</v>
      </c>
      <c r="D211" s="86">
        <v>80</v>
      </c>
      <c r="E211" s="86">
        <v>0</v>
      </c>
      <c r="F211" s="86">
        <v>0</v>
      </c>
      <c r="G211" s="86">
        <v>70</v>
      </c>
      <c r="H211" s="86">
        <v>10</v>
      </c>
    </row>
    <row r="212" spans="1:8">
      <c r="A212" s="96" t="s">
        <v>43</v>
      </c>
      <c r="B212" s="96" t="s">
        <v>51</v>
      </c>
      <c r="C212" s="104" t="s">
        <v>416</v>
      </c>
      <c r="D212" s="86">
        <v>40</v>
      </c>
      <c r="E212" s="86">
        <v>0</v>
      </c>
      <c r="F212" s="86">
        <v>0</v>
      </c>
      <c r="G212" s="86">
        <v>10</v>
      </c>
      <c r="H212" s="86">
        <v>30</v>
      </c>
    </row>
    <row r="213" spans="1:8">
      <c r="A213" s="96" t="s">
        <v>43</v>
      </c>
      <c r="B213" s="96" t="s">
        <v>51</v>
      </c>
      <c r="C213" s="95" t="s">
        <v>417</v>
      </c>
      <c r="D213" s="86">
        <v>0</v>
      </c>
      <c r="E213" s="86">
        <v>0</v>
      </c>
      <c r="F213" s="86">
        <v>0</v>
      </c>
      <c r="G213" s="86">
        <v>0</v>
      </c>
      <c r="H213" s="86">
        <v>0</v>
      </c>
    </row>
    <row r="214" spans="1:8">
      <c r="A214" s="96" t="s">
        <v>43</v>
      </c>
      <c r="B214" s="96" t="s">
        <v>51</v>
      </c>
      <c r="C214" s="95" t="s">
        <v>418</v>
      </c>
      <c r="D214" s="86">
        <v>510</v>
      </c>
      <c r="E214" s="86">
        <v>10</v>
      </c>
      <c r="F214" s="86">
        <v>20</v>
      </c>
      <c r="G214" s="86">
        <v>420</v>
      </c>
      <c r="H214" s="86">
        <v>50</v>
      </c>
    </row>
    <row r="215" spans="1:8">
      <c r="A215" s="96" t="s">
        <v>53</v>
      </c>
      <c r="C215" s="95"/>
      <c r="D215" s="86"/>
      <c r="E215" s="86"/>
      <c r="F215" s="86"/>
      <c r="G215" s="86"/>
      <c r="H215" s="86"/>
    </row>
    <row r="216" spans="1:8">
      <c r="A216" s="78" t="s">
        <v>428</v>
      </c>
      <c r="B216" s="78"/>
      <c r="C216" s="77"/>
      <c r="D216" s="86">
        <v>4750</v>
      </c>
      <c r="E216" s="86">
        <v>600</v>
      </c>
      <c r="F216" s="86">
        <v>360</v>
      </c>
      <c r="G216" s="86">
        <v>3200</v>
      </c>
      <c r="H216" s="86">
        <v>590</v>
      </c>
    </row>
    <row r="217" spans="1:8">
      <c r="A217" s="96" t="s">
        <v>53</v>
      </c>
      <c r="C217" s="95" t="s">
        <v>410</v>
      </c>
      <c r="D217" s="86">
        <v>1140</v>
      </c>
      <c r="E217" s="86">
        <v>210</v>
      </c>
      <c r="F217" s="86">
        <v>70</v>
      </c>
      <c r="G217" s="86">
        <v>660</v>
      </c>
      <c r="H217" s="86">
        <v>200</v>
      </c>
    </row>
    <row r="218" spans="1:8">
      <c r="A218" s="96" t="s">
        <v>53</v>
      </c>
      <c r="C218" s="95" t="s">
        <v>411</v>
      </c>
      <c r="D218" s="86">
        <v>1080</v>
      </c>
      <c r="E218" s="86">
        <v>150</v>
      </c>
      <c r="F218" s="86">
        <v>80</v>
      </c>
      <c r="G218" s="86">
        <v>710</v>
      </c>
      <c r="H218" s="86">
        <v>140</v>
      </c>
    </row>
    <row r="219" spans="1:8">
      <c r="A219" s="96" t="s">
        <v>53</v>
      </c>
      <c r="C219" s="95" t="s">
        <v>412</v>
      </c>
      <c r="D219" s="86">
        <v>1240</v>
      </c>
      <c r="E219" s="86">
        <v>120</v>
      </c>
      <c r="F219" s="86">
        <v>110</v>
      </c>
      <c r="G219" s="86">
        <v>890</v>
      </c>
      <c r="H219" s="86">
        <v>130</v>
      </c>
    </row>
    <row r="220" spans="1:8">
      <c r="A220" s="96" t="s">
        <v>53</v>
      </c>
      <c r="C220" s="95" t="s">
        <v>413</v>
      </c>
      <c r="D220" s="86">
        <v>860</v>
      </c>
      <c r="E220" s="86">
        <v>80</v>
      </c>
      <c r="F220" s="86">
        <v>70</v>
      </c>
      <c r="G220" s="86">
        <v>630</v>
      </c>
      <c r="H220" s="86">
        <v>70</v>
      </c>
    </row>
    <row r="221" spans="1:8">
      <c r="A221" s="96" t="s">
        <v>53</v>
      </c>
      <c r="C221" s="95" t="s">
        <v>414</v>
      </c>
      <c r="D221" s="86">
        <v>400</v>
      </c>
      <c r="E221" s="86">
        <v>30</v>
      </c>
      <c r="F221" s="86">
        <v>40</v>
      </c>
      <c r="G221" s="86">
        <v>290</v>
      </c>
      <c r="H221" s="86">
        <v>30</v>
      </c>
    </row>
    <row r="222" spans="1:8">
      <c r="A222" s="96" t="s">
        <v>53</v>
      </c>
      <c r="C222" s="104" t="s">
        <v>415</v>
      </c>
      <c r="D222" s="86">
        <v>10</v>
      </c>
      <c r="E222" s="86">
        <v>0</v>
      </c>
      <c r="F222" s="86">
        <v>0</v>
      </c>
      <c r="G222" s="86">
        <v>10</v>
      </c>
      <c r="H222" s="86">
        <v>0</v>
      </c>
    </row>
    <row r="223" spans="1:8">
      <c r="A223" s="96" t="s">
        <v>53</v>
      </c>
      <c r="C223" s="104" t="s">
        <v>416</v>
      </c>
      <c r="D223" s="86">
        <v>20</v>
      </c>
      <c r="E223" s="86">
        <v>0</v>
      </c>
      <c r="F223" s="86">
        <v>0</v>
      </c>
      <c r="G223" s="86">
        <v>10</v>
      </c>
      <c r="H223" s="86">
        <v>10</v>
      </c>
    </row>
    <row r="224" spans="1:8">
      <c r="A224" s="96" t="s">
        <v>53</v>
      </c>
      <c r="C224" s="95" t="s">
        <v>417</v>
      </c>
      <c r="D224" s="86">
        <v>0</v>
      </c>
      <c r="E224" s="86">
        <v>0</v>
      </c>
      <c r="F224" s="86">
        <v>0</v>
      </c>
      <c r="G224" s="86">
        <v>0</v>
      </c>
      <c r="H224" s="86">
        <v>0</v>
      </c>
    </row>
    <row r="225" spans="1:8">
      <c r="A225" s="96" t="s">
        <v>53</v>
      </c>
      <c r="C225" s="95" t="s">
        <v>418</v>
      </c>
      <c r="D225" s="86">
        <v>410</v>
      </c>
      <c r="E225" s="86">
        <v>30</v>
      </c>
      <c r="F225" s="86">
        <v>40</v>
      </c>
      <c r="G225" s="86">
        <v>300</v>
      </c>
      <c r="H225" s="86">
        <v>40</v>
      </c>
    </row>
    <row r="226" spans="1:8">
      <c r="A226" s="96" t="s">
        <v>53</v>
      </c>
      <c r="B226" s="96" t="s">
        <v>56</v>
      </c>
      <c r="C226" s="95"/>
      <c r="D226" s="86"/>
      <c r="E226" s="86"/>
      <c r="F226" s="86"/>
      <c r="G226" s="86"/>
      <c r="H226" s="86"/>
    </row>
    <row r="227" spans="1:8">
      <c r="A227" s="96" t="s">
        <v>53</v>
      </c>
      <c r="B227" s="78" t="s">
        <v>55</v>
      </c>
      <c r="C227" s="77"/>
      <c r="D227" s="86">
        <v>3640</v>
      </c>
      <c r="E227" s="86">
        <v>400</v>
      </c>
      <c r="F227" s="86">
        <v>260</v>
      </c>
      <c r="G227" s="86">
        <v>2550</v>
      </c>
      <c r="H227" s="86">
        <v>420</v>
      </c>
    </row>
    <row r="228" spans="1:8">
      <c r="A228" s="96" t="s">
        <v>53</v>
      </c>
      <c r="B228" s="96" t="s">
        <v>56</v>
      </c>
      <c r="C228" s="95" t="s">
        <v>410</v>
      </c>
      <c r="D228" s="86">
        <v>850</v>
      </c>
      <c r="E228" s="86">
        <v>130</v>
      </c>
      <c r="F228" s="86">
        <v>50</v>
      </c>
      <c r="G228" s="86">
        <v>530</v>
      </c>
      <c r="H228" s="86">
        <v>140</v>
      </c>
    </row>
    <row r="229" spans="1:8">
      <c r="A229" s="96" t="s">
        <v>53</v>
      </c>
      <c r="B229" s="96" t="s">
        <v>56</v>
      </c>
      <c r="C229" s="95" t="s">
        <v>411</v>
      </c>
      <c r="D229" s="86">
        <v>800</v>
      </c>
      <c r="E229" s="86">
        <v>100</v>
      </c>
      <c r="F229" s="86">
        <v>60</v>
      </c>
      <c r="G229" s="86">
        <v>540</v>
      </c>
      <c r="H229" s="86">
        <v>100</v>
      </c>
    </row>
    <row r="230" spans="1:8">
      <c r="A230" s="96" t="s">
        <v>53</v>
      </c>
      <c r="B230" s="96" t="s">
        <v>56</v>
      </c>
      <c r="C230" s="95" t="s">
        <v>412</v>
      </c>
      <c r="D230" s="86">
        <v>980</v>
      </c>
      <c r="E230" s="86">
        <v>80</v>
      </c>
      <c r="F230" s="86">
        <v>70</v>
      </c>
      <c r="G230" s="86">
        <v>730</v>
      </c>
      <c r="H230" s="86">
        <v>100</v>
      </c>
    </row>
    <row r="231" spans="1:8">
      <c r="A231" s="96" t="s">
        <v>53</v>
      </c>
      <c r="B231" s="96" t="s">
        <v>56</v>
      </c>
      <c r="C231" s="95" t="s">
        <v>413</v>
      </c>
      <c r="D231" s="86">
        <v>680</v>
      </c>
      <c r="E231" s="86">
        <v>70</v>
      </c>
      <c r="F231" s="86">
        <v>50</v>
      </c>
      <c r="G231" s="86">
        <v>510</v>
      </c>
      <c r="H231" s="86">
        <v>60</v>
      </c>
    </row>
    <row r="232" spans="1:8">
      <c r="A232" s="96" t="s">
        <v>53</v>
      </c>
      <c r="B232" s="96" t="s">
        <v>56</v>
      </c>
      <c r="C232" s="95" t="s">
        <v>414</v>
      </c>
      <c r="D232" s="86">
        <v>310</v>
      </c>
      <c r="E232" s="86">
        <v>20</v>
      </c>
      <c r="F232" s="86">
        <v>30</v>
      </c>
      <c r="G232" s="86">
        <v>230</v>
      </c>
      <c r="H232" s="86">
        <v>30</v>
      </c>
    </row>
    <row r="233" spans="1:8">
      <c r="A233" s="96" t="s">
        <v>53</v>
      </c>
      <c r="B233" s="96" t="s">
        <v>56</v>
      </c>
      <c r="C233" s="104" t="s">
        <v>415</v>
      </c>
      <c r="D233" s="86">
        <v>10</v>
      </c>
      <c r="E233" s="86">
        <v>0</v>
      </c>
      <c r="F233" s="86">
        <v>0</v>
      </c>
      <c r="G233" s="86">
        <v>10</v>
      </c>
      <c r="H233" s="86">
        <v>0</v>
      </c>
    </row>
    <row r="234" spans="1:8">
      <c r="A234" s="96" t="s">
        <v>53</v>
      </c>
      <c r="B234" s="96" t="s">
        <v>56</v>
      </c>
      <c r="C234" s="104" t="s">
        <v>416</v>
      </c>
      <c r="D234" s="86">
        <v>10</v>
      </c>
      <c r="E234" s="86">
        <v>0</v>
      </c>
      <c r="F234" s="86">
        <v>0</v>
      </c>
      <c r="G234" s="86">
        <v>0</v>
      </c>
      <c r="H234" s="86">
        <v>10</v>
      </c>
    </row>
    <row r="235" spans="1:8">
      <c r="A235" s="96" t="s">
        <v>53</v>
      </c>
      <c r="B235" s="96" t="s">
        <v>56</v>
      </c>
      <c r="C235" s="95" t="s">
        <v>417</v>
      </c>
      <c r="D235" s="86">
        <v>0</v>
      </c>
      <c r="E235" s="86">
        <v>0</v>
      </c>
      <c r="F235" s="86">
        <v>0</v>
      </c>
      <c r="G235" s="86">
        <v>0</v>
      </c>
      <c r="H235" s="86">
        <v>0</v>
      </c>
    </row>
    <row r="236" spans="1:8">
      <c r="A236" s="96" t="s">
        <v>53</v>
      </c>
      <c r="B236" s="96" t="s">
        <v>56</v>
      </c>
      <c r="C236" s="95" t="s">
        <v>418</v>
      </c>
      <c r="D236" s="86">
        <v>320</v>
      </c>
      <c r="E236" s="86">
        <v>20</v>
      </c>
      <c r="F236" s="86">
        <v>30</v>
      </c>
      <c r="G236" s="86">
        <v>240</v>
      </c>
      <c r="H236" s="86">
        <v>30</v>
      </c>
    </row>
    <row r="237" spans="1:8">
      <c r="A237" s="96" t="s">
        <v>53</v>
      </c>
      <c r="B237" s="96" t="s">
        <v>57</v>
      </c>
      <c r="C237" s="95"/>
      <c r="D237" s="86"/>
      <c r="E237" s="86"/>
      <c r="F237" s="86"/>
      <c r="G237" s="86"/>
      <c r="H237" s="86"/>
    </row>
    <row r="238" spans="1:8">
      <c r="A238" s="96" t="s">
        <v>53</v>
      </c>
      <c r="B238" s="78" t="s">
        <v>58</v>
      </c>
      <c r="C238" s="77"/>
      <c r="D238" s="86">
        <v>1120</v>
      </c>
      <c r="E238" s="86">
        <v>200</v>
      </c>
      <c r="F238" s="86">
        <v>100</v>
      </c>
      <c r="G238" s="86">
        <v>650</v>
      </c>
      <c r="H238" s="86">
        <v>170</v>
      </c>
    </row>
    <row r="239" spans="1:8">
      <c r="A239" s="96" t="s">
        <v>53</v>
      </c>
      <c r="B239" s="96" t="s">
        <v>57</v>
      </c>
      <c r="C239" s="95" t="s">
        <v>410</v>
      </c>
      <c r="D239" s="86">
        <v>290</v>
      </c>
      <c r="E239" s="86">
        <v>90</v>
      </c>
      <c r="F239" s="86">
        <v>10</v>
      </c>
      <c r="G239" s="86">
        <v>130</v>
      </c>
      <c r="H239" s="86">
        <v>60</v>
      </c>
    </row>
    <row r="240" spans="1:8">
      <c r="A240" s="96" t="s">
        <v>53</v>
      </c>
      <c r="B240" s="96" t="s">
        <v>57</v>
      </c>
      <c r="C240" s="95" t="s">
        <v>411</v>
      </c>
      <c r="D240" s="86">
        <v>280</v>
      </c>
      <c r="E240" s="86">
        <v>50</v>
      </c>
      <c r="F240" s="86">
        <v>20</v>
      </c>
      <c r="G240" s="86">
        <v>170</v>
      </c>
      <c r="H240" s="86">
        <v>40</v>
      </c>
    </row>
    <row r="241" spans="1:8">
      <c r="A241" s="96" t="s">
        <v>53</v>
      </c>
      <c r="B241" s="96" t="s">
        <v>57</v>
      </c>
      <c r="C241" s="95" t="s">
        <v>412</v>
      </c>
      <c r="D241" s="86">
        <v>260</v>
      </c>
      <c r="E241" s="86">
        <v>40</v>
      </c>
      <c r="F241" s="86">
        <v>40</v>
      </c>
      <c r="G241" s="86">
        <v>160</v>
      </c>
      <c r="H241" s="86">
        <v>40</v>
      </c>
    </row>
    <row r="242" spans="1:8">
      <c r="A242" s="96" t="s">
        <v>53</v>
      </c>
      <c r="B242" s="96" t="s">
        <v>57</v>
      </c>
      <c r="C242" s="95" t="s">
        <v>413</v>
      </c>
      <c r="D242" s="86">
        <v>180</v>
      </c>
      <c r="E242" s="86">
        <v>20</v>
      </c>
      <c r="F242" s="86">
        <v>20</v>
      </c>
      <c r="G242" s="86">
        <v>120</v>
      </c>
      <c r="H242" s="86">
        <v>20</v>
      </c>
    </row>
    <row r="243" spans="1:8">
      <c r="A243" s="96" t="s">
        <v>53</v>
      </c>
      <c r="B243" s="96" t="s">
        <v>57</v>
      </c>
      <c r="C243" s="95" t="s">
        <v>414</v>
      </c>
      <c r="D243" s="86">
        <v>90</v>
      </c>
      <c r="E243" s="86">
        <v>10</v>
      </c>
      <c r="F243" s="86">
        <v>10</v>
      </c>
      <c r="G243" s="86">
        <v>60</v>
      </c>
      <c r="H243" s="86">
        <v>0</v>
      </c>
    </row>
    <row r="244" spans="1:8">
      <c r="A244" s="96" t="s">
        <v>53</v>
      </c>
      <c r="B244" s="96" t="s">
        <v>57</v>
      </c>
      <c r="C244" s="104" t="s">
        <v>415</v>
      </c>
      <c r="D244" s="86">
        <v>10</v>
      </c>
      <c r="E244" s="86">
        <v>0</v>
      </c>
      <c r="F244" s="86">
        <v>0</v>
      </c>
      <c r="G244" s="86">
        <v>0</v>
      </c>
      <c r="H244" s="86">
        <v>0</v>
      </c>
    </row>
    <row r="245" spans="1:8">
      <c r="A245" s="96" t="s">
        <v>53</v>
      </c>
      <c r="B245" s="96" t="s">
        <v>57</v>
      </c>
      <c r="C245" s="104" t="s">
        <v>416</v>
      </c>
      <c r="D245" s="86">
        <v>10</v>
      </c>
      <c r="E245" s="86">
        <v>0</v>
      </c>
      <c r="F245" s="86">
        <v>0</v>
      </c>
      <c r="G245" s="86">
        <v>0</v>
      </c>
      <c r="H245" s="86">
        <v>0</v>
      </c>
    </row>
    <row r="246" spans="1:8">
      <c r="A246" s="96" t="s">
        <v>53</v>
      </c>
      <c r="B246" s="96" t="s">
        <v>57</v>
      </c>
      <c r="C246" s="95" t="s">
        <v>417</v>
      </c>
      <c r="D246" s="86">
        <v>0</v>
      </c>
      <c r="E246" s="86">
        <v>0</v>
      </c>
      <c r="F246" s="86">
        <v>0</v>
      </c>
      <c r="G246" s="86">
        <v>0</v>
      </c>
      <c r="H246" s="86">
        <v>0</v>
      </c>
    </row>
    <row r="247" spans="1:8">
      <c r="A247" s="96" t="s">
        <v>53</v>
      </c>
      <c r="B247" s="96" t="s">
        <v>57</v>
      </c>
      <c r="C247" s="95" t="s">
        <v>418</v>
      </c>
      <c r="D247" s="86">
        <v>100</v>
      </c>
      <c r="E247" s="86">
        <v>10</v>
      </c>
      <c r="F247" s="86">
        <v>10</v>
      </c>
      <c r="G247" s="86">
        <v>70</v>
      </c>
      <c r="H247" s="86">
        <v>10</v>
      </c>
    </row>
    <row r="248" spans="1:8">
      <c r="A248" s="96" t="s">
        <v>59</v>
      </c>
      <c r="C248" s="95"/>
      <c r="D248" s="86"/>
      <c r="E248" s="86"/>
      <c r="F248" s="86"/>
      <c r="G248" s="86"/>
      <c r="H248" s="86"/>
    </row>
    <row r="249" spans="1:8">
      <c r="A249" s="78" t="s">
        <v>429</v>
      </c>
      <c r="B249" s="78"/>
      <c r="C249" s="77"/>
      <c r="D249" s="86">
        <v>1000</v>
      </c>
      <c r="E249" s="86">
        <v>330</v>
      </c>
      <c r="F249" s="86">
        <v>100</v>
      </c>
      <c r="G249" s="86">
        <v>430</v>
      </c>
      <c r="H249" s="86">
        <v>150</v>
      </c>
    </row>
    <row r="250" spans="1:8">
      <c r="A250" s="96" t="s">
        <v>59</v>
      </c>
      <c r="C250" s="95" t="s">
        <v>410</v>
      </c>
      <c r="D250" s="86">
        <v>230</v>
      </c>
      <c r="E250" s="86">
        <v>100</v>
      </c>
      <c r="F250" s="86">
        <v>10</v>
      </c>
      <c r="G250" s="86">
        <v>70</v>
      </c>
      <c r="H250" s="86">
        <v>50</v>
      </c>
    </row>
    <row r="251" spans="1:8">
      <c r="A251" s="96" t="s">
        <v>59</v>
      </c>
      <c r="C251" s="95" t="s">
        <v>411</v>
      </c>
      <c r="D251" s="86">
        <v>230</v>
      </c>
      <c r="E251" s="86">
        <v>80</v>
      </c>
      <c r="F251" s="86">
        <v>20</v>
      </c>
      <c r="G251" s="86">
        <v>90</v>
      </c>
      <c r="H251" s="86">
        <v>40</v>
      </c>
    </row>
    <row r="252" spans="1:8">
      <c r="A252" s="96" t="s">
        <v>59</v>
      </c>
      <c r="C252" s="95" t="s">
        <v>412</v>
      </c>
      <c r="D252" s="86">
        <v>220</v>
      </c>
      <c r="E252" s="86">
        <v>70</v>
      </c>
      <c r="F252" s="86">
        <v>30</v>
      </c>
      <c r="G252" s="86">
        <v>110</v>
      </c>
      <c r="H252" s="86">
        <v>20</v>
      </c>
    </row>
    <row r="253" spans="1:8">
      <c r="A253" s="96" t="s">
        <v>59</v>
      </c>
      <c r="C253" s="95" t="s">
        <v>413</v>
      </c>
      <c r="D253" s="86">
        <v>180</v>
      </c>
      <c r="E253" s="86">
        <v>50</v>
      </c>
      <c r="F253" s="86">
        <v>20</v>
      </c>
      <c r="G253" s="86">
        <v>90</v>
      </c>
      <c r="H253" s="86">
        <v>20</v>
      </c>
    </row>
    <row r="254" spans="1:8">
      <c r="A254" s="96" t="s">
        <v>59</v>
      </c>
      <c r="C254" s="95" t="s">
        <v>414</v>
      </c>
      <c r="D254" s="86">
        <v>120</v>
      </c>
      <c r="E254" s="86">
        <v>30</v>
      </c>
      <c r="F254" s="86">
        <v>10</v>
      </c>
      <c r="G254" s="86">
        <v>60</v>
      </c>
      <c r="H254" s="86">
        <v>20</v>
      </c>
    </row>
    <row r="255" spans="1:8">
      <c r="A255" s="96" t="s">
        <v>59</v>
      </c>
      <c r="C255" s="104" t="s">
        <v>415</v>
      </c>
      <c r="D255" s="86">
        <v>10</v>
      </c>
      <c r="E255" s="86">
        <v>0</v>
      </c>
      <c r="F255" s="86">
        <v>0</v>
      </c>
      <c r="G255" s="86">
        <v>0</v>
      </c>
      <c r="H255" s="86">
        <v>0</v>
      </c>
    </row>
    <row r="256" spans="1:8">
      <c r="A256" s="96" t="s">
        <v>59</v>
      </c>
      <c r="C256" s="104" t="s">
        <v>416</v>
      </c>
      <c r="D256" s="86">
        <v>10</v>
      </c>
      <c r="E256" s="86">
        <v>0</v>
      </c>
      <c r="F256" s="86">
        <v>0</v>
      </c>
      <c r="G256" s="86">
        <v>0</v>
      </c>
      <c r="H256" s="86">
        <v>10</v>
      </c>
    </row>
    <row r="257" spans="1:8">
      <c r="A257" s="96" t="s">
        <v>59</v>
      </c>
      <c r="C257" s="95" t="s">
        <v>417</v>
      </c>
      <c r="D257" s="86">
        <v>0</v>
      </c>
      <c r="E257" s="86">
        <v>0</v>
      </c>
      <c r="F257" s="86">
        <v>0</v>
      </c>
      <c r="G257" s="86">
        <v>0</v>
      </c>
      <c r="H257" s="86">
        <v>0</v>
      </c>
    </row>
    <row r="258" spans="1:8">
      <c r="A258" s="96" t="s">
        <v>59</v>
      </c>
      <c r="C258" s="95" t="s">
        <v>418</v>
      </c>
      <c r="D258" s="86">
        <v>130</v>
      </c>
      <c r="E258" s="86">
        <v>30</v>
      </c>
      <c r="F258" s="86">
        <v>10</v>
      </c>
      <c r="G258" s="86">
        <v>70</v>
      </c>
      <c r="H258" s="86">
        <v>20</v>
      </c>
    </row>
    <row r="259" spans="1:8">
      <c r="A259" s="96" t="s">
        <v>59</v>
      </c>
      <c r="B259" s="96" t="s">
        <v>62</v>
      </c>
      <c r="C259" s="95"/>
      <c r="D259" s="86"/>
      <c r="E259" s="86"/>
      <c r="F259" s="86"/>
      <c r="G259" s="86"/>
      <c r="H259" s="86"/>
    </row>
    <row r="260" spans="1:8">
      <c r="A260" s="96" t="s">
        <v>59</v>
      </c>
      <c r="B260" s="78" t="s">
        <v>61</v>
      </c>
      <c r="C260" s="77"/>
      <c r="D260" s="86">
        <v>150</v>
      </c>
      <c r="E260" s="86">
        <v>20</v>
      </c>
      <c r="F260" s="86">
        <v>10</v>
      </c>
      <c r="G260" s="86">
        <v>100</v>
      </c>
      <c r="H260" s="86">
        <v>30</v>
      </c>
    </row>
    <row r="261" spans="1:8">
      <c r="A261" s="96" t="s">
        <v>59</v>
      </c>
      <c r="B261" s="96" t="s">
        <v>62</v>
      </c>
      <c r="C261" s="95" t="s">
        <v>410</v>
      </c>
      <c r="D261" s="86">
        <v>40</v>
      </c>
      <c r="E261" s="86">
        <v>10</v>
      </c>
      <c r="F261" s="86">
        <v>0</v>
      </c>
      <c r="G261" s="86">
        <v>20</v>
      </c>
      <c r="H261" s="86">
        <v>10</v>
      </c>
    </row>
    <row r="262" spans="1:8">
      <c r="A262" s="96" t="s">
        <v>59</v>
      </c>
      <c r="B262" s="96" t="s">
        <v>62</v>
      </c>
      <c r="C262" s="95" t="s">
        <v>411</v>
      </c>
      <c r="D262" s="86">
        <v>30</v>
      </c>
      <c r="E262" s="86">
        <v>0</v>
      </c>
      <c r="F262" s="86">
        <v>0</v>
      </c>
      <c r="G262" s="86">
        <v>20</v>
      </c>
      <c r="H262" s="86">
        <v>0</v>
      </c>
    </row>
    <row r="263" spans="1:8">
      <c r="A263" s="96" t="s">
        <v>59</v>
      </c>
      <c r="B263" s="96" t="s">
        <v>62</v>
      </c>
      <c r="C263" s="95" t="s">
        <v>412</v>
      </c>
      <c r="D263" s="86">
        <v>30</v>
      </c>
      <c r="E263" s="86">
        <v>10</v>
      </c>
      <c r="F263" s="86">
        <v>0</v>
      </c>
      <c r="G263" s="86">
        <v>20</v>
      </c>
      <c r="H263" s="86">
        <v>0</v>
      </c>
    </row>
    <row r="264" spans="1:8">
      <c r="A264" s="96" t="s">
        <v>59</v>
      </c>
      <c r="B264" s="96" t="s">
        <v>62</v>
      </c>
      <c r="C264" s="95" t="s">
        <v>413</v>
      </c>
      <c r="D264" s="86">
        <v>40</v>
      </c>
      <c r="E264" s="86">
        <v>0</v>
      </c>
      <c r="F264" s="86">
        <v>0</v>
      </c>
      <c r="G264" s="86">
        <v>20</v>
      </c>
      <c r="H264" s="86">
        <v>10</v>
      </c>
    </row>
    <row r="265" spans="1:8">
      <c r="A265" s="96" t="s">
        <v>59</v>
      </c>
      <c r="B265" s="96" t="s">
        <v>62</v>
      </c>
      <c r="C265" s="95" t="s">
        <v>414</v>
      </c>
      <c r="D265" s="86">
        <v>20</v>
      </c>
      <c r="E265" s="86">
        <v>0</v>
      </c>
      <c r="F265" s="86">
        <v>0</v>
      </c>
      <c r="G265" s="86">
        <v>20</v>
      </c>
      <c r="H265" s="86">
        <v>0</v>
      </c>
    </row>
    <row r="266" spans="1:8">
      <c r="A266" s="96" t="s">
        <v>59</v>
      </c>
      <c r="B266" s="96" t="s">
        <v>62</v>
      </c>
      <c r="C266" s="104" t="s">
        <v>415</v>
      </c>
      <c r="D266" s="86">
        <v>0</v>
      </c>
      <c r="E266" s="86">
        <v>0</v>
      </c>
      <c r="F266" s="86">
        <v>0</v>
      </c>
      <c r="G266" s="86">
        <v>0</v>
      </c>
      <c r="H266" s="86">
        <v>0</v>
      </c>
    </row>
    <row r="267" spans="1:8">
      <c r="A267" s="96" t="s">
        <v>59</v>
      </c>
      <c r="B267" s="96" t="s">
        <v>62</v>
      </c>
      <c r="C267" s="104" t="s">
        <v>416</v>
      </c>
      <c r="D267" s="86">
        <v>0</v>
      </c>
      <c r="E267" s="86">
        <v>0</v>
      </c>
      <c r="F267" s="86">
        <v>0</v>
      </c>
      <c r="G267" s="86">
        <v>0</v>
      </c>
      <c r="H267" s="86">
        <v>0</v>
      </c>
    </row>
    <row r="268" spans="1:8">
      <c r="A268" s="96" t="s">
        <v>59</v>
      </c>
      <c r="B268" s="96" t="s">
        <v>62</v>
      </c>
      <c r="C268" s="95" t="s">
        <v>417</v>
      </c>
      <c r="D268" s="86">
        <v>0</v>
      </c>
      <c r="E268" s="86">
        <v>0</v>
      </c>
      <c r="F268" s="86">
        <v>0</v>
      </c>
      <c r="G268" s="86">
        <v>0</v>
      </c>
      <c r="H268" s="86">
        <v>0</v>
      </c>
    </row>
    <row r="269" spans="1:8">
      <c r="A269" s="96" t="s">
        <v>59</v>
      </c>
      <c r="B269" s="96" t="s">
        <v>62</v>
      </c>
      <c r="C269" s="95" t="s">
        <v>418</v>
      </c>
      <c r="D269" s="86">
        <v>20</v>
      </c>
      <c r="E269" s="86">
        <v>0</v>
      </c>
      <c r="F269" s="86">
        <v>0</v>
      </c>
      <c r="G269" s="86">
        <v>20</v>
      </c>
      <c r="H269" s="86">
        <v>0</v>
      </c>
    </row>
    <row r="270" spans="1:8">
      <c r="A270" s="96" t="s">
        <v>59</v>
      </c>
      <c r="B270" s="96" t="s">
        <v>63</v>
      </c>
      <c r="C270" s="95"/>
      <c r="D270" s="86"/>
      <c r="E270" s="86"/>
      <c r="F270" s="86"/>
      <c r="G270" s="86"/>
      <c r="H270" s="86"/>
    </row>
    <row r="271" spans="1:8">
      <c r="A271" s="96" t="s">
        <v>59</v>
      </c>
      <c r="B271" s="78" t="s">
        <v>64</v>
      </c>
      <c r="C271" s="77"/>
      <c r="D271" s="86">
        <v>840</v>
      </c>
      <c r="E271" s="86">
        <v>300</v>
      </c>
      <c r="F271" s="86">
        <v>90</v>
      </c>
      <c r="G271" s="86">
        <v>330</v>
      </c>
      <c r="H271" s="86">
        <v>120</v>
      </c>
    </row>
    <row r="272" spans="1:8">
      <c r="A272" s="96" t="s">
        <v>59</v>
      </c>
      <c r="B272" s="96" t="s">
        <v>63</v>
      </c>
      <c r="C272" s="95" t="s">
        <v>410</v>
      </c>
      <c r="D272" s="86">
        <v>190</v>
      </c>
      <c r="E272" s="86">
        <v>90</v>
      </c>
      <c r="F272" s="86">
        <v>10</v>
      </c>
      <c r="G272" s="86">
        <v>50</v>
      </c>
      <c r="H272" s="86">
        <v>40</v>
      </c>
    </row>
    <row r="273" spans="1:8">
      <c r="A273" s="96" t="s">
        <v>59</v>
      </c>
      <c r="B273" s="96" t="s">
        <v>63</v>
      </c>
      <c r="C273" s="95" t="s">
        <v>411</v>
      </c>
      <c r="D273" s="86">
        <v>200</v>
      </c>
      <c r="E273" s="86">
        <v>80</v>
      </c>
      <c r="F273" s="86">
        <v>20</v>
      </c>
      <c r="G273" s="86">
        <v>70</v>
      </c>
      <c r="H273" s="86">
        <v>40</v>
      </c>
    </row>
    <row r="274" spans="1:8">
      <c r="A274" s="96" t="s">
        <v>59</v>
      </c>
      <c r="B274" s="96" t="s">
        <v>63</v>
      </c>
      <c r="C274" s="95" t="s">
        <v>412</v>
      </c>
      <c r="D274" s="86">
        <v>190</v>
      </c>
      <c r="E274" s="86">
        <v>60</v>
      </c>
      <c r="F274" s="86">
        <v>30</v>
      </c>
      <c r="G274" s="86">
        <v>90</v>
      </c>
      <c r="H274" s="86">
        <v>10</v>
      </c>
    </row>
    <row r="275" spans="1:8">
      <c r="A275" s="96" t="s">
        <v>59</v>
      </c>
      <c r="B275" s="96" t="s">
        <v>63</v>
      </c>
      <c r="C275" s="95" t="s">
        <v>413</v>
      </c>
      <c r="D275" s="86">
        <v>150</v>
      </c>
      <c r="E275" s="86">
        <v>40</v>
      </c>
      <c r="F275" s="86">
        <v>20</v>
      </c>
      <c r="G275" s="86">
        <v>70</v>
      </c>
      <c r="H275" s="86">
        <v>10</v>
      </c>
    </row>
    <row r="276" spans="1:8">
      <c r="A276" s="96" t="s">
        <v>59</v>
      </c>
      <c r="B276" s="96" t="s">
        <v>63</v>
      </c>
      <c r="C276" s="95" t="s">
        <v>414</v>
      </c>
      <c r="D276" s="86">
        <v>110</v>
      </c>
      <c r="E276" s="86">
        <v>30</v>
      </c>
      <c r="F276" s="86">
        <v>10</v>
      </c>
      <c r="G276" s="86">
        <v>50</v>
      </c>
      <c r="H276" s="86">
        <v>20</v>
      </c>
    </row>
    <row r="277" spans="1:8">
      <c r="A277" s="96" t="s">
        <v>59</v>
      </c>
      <c r="B277" s="96" t="s">
        <v>63</v>
      </c>
      <c r="C277" s="104" t="s">
        <v>415</v>
      </c>
      <c r="D277" s="86">
        <v>10</v>
      </c>
      <c r="E277" s="86">
        <v>0</v>
      </c>
      <c r="F277" s="86">
        <v>0</v>
      </c>
      <c r="G277" s="86">
        <v>0</v>
      </c>
      <c r="H277" s="86">
        <v>0</v>
      </c>
    </row>
    <row r="278" spans="1:8">
      <c r="A278" s="96" t="s">
        <v>59</v>
      </c>
      <c r="B278" s="96" t="s">
        <v>63</v>
      </c>
      <c r="C278" s="104" t="s">
        <v>416</v>
      </c>
      <c r="D278" s="86">
        <v>10</v>
      </c>
      <c r="E278" s="86">
        <v>0</v>
      </c>
      <c r="F278" s="86">
        <v>0</v>
      </c>
      <c r="G278" s="86">
        <v>0</v>
      </c>
      <c r="H278" s="86">
        <v>10</v>
      </c>
    </row>
    <row r="279" spans="1:8">
      <c r="A279" s="96" t="s">
        <v>59</v>
      </c>
      <c r="B279" s="96" t="s">
        <v>63</v>
      </c>
      <c r="C279" s="95" t="s">
        <v>417</v>
      </c>
      <c r="D279" s="86">
        <v>0</v>
      </c>
      <c r="E279" s="86">
        <v>0</v>
      </c>
      <c r="F279" s="86">
        <v>0</v>
      </c>
      <c r="G279" s="86">
        <v>0</v>
      </c>
      <c r="H279" s="86">
        <v>0</v>
      </c>
    </row>
    <row r="280" spans="1:8">
      <c r="A280" s="96" t="s">
        <v>59</v>
      </c>
      <c r="B280" s="96" t="s">
        <v>63</v>
      </c>
      <c r="C280" s="95" t="s">
        <v>418</v>
      </c>
      <c r="D280" s="86">
        <v>110</v>
      </c>
      <c r="E280" s="86">
        <v>30</v>
      </c>
      <c r="F280" s="86">
        <v>10</v>
      </c>
      <c r="G280" s="86">
        <v>50</v>
      </c>
      <c r="H280" s="86">
        <v>20</v>
      </c>
    </row>
    <row r="281" spans="1:8">
      <c r="A281" s="111"/>
      <c r="B281" s="112"/>
      <c r="C281" s="112"/>
      <c r="D281" s="108"/>
      <c r="E281" s="181"/>
      <c r="F281" s="181"/>
      <c r="G281" s="109"/>
      <c r="H281" s="109"/>
    </row>
    <row r="282" spans="1:8">
      <c r="A282" s="82" t="s">
        <v>420</v>
      </c>
      <c r="B282" s="100"/>
      <c r="C282" s="100"/>
      <c r="D282" s="104"/>
      <c r="E282" s="113"/>
      <c r="F282" s="113"/>
      <c r="G282" s="103"/>
      <c r="H282" s="103"/>
    </row>
    <row r="283" spans="1:8">
      <c r="A283" s="173" t="s">
        <v>66</v>
      </c>
      <c r="B283" s="173"/>
      <c r="C283" s="77"/>
    </row>
    <row r="284" spans="1:8">
      <c r="A284" s="77"/>
    </row>
    <row r="285" spans="1:8">
      <c r="A285" s="77"/>
    </row>
    <row r="286" spans="1:8">
      <c r="A286" s="77"/>
    </row>
    <row r="287" spans="1:8">
      <c r="A287" s="77"/>
    </row>
  </sheetData>
  <autoFilter ref="A3:B280" xr:uid="{00000000-0009-0000-0000-00000D000000}"/>
  <mergeCells count="6">
    <mergeCell ref="A283:B283"/>
    <mergeCell ref="A1:H1"/>
    <mergeCell ref="D2:H2"/>
    <mergeCell ref="A4:B4"/>
    <mergeCell ref="E4:F4"/>
    <mergeCell ref="E281:F281"/>
  </mergeCells>
  <pageMargins left="0.70866141732283472" right="0.70866141732283472" top="0.74803149606299213" bottom="0.74803149606299213" header="0.31496062992125984" footer="0.31496062992125984"/>
  <pageSetup paperSize="9" scale="79" orientation="portrait" r:id="rId1"/>
  <headerFooter scaleWithDoc="0" alignWithMargins="0">
    <oddFooter>&amp;R&amp;P/&amp;N</oddFooter>
  </headerFooter>
  <rowBreaks count="4" manualBreakCount="4">
    <brk id="61" max="7" man="1"/>
    <brk id="116" max="7" man="1"/>
    <brk id="171" max="7" man="1"/>
    <brk id="226" max="7"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M358"/>
  <sheetViews>
    <sheetView showGridLines="0" zoomScaleNormal="100" workbookViewId="0">
      <selection sqref="A1:I1"/>
    </sheetView>
  </sheetViews>
  <sheetFormatPr defaultColWidth="11.42578125" defaultRowHeight="15"/>
  <cols>
    <col min="1" max="2" width="4" customWidth="1"/>
    <col min="3" max="3" width="41.42578125" customWidth="1"/>
    <col min="4" max="4" width="53.7109375" customWidth="1"/>
    <col min="5" max="5" width="7.85546875" customWidth="1"/>
    <col min="6" max="9" width="11.7109375" customWidth="1"/>
  </cols>
  <sheetData>
    <row r="1" spans="1:13" ht="15" customHeight="1">
      <c r="A1" s="182" t="s">
        <v>647</v>
      </c>
      <c r="B1" s="182"/>
      <c r="C1" s="182"/>
      <c r="D1" s="182"/>
      <c r="E1" s="182"/>
      <c r="F1" s="182"/>
      <c r="G1" s="182"/>
      <c r="H1" s="182"/>
      <c r="I1" s="182"/>
    </row>
    <row r="2" spans="1:13">
      <c r="A2" s="85" t="s">
        <v>0</v>
      </c>
      <c r="B2" s="11"/>
      <c r="C2" s="11"/>
      <c r="D2" s="11"/>
      <c r="E2" s="178" t="s">
        <v>450</v>
      </c>
      <c r="F2" s="178"/>
      <c r="G2" s="178"/>
      <c r="H2" s="178"/>
      <c r="I2" s="178"/>
    </row>
    <row r="3" spans="1:13" ht="22.5" customHeight="1">
      <c r="A3" s="98">
        <v>1</v>
      </c>
      <c r="B3" s="98">
        <v>2</v>
      </c>
      <c r="C3" s="99"/>
      <c r="D3" s="99"/>
      <c r="E3" s="102" t="s">
        <v>2</v>
      </c>
      <c r="F3" s="105" t="s">
        <v>3</v>
      </c>
      <c r="G3" s="105" t="s">
        <v>4</v>
      </c>
      <c r="H3" s="105" t="s">
        <v>421</v>
      </c>
      <c r="I3" s="105" t="s">
        <v>6</v>
      </c>
    </row>
    <row r="4" spans="1:13">
      <c r="A4" s="175"/>
      <c r="B4" s="175"/>
      <c r="C4" s="12"/>
      <c r="D4" s="12"/>
      <c r="E4" s="12"/>
      <c r="F4" s="12"/>
      <c r="G4" s="12"/>
      <c r="H4" s="12"/>
      <c r="I4" s="12"/>
    </row>
    <row r="5" spans="1:13">
      <c r="A5" s="12"/>
      <c r="B5" s="12"/>
      <c r="C5" s="12"/>
      <c r="D5" s="12"/>
      <c r="E5" s="85" t="s">
        <v>7</v>
      </c>
      <c r="F5" s="12"/>
    </row>
    <row r="6" spans="1:13">
      <c r="A6" s="96" t="s">
        <v>422</v>
      </c>
      <c r="B6" s="12"/>
      <c r="C6" s="12"/>
      <c r="D6" s="12"/>
      <c r="E6" s="12"/>
      <c r="F6" s="12"/>
    </row>
    <row r="7" spans="1:13">
      <c r="A7" s="122" t="s">
        <v>423</v>
      </c>
      <c r="B7" s="122"/>
      <c r="C7" s="123"/>
      <c r="D7" s="86"/>
      <c r="E7" s="137"/>
      <c r="F7" s="137"/>
      <c r="G7" s="137"/>
      <c r="H7" s="137"/>
      <c r="I7" s="137"/>
      <c r="J7" s="133"/>
      <c r="K7" s="133"/>
      <c r="L7" s="133"/>
      <c r="M7" s="133"/>
    </row>
    <row r="8" spans="1:13">
      <c r="A8" s="124" t="s">
        <v>422</v>
      </c>
      <c r="B8" s="122"/>
      <c r="C8" s="120" t="s">
        <v>460</v>
      </c>
      <c r="D8" s="120" t="s">
        <v>459</v>
      </c>
      <c r="E8" s="86">
        <v>43690</v>
      </c>
      <c r="F8" s="86">
        <v>13190</v>
      </c>
      <c r="G8" s="86">
        <v>3450</v>
      </c>
      <c r="H8" s="86">
        <v>20090</v>
      </c>
      <c r="I8" s="86">
        <v>6970</v>
      </c>
      <c r="J8" s="133"/>
      <c r="K8" s="133"/>
      <c r="L8" s="133"/>
      <c r="M8" s="133"/>
    </row>
    <row r="9" spans="1:13">
      <c r="A9" s="124" t="s">
        <v>422</v>
      </c>
      <c r="B9" s="122"/>
      <c r="C9" s="127" t="s">
        <v>68</v>
      </c>
      <c r="D9" s="127" t="s">
        <v>463</v>
      </c>
      <c r="E9" s="86">
        <v>15920</v>
      </c>
      <c r="F9" s="86">
        <v>6920</v>
      </c>
      <c r="G9" s="86">
        <v>1010</v>
      </c>
      <c r="H9" s="86">
        <v>5180</v>
      </c>
      <c r="I9" s="86">
        <v>2820</v>
      </c>
      <c r="J9" s="133"/>
      <c r="K9" s="133"/>
      <c r="L9" s="133"/>
      <c r="M9" s="133"/>
    </row>
    <row r="10" spans="1:13">
      <c r="A10" s="124" t="s">
        <v>422</v>
      </c>
      <c r="B10" s="122"/>
      <c r="C10" s="126"/>
      <c r="D10" s="127"/>
      <c r="E10" s="86"/>
      <c r="F10" s="86"/>
      <c r="G10" s="86"/>
      <c r="H10" s="86"/>
      <c r="I10" s="86"/>
      <c r="J10" s="133"/>
      <c r="K10" s="133"/>
      <c r="L10" s="133"/>
      <c r="M10" s="133"/>
    </row>
    <row r="11" spans="1:13">
      <c r="A11" s="124" t="s">
        <v>422</v>
      </c>
      <c r="B11" s="122"/>
      <c r="C11" s="127" t="s">
        <v>461</v>
      </c>
      <c r="D11" s="127" t="s">
        <v>2</v>
      </c>
      <c r="E11" s="86">
        <v>2960</v>
      </c>
      <c r="F11" s="86">
        <v>1000</v>
      </c>
      <c r="G11" s="86">
        <v>200</v>
      </c>
      <c r="H11" s="86">
        <v>1150</v>
      </c>
      <c r="I11" s="86">
        <v>620</v>
      </c>
      <c r="J11" s="133"/>
      <c r="K11" s="133"/>
      <c r="L11" s="133"/>
      <c r="M11" s="133"/>
    </row>
    <row r="12" spans="1:13">
      <c r="A12" s="124" t="s">
        <v>422</v>
      </c>
      <c r="B12" s="122"/>
      <c r="D12" s="127" t="s">
        <v>461</v>
      </c>
      <c r="E12" s="86">
        <v>2020</v>
      </c>
      <c r="F12" s="86">
        <v>630</v>
      </c>
      <c r="G12" s="86">
        <v>140</v>
      </c>
      <c r="H12" s="86">
        <v>810</v>
      </c>
      <c r="I12" s="86">
        <v>440</v>
      </c>
      <c r="J12" s="133"/>
      <c r="K12" s="133"/>
      <c r="L12" s="133"/>
      <c r="M12" s="133"/>
    </row>
    <row r="13" spans="1:13">
      <c r="A13" s="124" t="s">
        <v>422</v>
      </c>
      <c r="B13" s="122"/>
      <c r="D13" s="127" t="s">
        <v>464</v>
      </c>
      <c r="E13" s="86">
        <v>950</v>
      </c>
      <c r="F13" s="86">
        <v>360</v>
      </c>
      <c r="G13" s="86">
        <v>60</v>
      </c>
      <c r="H13" s="86">
        <v>340</v>
      </c>
      <c r="I13" s="86">
        <v>190</v>
      </c>
      <c r="J13" s="133"/>
      <c r="K13" s="133"/>
      <c r="L13" s="133"/>
      <c r="M13" s="133"/>
    </row>
    <row r="14" spans="1:13">
      <c r="A14" s="124" t="s">
        <v>422</v>
      </c>
      <c r="B14" s="122"/>
      <c r="C14" s="125"/>
      <c r="D14" s="127"/>
      <c r="E14" s="86"/>
      <c r="F14" s="86"/>
      <c r="G14" s="86"/>
      <c r="H14" s="86"/>
      <c r="I14" s="86"/>
      <c r="J14" s="133"/>
      <c r="K14" s="133"/>
      <c r="L14" s="133"/>
      <c r="M14" s="133"/>
    </row>
    <row r="15" spans="1:13">
      <c r="A15" s="124" t="s">
        <v>422</v>
      </c>
      <c r="B15" s="124"/>
      <c r="C15" s="127" t="s">
        <v>462</v>
      </c>
      <c r="D15" s="127" t="s">
        <v>2</v>
      </c>
      <c r="E15" s="86">
        <v>24790</v>
      </c>
      <c r="F15" s="86">
        <v>5280</v>
      </c>
      <c r="G15" s="86">
        <v>2240</v>
      </c>
      <c r="H15" s="86">
        <v>13760</v>
      </c>
      <c r="I15" s="86">
        <v>3520</v>
      </c>
      <c r="J15" s="133"/>
      <c r="K15" s="133"/>
      <c r="L15" s="133"/>
      <c r="M15" s="133"/>
    </row>
    <row r="16" spans="1:13">
      <c r="A16" s="124" t="s">
        <v>422</v>
      </c>
      <c r="B16" s="124"/>
      <c r="C16" s="125"/>
      <c r="D16" s="127" t="s">
        <v>462</v>
      </c>
      <c r="E16" s="86">
        <v>20050</v>
      </c>
      <c r="F16" s="86">
        <v>3890</v>
      </c>
      <c r="G16" s="86">
        <v>1980</v>
      </c>
      <c r="H16" s="86">
        <v>11700</v>
      </c>
      <c r="I16" s="86">
        <v>2480</v>
      </c>
      <c r="J16" s="133"/>
      <c r="K16" s="133"/>
      <c r="L16" s="133"/>
      <c r="M16" s="133"/>
    </row>
    <row r="17" spans="1:13">
      <c r="A17" s="124" t="s">
        <v>422</v>
      </c>
      <c r="B17" s="124"/>
      <c r="D17" s="127" t="s">
        <v>465</v>
      </c>
      <c r="E17" s="86">
        <v>4750</v>
      </c>
      <c r="F17" s="86">
        <v>1390</v>
      </c>
      <c r="G17" s="86">
        <v>260</v>
      </c>
      <c r="H17" s="86">
        <v>2060</v>
      </c>
      <c r="I17" s="86">
        <v>1040</v>
      </c>
      <c r="J17" s="133"/>
      <c r="K17" s="133"/>
      <c r="L17" s="133"/>
      <c r="M17" s="133"/>
    </row>
    <row r="18" spans="1:13">
      <c r="A18" s="124"/>
      <c r="B18" s="124"/>
      <c r="D18" s="127"/>
      <c r="E18" s="86"/>
      <c r="F18" s="86"/>
      <c r="G18" s="86"/>
      <c r="H18" s="86"/>
      <c r="I18" s="86"/>
      <c r="J18" s="133"/>
      <c r="K18" s="133"/>
      <c r="L18" s="133"/>
      <c r="M18" s="133"/>
    </row>
    <row r="19" spans="1:13">
      <c r="A19" s="124" t="s">
        <v>422</v>
      </c>
      <c r="B19" s="124"/>
      <c r="C19" s="127" t="s">
        <v>408</v>
      </c>
      <c r="E19" s="86">
        <v>10</v>
      </c>
      <c r="F19" s="86">
        <v>0</v>
      </c>
      <c r="G19" s="86">
        <v>0</v>
      </c>
      <c r="H19" s="86">
        <v>0</v>
      </c>
      <c r="I19" s="86">
        <v>10</v>
      </c>
      <c r="J19" s="133"/>
      <c r="K19" s="133"/>
      <c r="L19" s="133"/>
      <c r="M19" s="133"/>
    </row>
    <row r="20" spans="1:13">
      <c r="A20" s="124"/>
      <c r="B20" s="124"/>
      <c r="C20" s="127"/>
      <c r="E20" s="86"/>
      <c r="F20" s="86"/>
      <c r="G20" s="86"/>
      <c r="H20" s="86"/>
      <c r="I20" s="86"/>
      <c r="J20" s="133"/>
      <c r="K20" s="133"/>
      <c r="L20" s="133"/>
      <c r="M20" s="133"/>
    </row>
    <row r="21" spans="1:13">
      <c r="A21" s="122" t="s">
        <v>424</v>
      </c>
      <c r="B21" s="122"/>
      <c r="C21" s="123"/>
      <c r="D21" s="86"/>
      <c r="E21" s="86"/>
      <c r="F21" s="86"/>
      <c r="G21" s="86"/>
      <c r="H21" s="86"/>
      <c r="I21" s="86"/>
      <c r="J21" s="133"/>
      <c r="K21" s="133"/>
      <c r="L21" s="133"/>
      <c r="M21" s="133"/>
    </row>
    <row r="22" spans="1:13">
      <c r="A22" s="124" t="s">
        <v>17</v>
      </c>
      <c r="B22" s="122"/>
      <c r="C22" s="120" t="s">
        <v>460</v>
      </c>
      <c r="D22" s="120" t="s">
        <v>459</v>
      </c>
      <c r="E22" s="86">
        <v>6710</v>
      </c>
      <c r="F22" s="86">
        <v>5270</v>
      </c>
      <c r="G22" s="86">
        <v>540</v>
      </c>
      <c r="H22" s="86">
        <v>180</v>
      </c>
      <c r="I22" s="86">
        <v>720</v>
      </c>
      <c r="J22" s="133"/>
      <c r="K22" s="133"/>
      <c r="L22" s="133"/>
      <c r="M22" s="133"/>
    </row>
    <row r="23" spans="1:13">
      <c r="A23" s="124" t="s">
        <v>17</v>
      </c>
      <c r="B23" s="122"/>
      <c r="C23" s="127" t="s">
        <v>68</v>
      </c>
      <c r="D23" s="127" t="s">
        <v>463</v>
      </c>
      <c r="E23" s="86">
        <v>4390</v>
      </c>
      <c r="F23" s="86">
        <v>3590</v>
      </c>
      <c r="G23" s="86">
        <v>270</v>
      </c>
      <c r="H23" s="86">
        <v>80</v>
      </c>
      <c r="I23" s="86">
        <v>460</v>
      </c>
      <c r="J23" s="133"/>
      <c r="K23" s="133"/>
      <c r="L23" s="133"/>
      <c r="M23" s="133"/>
    </row>
    <row r="24" spans="1:13">
      <c r="A24" s="124" t="s">
        <v>17</v>
      </c>
      <c r="B24" s="122"/>
      <c r="C24" s="126"/>
      <c r="D24" s="127"/>
      <c r="E24" s="86"/>
      <c r="F24" s="86"/>
      <c r="G24" s="86"/>
      <c r="H24" s="86"/>
      <c r="I24" s="86"/>
      <c r="J24" s="133"/>
      <c r="K24" s="133"/>
      <c r="L24" s="133"/>
      <c r="M24" s="133"/>
    </row>
    <row r="25" spans="1:13">
      <c r="A25" s="124" t="s">
        <v>17</v>
      </c>
      <c r="B25" s="122"/>
      <c r="C25" s="127" t="s">
        <v>461</v>
      </c>
      <c r="D25" s="127" t="s">
        <v>2</v>
      </c>
      <c r="E25" s="86">
        <v>430</v>
      </c>
      <c r="F25" s="86">
        <v>330</v>
      </c>
      <c r="G25" s="86">
        <v>20</v>
      </c>
      <c r="H25" s="86">
        <v>10</v>
      </c>
      <c r="I25" s="86">
        <v>60</v>
      </c>
      <c r="J25" s="133"/>
      <c r="K25" s="133"/>
      <c r="L25" s="133"/>
      <c r="M25" s="133"/>
    </row>
    <row r="26" spans="1:13">
      <c r="A26" s="124" t="s">
        <v>17</v>
      </c>
      <c r="B26" s="122"/>
      <c r="D26" s="127" t="s">
        <v>461</v>
      </c>
      <c r="E26" s="86">
        <v>210</v>
      </c>
      <c r="F26" s="86">
        <v>150</v>
      </c>
      <c r="G26" s="86">
        <v>10</v>
      </c>
      <c r="H26" s="86">
        <v>10</v>
      </c>
      <c r="I26" s="86">
        <v>40</v>
      </c>
      <c r="J26" s="133"/>
      <c r="K26" s="133"/>
      <c r="L26" s="133"/>
      <c r="M26" s="133"/>
    </row>
    <row r="27" spans="1:13">
      <c r="A27" s="124" t="s">
        <v>17</v>
      </c>
      <c r="B27" s="124"/>
      <c r="D27" s="127" t="s">
        <v>464</v>
      </c>
      <c r="E27" s="86">
        <v>220</v>
      </c>
      <c r="F27" s="86">
        <v>180</v>
      </c>
      <c r="G27" s="86">
        <v>10</v>
      </c>
      <c r="H27" s="86">
        <v>10</v>
      </c>
      <c r="I27" s="86">
        <v>30</v>
      </c>
      <c r="J27" s="133"/>
      <c r="K27" s="133"/>
      <c r="L27" s="133"/>
      <c r="M27" s="133"/>
    </row>
    <row r="28" spans="1:13">
      <c r="A28" s="124" t="s">
        <v>17</v>
      </c>
      <c r="B28" s="124"/>
      <c r="C28" s="125"/>
      <c r="D28" s="127"/>
      <c r="E28" s="86"/>
      <c r="F28" s="86"/>
      <c r="G28" s="86"/>
      <c r="H28" s="86"/>
      <c r="I28" s="86"/>
      <c r="J28" s="133"/>
      <c r="K28" s="133"/>
      <c r="L28" s="133"/>
      <c r="M28" s="133"/>
    </row>
    <row r="29" spans="1:13">
      <c r="A29" s="124" t="s">
        <v>17</v>
      </c>
      <c r="B29" s="124"/>
      <c r="C29" s="127" t="s">
        <v>462</v>
      </c>
      <c r="D29" s="127" t="s">
        <v>2</v>
      </c>
      <c r="E29" s="86">
        <v>1890</v>
      </c>
      <c r="F29" s="86">
        <v>1360</v>
      </c>
      <c r="G29" s="86">
        <v>250</v>
      </c>
      <c r="H29" s="86">
        <v>90</v>
      </c>
      <c r="I29" s="86">
        <v>200</v>
      </c>
      <c r="J29" s="133"/>
      <c r="K29" s="133"/>
      <c r="L29" s="133"/>
      <c r="M29" s="133"/>
    </row>
    <row r="30" spans="1:13">
      <c r="A30" s="124" t="s">
        <v>17</v>
      </c>
      <c r="B30" s="124"/>
      <c r="C30" s="125"/>
      <c r="D30" s="127" t="s">
        <v>462</v>
      </c>
      <c r="E30" s="86">
        <v>1350</v>
      </c>
      <c r="F30" s="86">
        <v>940</v>
      </c>
      <c r="G30" s="86">
        <v>220</v>
      </c>
      <c r="H30" s="86">
        <v>70</v>
      </c>
      <c r="I30" s="86">
        <v>130</v>
      </c>
      <c r="J30" s="133"/>
      <c r="K30" s="133"/>
      <c r="L30" s="133"/>
      <c r="M30" s="133"/>
    </row>
    <row r="31" spans="1:13">
      <c r="A31" s="124" t="s">
        <v>17</v>
      </c>
      <c r="B31" s="124"/>
      <c r="D31" s="127" t="s">
        <v>465</v>
      </c>
      <c r="E31" s="86">
        <v>540</v>
      </c>
      <c r="F31" s="86">
        <v>420</v>
      </c>
      <c r="G31" s="86">
        <v>30</v>
      </c>
      <c r="H31" s="86">
        <v>20</v>
      </c>
      <c r="I31" s="86">
        <v>70</v>
      </c>
      <c r="J31" s="133"/>
      <c r="K31" s="133"/>
      <c r="L31" s="133"/>
      <c r="M31" s="133"/>
    </row>
    <row r="32" spans="1:13">
      <c r="A32" s="124"/>
      <c r="B32" s="124"/>
      <c r="D32" s="127"/>
      <c r="E32" s="86"/>
      <c r="F32" s="86"/>
      <c r="G32" s="86"/>
      <c r="H32" s="86"/>
      <c r="I32" s="86"/>
      <c r="J32" s="133"/>
      <c r="K32" s="133"/>
      <c r="L32" s="133"/>
      <c r="M32" s="133"/>
    </row>
    <row r="33" spans="1:13">
      <c r="A33" s="124" t="s">
        <v>17</v>
      </c>
      <c r="B33" s="124"/>
      <c r="C33" s="127" t="s">
        <v>408</v>
      </c>
      <c r="E33" s="86">
        <v>0</v>
      </c>
      <c r="F33" s="86">
        <v>0</v>
      </c>
      <c r="G33" s="86">
        <v>0</v>
      </c>
      <c r="H33" s="86">
        <v>0</v>
      </c>
      <c r="I33" s="86">
        <v>0</v>
      </c>
      <c r="J33" s="133"/>
      <c r="K33" s="133"/>
      <c r="L33" s="133"/>
      <c r="M33" s="133"/>
    </row>
    <row r="34" spans="1:13">
      <c r="A34" s="124" t="s">
        <v>17</v>
      </c>
      <c r="B34" s="124" t="s">
        <v>20</v>
      </c>
      <c r="C34" s="123"/>
      <c r="D34" s="86"/>
      <c r="E34" s="86"/>
      <c r="F34" s="86"/>
      <c r="G34" s="86"/>
      <c r="H34" s="86"/>
      <c r="I34" s="86"/>
      <c r="J34" s="133"/>
      <c r="K34" s="133"/>
      <c r="L34" s="133"/>
      <c r="M34" s="133"/>
    </row>
    <row r="35" spans="1:13">
      <c r="A35" s="124" t="s">
        <v>17</v>
      </c>
      <c r="B35" s="128" t="s">
        <v>19</v>
      </c>
      <c r="C35" s="123"/>
      <c r="D35" s="86"/>
      <c r="E35" s="86"/>
      <c r="F35" s="86"/>
      <c r="G35" s="86"/>
      <c r="H35" s="86"/>
      <c r="I35" s="86"/>
      <c r="J35" s="133"/>
      <c r="K35" s="133"/>
      <c r="L35" s="133"/>
      <c r="M35" s="133"/>
    </row>
    <row r="36" spans="1:13">
      <c r="A36" s="124" t="s">
        <v>17</v>
      </c>
      <c r="B36" s="124" t="s">
        <v>20</v>
      </c>
      <c r="C36" s="120" t="s">
        <v>460</v>
      </c>
      <c r="D36" s="120" t="s">
        <v>459</v>
      </c>
      <c r="E36" s="86">
        <v>5040</v>
      </c>
      <c r="F36" s="86">
        <v>3960</v>
      </c>
      <c r="G36" s="86">
        <v>370</v>
      </c>
      <c r="H36" s="86">
        <v>130</v>
      </c>
      <c r="I36" s="86">
        <v>580</v>
      </c>
      <c r="J36" s="133"/>
      <c r="K36" s="133"/>
      <c r="L36" s="133"/>
      <c r="M36" s="133"/>
    </row>
    <row r="37" spans="1:13">
      <c r="A37" s="124" t="s">
        <v>17</v>
      </c>
      <c r="B37" s="124" t="s">
        <v>20</v>
      </c>
      <c r="C37" s="127" t="s">
        <v>68</v>
      </c>
      <c r="D37" s="127" t="s">
        <v>463</v>
      </c>
      <c r="E37" s="86">
        <v>3280</v>
      </c>
      <c r="F37" s="86">
        <v>2670</v>
      </c>
      <c r="G37" s="86">
        <v>180</v>
      </c>
      <c r="H37" s="86">
        <v>60</v>
      </c>
      <c r="I37" s="86">
        <v>370</v>
      </c>
      <c r="J37" s="133"/>
      <c r="K37" s="133"/>
      <c r="L37" s="133"/>
      <c r="M37" s="133"/>
    </row>
    <row r="38" spans="1:13">
      <c r="A38" s="124" t="s">
        <v>17</v>
      </c>
      <c r="B38" s="124" t="s">
        <v>20</v>
      </c>
      <c r="C38" s="126"/>
      <c r="D38" s="127"/>
      <c r="E38" s="86"/>
      <c r="F38" s="86"/>
      <c r="G38" s="86"/>
      <c r="H38" s="86"/>
      <c r="I38" s="86"/>
      <c r="J38" s="133"/>
      <c r="K38" s="133"/>
      <c r="L38" s="133"/>
      <c r="M38" s="133"/>
    </row>
    <row r="39" spans="1:13">
      <c r="A39" s="124" t="s">
        <v>17</v>
      </c>
      <c r="B39" s="124" t="s">
        <v>20</v>
      </c>
      <c r="C39" s="127" t="s">
        <v>461</v>
      </c>
      <c r="D39" s="127" t="s">
        <v>2</v>
      </c>
      <c r="E39" s="86">
        <v>320</v>
      </c>
      <c r="F39" s="86">
        <v>250</v>
      </c>
      <c r="G39" s="86">
        <v>10</v>
      </c>
      <c r="H39" s="86">
        <v>10</v>
      </c>
      <c r="I39" s="86">
        <v>50</v>
      </c>
      <c r="J39" s="133"/>
      <c r="K39" s="133"/>
      <c r="L39" s="133"/>
      <c r="M39" s="133"/>
    </row>
    <row r="40" spans="1:13">
      <c r="A40" s="124" t="s">
        <v>17</v>
      </c>
      <c r="B40" s="124" t="s">
        <v>20</v>
      </c>
      <c r="D40" s="127" t="s">
        <v>461</v>
      </c>
      <c r="E40" s="86">
        <v>160</v>
      </c>
      <c r="F40" s="86">
        <v>110</v>
      </c>
      <c r="G40" s="86">
        <v>10</v>
      </c>
      <c r="H40" s="86">
        <v>10</v>
      </c>
      <c r="I40" s="86">
        <v>30</v>
      </c>
      <c r="J40" s="133"/>
      <c r="K40" s="133"/>
      <c r="L40" s="133"/>
      <c r="M40" s="133"/>
    </row>
    <row r="41" spans="1:13">
      <c r="A41" s="124" t="s">
        <v>17</v>
      </c>
      <c r="B41" s="124" t="s">
        <v>20</v>
      </c>
      <c r="D41" s="127" t="s">
        <v>464</v>
      </c>
      <c r="E41" s="86">
        <v>160</v>
      </c>
      <c r="F41" s="86">
        <v>140</v>
      </c>
      <c r="G41" s="86">
        <v>10</v>
      </c>
      <c r="H41" s="86">
        <v>0</v>
      </c>
      <c r="I41" s="86">
        <v>20</v>
      </c>
      <c r="J41" s="133"/>
      <c r="K41" s="133"/>
      <c r="L41" s="133"/>
      <c r="M41" s="133"/>
    </row>
    <row r="42" spans="1:13">
      <c r="A42" s="124" t="s">
        <v>17</v>
      </c>
      <c r="B42" s="124" t="s">
        <v>20</v>
      </c>
      <c r="C42" s="125"/>
      <c r="D42" s="127"/>
      <c r="E42" s="86"/>
      <c r="F42" s="86"/>
      <c r="G42" s="86"/>
      <c r="H42" s="86"/>
      <c r="I42" s="86"/>
      <c r="J42" s="133"/>
      <c r="K42" s="133"/>
      <c r="L42" s="133"/>
      <c r="M42" s="133"/>
    </row>
    <row r="43" spans="1:13">
      <c r="A43" s="124" t="s">
        <v>17</v>
      </c>
      <c r="B43" s="124" t="s">
        <v>20</v>
      </c>
      <c r="C43" s="127" t="s">
        <v>462</v>
      </c>
      <c r="D43" s="127" t="s">
        <v>2</v>
      </c>
      <c r="E43" s="86">
        <v>1440</v>
      </c>
      <c r="F43" s="86">
        <v>1040</v>
      </c>
      <c r="G43" s="86">
        <v>180</v>
      </c>
      <c r="H43" s="86">
        <v>60</v>
      </c>
      <c r="I43" s="86">
        <v>160</v>
      </c>
      <c r="J43" s="133"/>
      <c r="K43" s="133"/>
      <c r="L43" s="133"/>
      <c r="M43" s="133"/>
    </row>
    <row r="44" spans="1:13">
      <c r="A44" s="124" t="s">
        <v>17</v>
      </c>
      <c r="B44" s="124" t="s">
        <v>20</v>
      </c>
      <c r="C44" s="125"/>
      <c r="D44" s="127" t="s">
        <v>462</v>
      </c>
      <c r="E44" s="86">
        <v>1030</v>
      </c>
      <c r="F44" s="86">
        <v>720</v>
      </c>
      <c r="G44" s="86">
        <v>160</v>
      </c>
      <c r="H44" s="86">
        <v>50</v>
      </c>
      <c r="I44" s="86">
        <v>100</v>
      </c>
      <c r="J44" s="133"/>
      <c r="K44" s="133"/>
      <c r="L44" s="133"/>
      <c r="M44" s="133"/>
    </row>
    <row r="45" spans="1:13">
      <c r="A45" s="124" t="s">
        <v>17</v>
      </c>
      <c r="B45" s="124" t="s">
        <v>20</v>
      </c>
      <c r="D45" s="127" t="s">
        <v>465</v>
      </c>
      <c r="E45" s="86">
        <v>410</v>
      </c>
      <c r="F45" s="86">
        <v>330</v>
      </c>
      <c r="G45" s="86">
        <v>20</v>
      </c>
      <c r="H45" s="86">
        <v>10</v>
      </c>
      <c r="I45" s="86">
        <v>50</v>
      </c>
      <c r="J45" s="133"/>
      <c r="K45" s="133"/>
      <c r="L45" s="133"/>
      <c r="M45" s="133"/>
    </row>
    <row r="46" spans="1:13">
      <c r="A46" s="124"/>
      <c r="B46" s="124"/>
      <c r="D46" s="127"/>
      <c r="E46" s="86"/>
      <c r="F46" s="86"/>
      <c r="G46" s="86"/>
      <c r="H46" s="86"/>
      <c r="I46" s="86"/>
      <c r="J46" s="133"/>
      <c r="K46" s="133"/>
      <c r="L46" s="133"/>
      <c r="M46" s="133"/>
    </row>
    <row r="47" spans="1:13">
      <c r="A47" s="124" t="s">
        <v>17</v>
      </c>
      <c r="B47" s="124" t="s">
        <v>20</v>
      </c>
      <c r="C47" s="127" t="s">
        <v>408</v>
      </c>
      <c r="E47" s="86">
        <v>0</v>
      </c>
      <c r="F47" s="86">
        <v>0</v>
      </c>
      <c r="G47" s="86">
        <v>0</v>
      </c>
      <c r="H47" s="86">
        <v>0</v>
      </c>
      <c r="I47" s="86">
        <v>0</v>
      </c>
      <c r="J47" s="133"/>
      <c r="K47" s="133"/>
      <c r="L47" s="133"/>
      <c r="M47" s="133"/>
    </row>
    <row r="48" spans="1:13">
      <c r="A48" s="124" t="s">
        <v>17</v>
      </c>
      <c r="B48" s="124" t="s">
        <v>21</v>
      </c>
      <c r="C48" s="123"/>
      <c r="D48" s="86"/>
      <c r="E48" s="86"/>
      <c r="F48" s="86"/>
      <c r="G48" s="86"/>
      <c r="H48" s="86"/>
      <c r="I48" s="86"/>
      <c r="J48" s="133"/>
      <c r="K48" s="133"/>
      <c r="L48" s="133"/>
      <c r="M48" s="133"/>
    </row>
    <row r="49" spans="1:13">
      <c r="A49" s="124" t="s">
        <v>17</v>
      </c>
      <c r="B49" s="122" t="s">
        <v>22</v>
      </c>
      <c r="C49" s="123"/>
      <c r="D49" s="86"/>
      <c r="E49" s="86"/>
      <c r="F49" s="86"/>
      <c r="G49" s="86"/>
      <c r="H49" s="86"/>
      <c r="I49" s="86"/>
      <c r="J49" s="133"/>
      <c r="K49" s="133"/>
      <c r="L49" s="133"/>
      <c r="M49" s="133"/>
    </row>
    <row r="50" spans="1:13">
      <c r="A50" s="124" t="s">
        <v>17</v>
      </c>
      <c r="B50" s="124" t="s">
        <v>21</v>
      </c>
      <c r="C50" s="120" t="s">
        <v>460</v>
      </c>
      <c r="D50" s="120" t="s">
        <v>459</v>
      </c>
      <c r="E50" s="86">
        <v>1530</v>
      </c>
      <c r="F50" s="86">
        <v>1200</v>
      </c>
      <c r="G50" s="86">
        <v>150</v>
      </c>
      <c r="H50" s="86">
        <v>50</v>
      </c>
      <c r="I50" s="86">
        <v>130</v>
      </c>
      <c r="J50" s="133"/>
      <c r="K50" s="133"/>
      <c r="L50" s="133"/>
      <c r="M50" s="133"/>
    </row>
    <row r="51" spans="1:13">
      <c r="A51" s="124" t="s">
        <v>17</v>
      </c>
      <c r="B51" s="124" t="s">
        <v>21</v>
      </c>
      <c r="C51" s="127" t="s">
        <v>68</v>
      </c>
      <c r="D51" s="127" t="s">
        <v>463</v>
      </c>
      <c r="E51" s="86">
        <v>1060</v>
      </c>
      <c r="F51" s="86">
        <v>880</v>
      </c>
      <c r="G51" s="86">
        <v>80</v>
      </c>
      <c r="H51" s="86">
        <v>20</v>
      </c>
      <c r="I51" s="86">
        <v>80</v>
      </c>
      <c r="J51" s="133"/>
      <c r="K51" s="133"/>
      <c r="L51" s="133"/>
      <c r="M51" s="133"/>
    </row>
    <row r="52" spans="1:13">
      <c r="A52" s="124" t="s">
        <v>17</v>
      </c>
      <c r="B52" s="124" t="s">
        <v>21</v>
      </c>
      <c r="C52" s="126"/>
      <c r="D52" s="127"/>
      <c r="E52" s="86"/>
      <c r="F52" s="86"/>
      <c r="G52" s="86"/>
      <c r="H52" s="86"/>
      <c r="I52" s="86"/>
      <c r="J52" s="133"/>
      <c r="K52" s="133"/>
      <c r="L52" s="133"/>
      <c r="M52" s="133"/>
    </row>
    <row r="53" spans="1:13">
      <c r="A53" s="124" t="s">
        <v>17</v>
      </c>
      <c r="B53" s="124" t="s">
        <v>21</v>
      </c>
      <c r="C53" s="127" t="s">
        <v>461</v>
      </c>
      <c r="D53" s="127" t="s">
        <v>2</v>
      </c>
      <c r="E53" s="86">
        <v>100</v>
      </c>
      <c r="F53" s="86">
        <v>70</v>
      </c>
      <c r="G53" s="86">
        <v>10</v>
      </c>
      <c r="H53" s="86">
        <v>0</v>
      </c>
      <c r="I53" s="86">
        <v>10</v>
      </c>
      <c r="J53" s="133"/>
      <c r="K53" s="133"/>
      <c r="L53" s="133"/>
      <c r="M53" s="133"/>
    </row>
    <row r="54" spans="1:13">
      <c r="A54" s="124" t="s">
        <v>17</v>
      </c>
      <c r="B54" s="124" t="s">
        <v>21</v>
      </c>
      <c r="D54" s="127" t="s">
        <v>461</v>
      </c>
      <c r="E54" s="86">
        <v>50</v>
      </c>
      <c r="F54" s="86">
        <v>40</v>
      </c>
      <c r="G54" s="86">
        <v>10</v>
      </c>
      <c r="H54" s="86">
        <v>0</v>
      </c>
      <c r="I54" s="86">
        <v>0</v>
      </c>
      <c r="J54" s="133"/>
      <c r="K54" s="133"/>
      <c r="L54" s="133"/>
      <c r="M54" s="133"/>
    </row>
    <row r="55" spans="1:13">
      <c r="A55" s="124" t="s">
        <v>17</v>
      </c>
      <c r="B55" s="124" t="s">
        <v>21</v>
      </c>
      <c r="D55" s="127" t="s">
        <v>464</v>
      </c>
      <c r="E55" s="86">
        <v>50</v>
      </c>
      <c r="F55" s="86">
        <v>40</v>
      </c>
      <c r="G55" s="86">
        <v>0</v>
      </c>
      <c r="H55" s="86">
        <v>0</v>
      </c>
      <c r="I55" s="86">
        <v>10</v>
      </c>
      <c r="J55" s="133"/>
      <c r="K55" s="133"/>
      <c r="L55" s="133"/>
      <c r="M55" s="133"/>
    </row>
    <row r="56" spans="1:13">
      <c r="A56" s="124" t="s">
        <v>17</v>
      </c>
      <c r="B56" s="124" t="s">
        <v>21</v>
      </c>
      <c r="C56" s="125"/>
      <c r="D56" s="127"/>
      <c r="E56" s="86"/>
      <c r="F56" s="86"/>
      <c r="G56" s="86"/>
      <c r="H56" s="86"/>
      <c r="I56" s="86"/>
      <c r="J56" s="133"/>
      <c r="K56" s="133"/>
      <c r="L56" s="133"/>
      <c r="M56" s="133"/>
    </row>
    <row r="57" spans="1:13">
      <c r="A57" s="124" t="s">
        <v>17</v>
      </c>
      <c r="B57" s="124" t="s">
        <v>21</v>
      </c>
      <c r="C57" s="127" t="s">
        <v>462</v>
      </c>
      <c r="D57" s="127" t="s">
        <v>2</v>
      </c>
      <c r="E57" s="86">
        <v>370</v>
      </c>
      <c r="F57" s="86">
        <v>250</v>
      </c>
      <c r="G57" s="86">
        <v>60</v>
      </c>
      <c r="H57" s="86">
        <v>20</v>
      </c>
      <c r="I57" s="86">
        <v>40</v>
      </c>
      <c r="J57" s="133"/>
      <c r="K57" s="133"/>
      <c r="L57" s="133"/>
      <c r="M57" s="133"/>
    </row>
    <row r="58" spans="1:13">
      <c r="A58" s="124" t="s">
        <v>17</v>
      </c>
      <c r="B58" s="124" t="s">
        <v>21</v>
      </c>
      <c r="C58" s="125"/>
      <c r="D58" s="127" t="s">
        <v>462</v>
      </c>
      <c r="E58" s="86">
        <v>250</v>
      </c>
      <c r="F58" s="86">
        <v>160</v>
      </c>
      <c r="G58" s="86">
        <v>50</v>
      </c>
      <c r="H58" s="86">
        <v>10</v>
      </c>
      <c r="I58" s="86">
        <v>20</v>
      </c>
      <c r="J58" s="133"/>
      <c r="K58" s="133"/>
      <c r="L58" s="133"/>
      <c r="M58" s="133"/>
    </row>
    <row r="59" spans="1:13">
      <c r="A59" s="124" t="s">
        <v>17</v>
      </c>
      <c r="B59" s="124" t="s">
        <v>21</v>
      </c>
      <c r="D59" s="127" t="s">
        <v>465</v>
      </c>
      <c r="E59" s="86">
        <v>120</v>
      </c>
      <c r="F59" s="86">
        <v>90</v>
      </c>
      <c r="G59" s="86">
        <v>10</v>
      </c>
      <c r="H59" s="86">
        <v>10</v>
      </c>
      <c r="I59" s="86">
        <v>20</v>
      </c>
      <c r="J59" s="133"/>
      <c r="K59" s="133"/>
      <c r="L59" s="133"/>
      <c r="M59" s="133"/>
    </row>
    <row r="60" spans="1:13">
      <c r="A60" s="124"/>
      <c r="B60" s="124"/>
      <c r="D60" s="127"/>
      <c r="E60" s="86"/>
      <c r="F60" s="86"/>
      <c r="G60" s="86"/>
      <c r="H60" s="86"/>
      <c r="I60" s="86"/>
      <c r="J60" s="133"/>
      <c r="K60" s="133"/>
      <c r="L60" s="133"/>
      <c r="M60" s="133"/>
    </row>
    <row r="61" spans="1:13">
      <c r="A61" s="124" t="s">
        <v>17</v>
      </c>
      <c r="B61" s="124" t="s">
        <v>21</v>
      </c>
      <c r="C61" s="127" t="s">
        <v>408</v>
      </c>
      <c r="E61" s="86">
        <v>0</v>
      </c>
      <c r="F61" s="86">
        <v>0</v>
      </c>
      <c r="G61" s="86">
        <v>0</v>
      </c>
      <c r="H61" s="86">
        <v>0</v>
      </c>
      <c r="I61" s="86">
        <v>0</v>
      </c>
      <c r="J61" s="133"/>
      <c r="K61" s="133"/>
      <c r="L61" s="133"/>
      <c r="M61" s="133"/>
    </row>
    <row r="62" spans="1:13">
      <c r="A62" s="124" t="s">
        <v>17</v>
      </c>
      <c r="B62" s="124" t="s">
        <v>23</v>
      </c>
      <c r="C62" s="123"/>
      <c r="D62" s="86"/>
      <c r="E62" s="86"/>
      <c r="F62" s="86"/>
      <c r="G62" s="86"/>
      <c r="H62" s="86"/>
      <c r="I62" s="86"/>
      <c r="J62" s="133"/>
      <c r="K62" s="133"/>
      <c r="L62" s="133"/>
      <c r="M62" s="133"/>
    </row>
    <row r="63" spans="1:13">
      <c r="A63" s="124" t="s">
        <v>17</v>
      </c>
      <c r="B63" s="122" t="s">
        <v>24</v>
      </c>
      <c r="C63" s="123"/>
      <c r="D63" s="86"/>
      <c r="E63" s="86"/>
      <c r="F63" s="86"/>
      <c r="G63" s="86"/>
      <c r="H63" s="86"/>
      <c r="I63" s="86"/>
      <c r="J63" s="133"/>
      <c r="K63" s="133"/>
      <c r="L63" s="133"/>
      <c r="M63" s="133"/>
    </row>
    <row r="64" spans="1:13">
      <c r="A64" s="124" t="s">
        <v>17</v>
      </c>
      <c r="B64" s="124" t="s">
        <v>23</v>
      </c>
      <c r="C64" s="120" t="s">
        <v>460</v>
      </c>
      <c r="D64" s="120" t="s">
        <v>459</v>
      </c>
      <c r="E64" s="86">
        <v>140</v>
      </c>
      <c r="F64" s="86">
        <v>110</v>
      </c>
      <c r="G64" s="86">
        <v>20</v>
      </c>
      <c r="H64" s="86">
        <v>10</v>
      </c>
      <c r="I64" s="86">
        <v>10</v>
      </c>
      <c r="J64" s="133"/>
      <c r="K64" s="133"/>
      <c r="L64" s="133"/>
      <c r="M64" s="133"/>
    </row>
    <row r="65" spans="1:13">
      <c r="A65" s="124" t="s">
        <v>17</v>
      </c>
      <c r="B65" s="124" t="s">
        <v>23</v>
      </c>
      <c r="C65" s="127" t="s">
        <v>68</v>
      </c>
      <c r="D65" s="127" t="s">
        <v>463</v>
      </c>
      <c r="E65" s="86">
        <v>40</v>
      </c>
      <c r="F65" s="86">
        <v>40</v>
      </c>
      <c r="G65" s="86">
        <v>0</v>
      </c>
      <c r="H65" s="86">
        <v>0</v>
      </c>
      <c r="I65" s="86">
        <v>10</v>
      </c>
      <c r="J65" s="133"/>
      <c r="K65" s="133"/>
      <c r="L65" s="133"/>
      <c r="M65" s="133"/>
    </row>
    <row r="66" spans="1:13">
      <c r="A66" s="124" t="s">
        <v>17</v>
      </c>
      <c r="B66" s="124" t="s">
        <v>23</v>
      </c>
      <c r="C66" s="126"/>
      <c r="D66" s="127"/>
      <c r="E66" s="86"/>
      <c r="F66" s="86"/>
      <c r="G66" s="86"/>
      <c r="H66" s="86"/>
      <c r="I66" s="86"/>
      <c r="J66" s="133"/>
      <c r="K66" s="133"/>
      <c r="L66" s="133"/>
      <c r="M66" s="133"/>
    </row>
    <row r="67" spans="1:13">
      <c r="A67" s="124" t="s">
        <v>17</v>
      </c>
      <c r="B67" s="124" t="s">
        <v>23</v>
      </c>
      <c r="C67" s="127" t="s">
        <v>461</v>
      </c>
      <c r="D67" s="127" t="s">
        <v>2</v>
      </c>
      <c r="E67" s="86">
        <v>10</v>
      </c>
      <c r="F67" s="86">
        <v>10</v>
      </c>
      <c r="G67" s="86">
        <v>0</v>
      </c>
      <c r="H67" s="86">
        <v>0</v>
      </c>
      <c r="I67" s="86">
        <v>0</v>
      </c>
      <c r="J67" s="133"/>
      <c r="K67" s="133"/>
      <c r="L67" s="133"/>
      <c r="M67" s="133"/>
    </row>
    <row r="68" spans="1:13">
      <c r="A68" s="124" t="s">
        <v>17</v>
      </c>
      <c r="B68" s="124" t="s">
        <v>23</v>
      </c>
      <c r="D68" s="127" t="s">
        <v>461</v>
      </c>
      <c r="E68" s="86">
        <v>10</v>
      </c>
      <c r="F68" s="86">
        <v>10</v>
      </c>
      <c r="G68" s="86">
        <v>0</v>
      </c>
      <c r="H68" s="86">
        <v>0</v>
      </c>
      <c r="I68" s="86">
        <v>0</v>
      </c>
      <c r="J68" s="133"/>
      <c r="K68" s="133"/>
      <c r="L68" s="133"/>
      <c r="M68" s="133"/>
    </row>
    <row r="69" spans="1:13">
      <c r="A69" s="124" t="s">
        <v>17</v>
      </c>
      <c r="B69" s="124" t="s">
        <v>23</v>
      </c>
      <c r="D69" s="127" t="s">
        <v>464</v>
      </c>
      <c r="E69" s="86">
        <v>0</v>
      </c>
      <c r="F69" s="86">
        <v>0</v>
      </c>
      <c r="G69" s="86">
        <v>0</v>
      </c>
      <c r="H69" s="86">
        <v>0</v>
      </c>
      <c r="I69" s="86">
        <v>0</v>
      </c>
      <c r="J69" s="133"/>
      <c r="K69" s="133"/>
      <c r="L69" s="133"/>
      <c r="M69" s="133"/>
    </row>
    <row r="70" spans="1:13">
      <c r="A70" s="124" t="s">
        <v>17</v>
      </c>
      <c r="B70" s="124" t="s">
        <v>23</v>
      </c>
      <c r="C70" s="125"/>
      <c r="D70" s="127"/>
      <c r="E70" s="86"/>
      <c r="F70" s="86"/>
      <c r="G70" s="86"/>
      <c r="H70" s="86"/>
      <c r="I70" s="86"/>
      <c r="J70" s="133"/>
      <c r="K70" s="133"/>
      <c r="L70" s="133"/>
      <c r="M70" s="133"/>
    </row>
    <row r="71" spans="1:13">
      <c r="A71" s="124" t="s">
        <v>17</v>
      </c>
      <c r="B71" s="124" t="s">
        <v>23</v>
      </c>
      <c r="C71" s="127" t="s">
        <v>462</v>
      </c>
      <c r="D71" s="127" t="s">
        <v>2</v>
      </c>
      <c r="E71" s="86">
        <v>90</v>
      </c>
      <c r="F71" s="86">
        <v>60</v>
      </c>
      <c r="G71" s="86">
        <v>10</v>
      </c>
      <c r="H71" s="86">
        <v>10</v>
      </c>
      <c r="I71" s="86">
        <v>10</v>
      </c>
      <c r="J71" s="133"/>
      <c r="K71" s="133"/>
      <c r="L71" s="133"/>
      <c r="M71" s="133"/>
    </row>
    <row r="72" spans="1:13">
      <c r="A72" s="124" t="s">
        <v>17</v>
      </c>
      <c r="B72" s="124" t="s">
        <v>23</v>
      </c>
      <c r="C72" s="125"/>
      <c r="D72" s="127" t="s">
        <v>462</v>
      </c>
      <c r="E72" s="86">
        <v>80</v>
      </c>
      <c r="F72" s="86">
        <v>60</v>
      </c>
      <c r="G72" s="86">
        <v>10</v>
      </c>
      <c r="H72" s="86">
        <v>10</v>
      </c>
      <c r="I72" s="86">
        <v>10</v>
      </c>
      <c r="J72" s="133"/>
      <c r="K72" s="133"/>
      <c r="L72" s="133"/>
      <c r="M72" s="133"/>
    </row>
    <row r="73" spans="1:13">
      <c r="A73" s="124" t="s">
        <v>17</v>
      </c>
      <c r="B73" s="124" t="s">
        <v>23</v>
      </c>
      <c r="D73" s="127" t="s">
        <v>465</v>
      </c>
      <c r="E73" s="86">
        <v>10</v>
      </c>
      <c r="F73" s="86">
        <v>10</v>
      </c>
      <c r="G73" s="86">
        <v>0</v>
      </c>
      <c r="H73" s="86">
        <v>0</v>
      </c>
      <c r="I73" s="86">
        <v>0</v>
      </c>
      <c r="J73" s="133"/>
      <c r="K73" s="133"/>
      <c r="L73" s="133"/>
      <c r="M73" s="133"/>
    </row>
    <row r="74" spans="1:13">
      <c r="A74" s="124"/>
      <c r="B74" s="124"/>
      <c r="D74" s="127"/>
      <c r="E74" s="86"/>
      <c r="F74" s="86"/>
      <c r="G74" s="86"/>
      <c r="H74" s="86"/>
      <c r="I74" s="86"/>
      <c r="J74" s="133"/>
      <c r="K74" s="133"/>
      <c r="L74" s="133"/>
      <c r="M74" s="133"/>
    </row>
    <row r="75" spans="1:13">
      <c r="A75" s="124" t="s">
        <v>17</v>
      </c>
      <c r="B75" s="124" t="s">
        <v>23</v>
      </c>
      <c r="C75" s="127" t="s">
        <v>408</v>
      </c>
      <c r="E75" s="86">
        <v>0</v>
      </c>
      <c r="F75" s="86">
        <v>0</v>
      </c>
      <c r="G75" s="86">
        <v>0</v>
      </c>
      <c r="H75" s="86">
        <v>0</v>
      </c>
      <c r="I75" s="86">
        <v>0</v>
      </c>
      <c r="J75" s="133"/>
      <c r="K75" s="133"/>
      <c r="L75" s="133"/>
      <c r="M75" s="133"/>
    </row>
    <row r="76" spans="1:13">
      <c r="A76" s="124" t="s">
        <v>25</v>
      </c>
      <c r="B76" s="124"/>
      <c r="C76" s="123"/>
      <c r="D76" s="86"/>
      <c r="E76" s="86"/>
      <c r="F76" s="86"/>
      <c r="G76" s="86"/>
      <c r="H76" s="86"/>
      <c r="I76" s="86"/>
      <c r="J76" s="133"/>
      <c r="K76" s="133"/>
      <c r="L76" s="133"/>
      <c r="M76" s="133"/>
    </row>
    <row r="77" spans="1:13">
      <c r="A77" s="122" t="s">
        <v>425</v>
      </c>
      <c r="B77" s="122"/>
      <c r="C77" s="123"/>
      <c r="D77" s="86"/>
      <c r="E77" s="86"/>
      <c r="F77" s="86"/>
      <c r="G77" s="86"/>
      <c r="H77" s="86"/>
      <c r="I77" s="86"/>
      <c r="J77" s="133"/>
      <c r="K77" s="133"/>
      <c r="L77" s="133"/>
      <c r="M77" s="133"/>
    </row>
    <row r="78" spans="1:13">
      <c r="A78" s="124" t="s">
        <v>25</v>
      </c>
      <c r="B78" s="122"/>
      <c r="C78" s="120" t="s">
        <v>460</v>
      </c>
      <c r="D78" s="120" t="s">
        <v>459</v>
      </c>
      <c r="E78" s="86">
        <v>4750</v>
      </c>
      <c r="F78" s="86">
        <v>970</v>
      </c>
      <c r="G78" s="86">
        <v>480</v>
      </c>
      <c r="H78" s="86">
        <v>2640</v>
      </c>
      <c r="I78" s="86">
        <v>660</v>
      </c>
      <c r="J78" s="133"/>
      <c r="K78" s="133"/>
      <c r="L78" s="133"/>
      <c r="M78" s="133"/>
    </row>
    <row r="79" spans="1:13">
      <c r="A79" s="124" t="s">
        <v>25</v>
      </c>
      <c r="B79" s="122"/>
      <c r="C79" s="127" t="s">
        <v>68</v>
      </c>
      <c r="D79" s="127" t="s">
        <v>463</v>
      </c>
      <c r="E79" s="86">
        <v>1830</v>
      </c>
      <c r="F79" s="86">
        <v>480</v>
      </c>
      <c r="G79" s="86">
        <v>140</v>
      </c>
      <c r="H79" s="86">
        <v>890</v>
      </c>
      <c r="I79" s="86">
        <v>320</v>
      </c>
      <c r="J79" s="133"/>
      <c r="K79" s="133"/>
      <c r="L79" s="133"/>
      <c r="M79" s="133"/>
    </row>
    <row r="80" spans="1:13">
      <c r="A80" s="124" t="s">
        <v>25</v>
      </c>
      <c r="B80" s="122"/>
      <c r="C80" s="126"/>
      <c r="D80" s="127"/>
      <c r="E80" s="86"/>
      <c r="F80" s="86"/>
      <c r="G80" s="86"/>
      <c r="H80" s="86"/>
      <c r="I80" s="86"/>
      <c r="J80" s="133"/>
      <c r="K80" s="133"/>
      <c r="L80" s="133"/>
      <c r="M80" s="133"/>
    </row>
    <row r="81" spans="1:13">
      <c r="A81" s="124" t="s">
        <v>25</v>
      </c>
      <c r="B81" s="122"/>
      <c r="C81" s="127" t="s">
        <v>461</v>
      </c>
      <c r="D81" s="127" t="s">
        <v>2</v>
      </c>
      <c r="E81" s="86">
        <v>270</v>
      </c>
      <c r="F81" s="86">
        <v>60</v>
      </c>
      <c r="G81" s="86">
        <v>30</v>
      </c>
      <c r="H81" s="86">
        <v>140</v>
      </c>
      <c r="I81" s="86">
        <v>50</v>
      </c>
      <c r="J81" s="133"/>
      <c r="K81" s="133"/>
      <c r="L81" s="133"/>
      <c r="M81" s="133"/>
    </row>
    <row r="82" spans="1:13">
      <c r="A82" s="124" t="s">
        <v>25</v>
      </c>
      <c r="B82" s="122"/>
      <c r="D82" s="127" t="s">
        <v>461</v>
      </c>
      <c r="E82" s="86">
        <v>180</v>
      </c>
      <c r="F82" s="86">
        <v>40</v>
      </c>
      <c r="G82" s="86">
        <v>20</v>
      </c>
      <c r="H82" s="86">
        <v>90</v>
      </c>
      <c r="I82" s="86">
        <v>30</v>
      </c>
      <c r="J82" s="133"/>
      <c r="K82" s="133"/>
      <c r="L82" s="133"/>
      <c r="M82" s="133"/>
    </row>
    <row r="83" spans="1:13">
      <c r="A83" s="124" t="s">
        <v>25</v>
      </c>
      <c r="B83" s="122"/>
      <c r="D83" s="127" t="s">
        <v>464</v>
      </c>
      <c r="E83" s="86">
        <v>90</v>
      </c>
      <c r="F83" s="86">
        <v>20</v>
      </c>
      <c r="G83" s="86">
        <v>10</v>
      </c>
      <c r="H83" s="86">
        <v>40</v>
      </c>
      <c r="I83" s="86">
        <v>30</v>
      </c>
      <c r="J83" s="133"/>
      <c r="K83" s="133"/>
      <c r="L83" s="133"/>
      <c r="M83" s="133"/>
    </row>
    <row r="84" spans="1:13">
      <c r="A84" s="124" t="s">
        <v>25</v>
      </c>
      <c r="B84" s="122"/>
      <c r="C84" s="125"/>
      <c r="D84" s="127"/>
      <c r="E84" s="86"/>
      <c r="F84" s="86"/>
      <c r="G84" s="86"/>
      <c r="H84" s="86"/>
      <c r="I84" s="86"/>
      <c r="J84" s="133"/>
      <c r="K84" s="133"/>
      <c r="L84" s="133"/>
      <c r="M84" s="133"/>
    </row>
    <row r="85" spans="1:13">
      <c r="A85" s="124" t="s">
        <v>25</v>
      </c>
      <c r="B85" s="123"/>
      <c r="C85" s="127" t="s">
        <v>462</v>
      </c>
      <c r="D85" s="127" t="s">
        <v>2</v>
      </c>
      <c r="E85" s="86">
        <v>2650</v>
      </c>
      <c r="F85" s="86">
        <v>430</v>
      </c>
      <c r="G85" s="86">
        <v>310</v>
      </c>
      <c r="H85" s="86">
        <v>1620</v>
      </c>
      <c r="I85" s="86">
        <v>280</v>
      </c>
      <c r="J85" s="133"/>
      <c r="K85" s="133"/>
      <c r="L85" s="133"/>
      <c r="M85" s="133"/>
    </row>
    <row r="86" spans="1:13">
      <c r="A86" s="124" t="s">
        <v>25</v>
      </c>
      <c r="B86" s="123"/>
      <c r="C86" s="125"/>
      <c r="D86" s="127" t="s">
        <v>462</v>
      </c>
      <c r="E86" s="86">
        <v>2230</v>
      </c>
      <c r="F86" s="86">
        <v>340</v>
      </c>
      <c r="G86" s="86">
        <v>290</v>
      </c>
      <c r="H86" s="86">
        <v>1410</v>
      </c>
      <c r="I86" s="86">
        <v>190</v>
      </c>
      <c r="J86" s="133"/>
      <c r="K86" s="133"/>
      <c r="L86" s="133"/>
      <c r="M86" s="133"/>
    </row>
    <row r="87" spans="1:13">
      <c r="A87" s="124" t="s">
        <v>25</v>
      </c>
      <c r="B87" s="123"/>
      <c r="D87" s="127" t="s">
        <v>465</v>
      </c>
      <c r="E87" s="86">
        <v>420</v>
      </c>
      <c r="F87" s="86">
        <v>90</v>
      </c>
      <c r="G87" s="86">
        <v>20</v>
      </c>
      <c r="H87" s="86">
        <v>210</v>
      </c>
      <c r="I87" s="86">
        <v>90</v>
      </c>
      <c r="J87" s="133"/>
      <c r="K87" s="133"/>
      <c r="L87" s="133"/>
      <c r="M87" s="133"/>
    </row>
    <row r="88" spans="1:13">
      <c r="A88" s="124"/>
      <c r="B88" s="123"/>
      <c r="D88" s="127"/>
      <c r="E88" s="86"/>
      <c r="F88" s="86"/>
      <c r="G88" s="86"/>
      <c r="H88" s="86"/>
      <c r="I88" s="86"/>
      <c r="J88" s="133"/>
      <c r="K88" s="133"/>
      <c r="L88" s="133"/>
      <c r="M88" s="133"/>
    </row>
    <row r="89" spans="1:13">
      <c r="A89" s="124" t="s">
        <v>25</v>
      </c>
      <c r="B89" s="123"/>
      <c r="C89" s="127" t="s">
        <v>408</v>
      </c>
      <c r="E89" s="86">
        <v>0</v>
      </c>
      <c r="F89" s="86">
        <v>0</v>
      </c>
      <c r="G89" s="86">
        <v>0</v>
      </c>
      <c r="H89" s="86">
        <v>0</v>
      </c>
      <c r="I89" s="86">
        <v>0</v>
      </c>
      <c r="J89" s="133"/>
      <c r="K89" s="133"/>
      <c r="L89" s="133"/>
      <c r="M89" s="133"/>
    </row>
    <row r="90" spans="1:13">
      <c r="A90" s="124" t="s">
        <v>25</v>
      </c>
      <c r="B90" s="124" t="s">
        <v>28</v>
      </c>
      <c r="C90" s="123"/>
      <c r="D90" s="86"/>
      <c r="E90" s="86"/>
      <c r="F90" s="86"/>
      <c r="G90" s="86"/>
      <c r="H90" s="86"/>
      <c r="I90" s="86"/>
      <c r="J90" s="133"/>
      <c r="K90" s="133"/>
      <c r="L90" s="133"/>
      <c r="M90" s="133"/>
    </row>
    <row r="91" spans="1:13">
      <c r="A91" s="124" t="s">
        <v>25</v>
      </c>
      <c r="B91" s="122" t="s">
        <v>27</v>
      </c>
      <c r="C91" s="123"/>
      <c r="D91" s="86"/>
      <c r="E91" s="86"/>
      <c r="F91" s="86"/>
      <c r="G91" s="86"/>
      <c r="H91" s="86"/>
      <c r="I91" s="86"/>
      <c r="J91" s="133"/>
      <c r="K91" s="133"/>
      <c r="L91" s="133"/>
      <c r="M91" s="133"/>
    </row>
    <row r="92" spans="1:13">
      <c r="A92" s="124" t="s">
        <v>25</v>
      </c>
      <c r="B92" s="124" t="s">
        <v>28</v>
      </c>
      <c r="C92" s="120" t="s">
        <v>460</v>
      </c>
      <c r="D92" s="120" t="s">
        <v>459</v>
      </c>
      <c r="E92" s="86">
        <v>0</v>
      </c>
      <c r="F92" s="86">
        <v>0</v>
      </c>
      <c r="G92" s="86">
        <v>0</v>
      </c>
      <c r="H92" s="86">
        <v>0</v>
      </c>
      <c r="I92" s="86">
        <v>0</v>
      </c>
      <c r="J92" s="133"/>
      <c r="K92" s="133"/>
      <c r="L92" s="133"/>
      <c r="M92" s="133"/>
    </row>
    <row r="93" spans="1:13">
      <c r="A93" s="124" t="s">
        <v>25</v>
      </c>
      <c r="B93" s="124" t="s">
        <v>28</v>
      </c>
      <c r="C93" s="127" t="s">
        <v>68</v>
      </c>
      <c r="D93" s="127" t="s">
        <v>463</v>
      </c>
      <c r="E93" s="86">
        <v>0</v>
      </c>
      <c r="F93" s="86">
        <v>0</v>
      </c>
      <c r="G93" s="86">
        <v>0</v>
      </c>
      <c r="H93" s="86">
        <v>0</v>
      </c>
      <c r="I93" s="86">
        <v>0</v>
      </c>
      <c r="J93" s="133"/>
      <c r="K93" s="133"/>
      <c r="L93" s="133"/>
      <c r="M93" s="133"/>
    </row>
    <row r="94" spans="1:13">
      <c r="A94" s="124" t="s">
        <v>25</v>
      </c>
      <c r="B94" s="124" t="s">
        <v>28</v>
      </c>
      <c r="C94" s="126"/>
      <c r="D94" s="127"/>
      <c r="E94" s="86"/>
      <c r="F94" s="86"/>
      <c r="G94" s="86"/>
      <c r="H94" s="86"/>
      <c r="I94" s="86"/>
      <c r="J94" s="133"/>
      <c r="K94" s="133"/>
      <c r="L94" s="133"/>
      <c r="M94" s="133"/>
    </row>
    <row r="95" spans="1:13">
      <c r="A95" s="124" t="s">
        <v>25</v>
      </c>
      <c r="B95" s="124" t="s">
        <v>28</v>
      </c>
      <c r="C95" s="127" t="s">
        <v>461</v>
      </c>
      <c r="D95" s="127" t="s">
        <v>2</v>
      </c>
      <c r="E95" s="86">
        <v>0</v>
      </c>
      <c r="F95" s="86">
        <v>0</v>
      </c>
      <c r="G95" s="86">
        <v>0</v>
      </c>
      <c r="H95" s="86">
        <v>0</v>
      </c>
      <c r="I95" s="86">
        <v>0</v>
      </c>
      <c r="J95" s="133"/>
      <c r="K95" s="133"/>
      <c r="L95" s="133"/>
      <c r="M95" s="133"/>
    </row>
    <row r="96" spans="1:13">
      <c r="A96" s="124" t="s">
        <v>25</v>
      </c>
      <c r="B96" s="124" t="s">
        <v>28</v>
      </c>
      <c r="D96" s="127" t="s">
        <v>461</v>
      </c>
      <c r="E96" s="86">
        <v>0</v>
      </c>
      <c r="F96" s="86">
        <v>0</v>
      </c>
      <c r="G96" s="86">
        <v>0</v>
      </c>
      <c r="H96" s="86">
        <v>0</v>
      </c>
      <c r="I96" s="86">
        <v>0</v>
      </c>
      <c r="J96" s="133"/>
      <c r="K96" s="133"/>
      <c r="L96" s="133"/>
      <c r="M96" s="133"/>
    </row>
    <row r="97" spans="1:13">
      <c r="A97" s="124" t="s">
        <v>25</v>
      </c>
      <c r="B97" s="124" t="s">
        <v>28</v>
      </c>
      <c r="D97" s="127" t="s">
        <v>464</v>
      </c>
      <c r="E97" s="86">
        <v>0</v>
      </c>
      <c r="F97" s="86">
        <v>0</v>
      </c>
      <c r="G97" s="86">
        <v>0</v>
      </c>
      <c r="H97" s="86">
        <v>0</v>
      </c>
      <c r="I97" s="86">
        <v>0</v>
      </c>
      <c r="J97" s="133"/>
      <c r="K97" s="133"/>
      <c r="L97" s="133"/>
      <c r="M97" s="133"/>
    </row>
    <row r="98" spans="1:13">
      <c r="A98" s="124" t="s">
        <v>25</v>
      </c>
      <c r="B98" s="124" t="s">
        <v>28</v>
      </c>
      <c r="C98" s="125"/>
      <c r="D98" s="127"/>
      <c r="E98" s="86"/>
      <c r="F98" s="86"/>
      <c r="G98" s="86"/>
      <c r="H98" s="86"/>
      <c r="I98" s="86"/>
      <c r="J98" s="133"/>
      <c r="K98" s="133"/>
      <c r="L98" s="133"/>
      <c r="M98" s="133"/>
    </row>
    <row r="99" spans="1:13">
      <c r="A99" s="124" t="s">
        <v>25</v>
      </c>
      <c r="B99" s="124" t="s">
        <v>28</v>
      </c>
      <c r="C99" s="127" t="s">
        <v>462</v>
      </c>
      <c r="D99" s="127" t="s">
        <v>2</v>
      </c>
      <c r="E99" s="86">
        <v>0</v>
      </c>
      <c r="F99" s="86">
        <v>0</v>
      </c>
      <c r="G99" s="86">
        <v>0</v>
      </c>
      <c r="H99" s="86">
        <v>0</v>
      </c>
      <c r="I99" s="86">
        <v>0</v>
      </c>
      <c r="J99" s="133"/>
      <c r="K99" s="133"/>
      <c r="L99" s="133"/>
      <c r="M99" s="133"/>
    </row>
    <row r="100" spans="1:13">
      <c r="A100" s="124" t="s">
        <v>25</v>
      </c>
      <c r="B100" s="124" t="s">
        <v>28</v>
      </c>
      <c r="C100" s="125"/>
      <c r="D100" s="127" t="s">
        <v>462</v>
      </c>
      <c r="E100" s="86">
        <v>0</v>
      </c>
      <c r="F100" s="86">
        <v>0</v>
      </c>
      <c r="G100" s="86">
        <v>0</v>
      </c>
      <c r="H100" s="86">
        <v>0</v>
      </c>
      <c r="I100" s="86">
        <v>0</v>
      </c>
      <c r="J100" s="133"/>
      <c r="K100" s="133"/>
      <c r="L100" s="133"/>
      <c r="M100" s="133"/>
    </row>
    <row r="101" spans="1:13">
      <c r="A101" s="124" t="s">
        <v>25</v>
      </c>
      <c r="B101" s="124" t="s">
        <v>28</v>
      </c>
      <c r="D101" s="127" t="s">
        <v>465</v>
      </c>
      <c r="E101" s="86">
        <v>0</v>
      </c>
      <c r="F101" s="86">
        <v>0</v>
      </c>
      <c r="G101" s="86">
        <v>0</v>
      </c>
      <c r="H101" s="86">
        <v>0</v>
      </c>
      <c r="I101" s="86">
        <v>0</v>
      </c>
      <c r="J101" s="133"/>
      <c r="K101" s="133"/>
      <c r="L101" s="133"/>
      <c r="M101" s="133"/>
    </row>
    <row r="102" spans="1:13">
      <c r="A102" s="124"/>
      <c r="B102" s="124"/>
      <c r="D102" s="127"/>
      <c r="E102" s="86"/>
      <c r="F102" s="86"/>
      <c r="G102" s="86"/>
      <c r="H102" s="86"/>
      <c r="I102" s="86"/>
      <c r="J102" s="133"/>
      <c r="K102" s="133"/>
      <c r="L102" s="133"/>
      <c r="M102" s="133"/>
    </row>
    <row r="103" spans="1:13">
      <c r="A103" s="124" t="s">
        <v>25</v>
      </c>
      <c r="B103" s="124" t="s">
        <v>28</v>
      </c>
      <c r="C103" s="127" t="s">
        <v>408</v>
      </c>
      <c r="E103" s="86">
        <v>0</v>
      </c>
      <c r="F103" s="86">
        <v>0</v>
      </c>
      <c r="G103" s="86">
        <v>0</v>
      </c>
      <c r="H103" s="86">
        <v>0</v>
      </c>
      <c r="I103" s="86">
        <v>0</v>
      </c>
      <c r="J103" s="133"/>
      <c r="K103" s="133"/>
      <c r="L103" s="133"/>
      <c r="M103" s="133"/>
    </row>
    <row r="104" spans="1:13">
      <c r="A104" s="124" t="s">
        <v>25</v>
      </c>
      <c r="B104" s="124" t="s">
        <v>29</v>
      </c>
      <c r="C104" s="123"/>
      <c r="D104" s="86"/>
      <c r="E104" s="86"/>
      <c r="F104" s="86"/>
      <c r="G104" s="86"/>
      <c r="H104" s="86"/>
      <c r="I104" s="86"/>
      <c r="J104" s="133"/>
      <c r="K104" s="133"/>
      <c r="L104" s="133"/>
      <c r="M104" s="133"/>
    </row>
    <row r="105" spans="1:13">
      <c r="A105" s="124" t="s">
        <v>25</v>
      </c>
      <c r="B105" s="124" t="s">
        <v>30</v>
      </c>
      <c r="C105" s="123"/>
      <c r="D105" s="86"/>
      <c r="E105" s="86"/>
      <c r="F105" s="86"/>
      <c r="G105" s="86"/>
      <c r="H105" s="86"/>
      <c r="I105" s="86"/>
      <c r="J105" s="133"/>
      <c r="K105" s="133"/>
      <c r="L105" s="133"/>
      <c r="M105" s="133"/>
    </row>
    <row r="106" spans="1:13">
      <c r="A106" s="124" t="s">
        <v>25</v>
      </c>
      <c r="B106" s="124" t="s">
        <v>29</v>
      </c>
      <c r="C106" s="120" t="s">
        <v>460</v>
      </c>
      <c r="D106" s="120" t="s">
        <v>459</v>
      </c>
      <c r="E106" s="86">
        <v>330</v>
      </c>
      <c r="F106" s="86">
        <v>220</v>
      </c>
      <c r="G106" s="86">
        <v>20</v>
      </c>
      <c r="H106" s="86">
        <v>20</v>
      </c>
      <c r="I106" s="86">
        <v>70</v>
      </c>
      <c r="J106" s="133"/>
      <c r="K106" s="133"/>
      <c r="L106" s="133"/>
      <c r="M106" s="133"/>
    </row>
    <row r="107" spans="1:13">
      <c r="A107" s="124" t="s">
        <v>25</v>
      </c>
      <c r="B107" s="124" t="s">
        <v>29</v>
      </c>
      <c r="C107" s="127" t="s">
        <v>68</v>
      </c>
      <c r="D107" s="127" t="s">
        <v>463</v>
      </c>
      <c r="E107" s="86">
        <v>220</v>
      </c>
      <c r="F107" s="86">
        <v>160</v>
      </c>
      <c r="G107" s="86">
        <v>10</v>
      </c>
      <c r="H107" s="86">
        <v>10</v>
      </c>
      <c r="I107" s="86">
        <v>40</v>
      </c>
      <c r="J107" s="133"/>
      <c r="K107" s="133"/>
      <c r="L107" s="133"/>
      <c r="M107" s="133"/>
    </row>
    <row r="108" spans="1:13">
      <c r="A108" s="124" t="s">
        <v>25</v>
      </c>
      <c r="B108" s="124" t="s">
        <v>29</v>
      </c>
      <c r="C108" s="126"/>
      <c r="D108" s="127"/>
      <c r="E108" s="86"/>
      <c r="F108" s="86"/>
      <c r="G108" s="86"/>
      <c r="H108" s="86"/>
      <c r="I108" s="86"/>
      <c r="J108" s="133"/>
      <c r="K108" s="133"/>
      <c r="L108" s="133"/>
      <c r="M108" s="133"/>
    </row>
    <row r="109" spans="1:13">
      <c r="A109" s="124" t="s">
        <v>25</v>
      </c>
      <c r="B109" s="124" t="s">
        <v>29</v>
      </c>
      <c r="C109" s="127" t="s">
        <v>461</v>
      </c>
      <c r="D109" s="127" t="s">
        <v>2</v>
      </c>
      <c r="E109" s="86">
        <v>20</v>
      </c>
      <c r="F109" s="86">
        <v>10</v>
      </c>
      <c r="G109" s="86">
        <v>0</v>
      </c>
      <c r="H109" s="86">
        <v>0</v>
      </c>
      <c r="I109" s="86">
        <v>10</v>
      </c>
      <c r="J109" s="133"/>
      <c r="K109" s="133"/>
      <c r="L109" s="133"/>
      <c r="M109" s="133"/>
    </row>
    <row r="110" spans="1:13">
      <c r="A110" s="124" t="s">
        <v>25</v>
      </c>
      <c r="B110" s="124" t="s">
        <v>29</v>
      </c>
      <c r="D110" s="127" t="s">
        <v>461</v>
      </c>
      <c r="E110" s="86">
        <v>10</v>
      </c>
      <c r="F110" s="86">
        <v>10</v>
      </c>
      <c r="G110" s="86">
        <v>0</v>
      </c>
      <c r="H110" s="86">
        <v>0</v>
      </c>
      <c r="I110" s="86">
        <v>0</v>
      </c>
      <c r="J110" s="133"/>
      <c r="K110" s="133"/>
      <c r="L110" s="133"/>
      <c r="M110" s="133"/>
    </row>
    <row r="111" spans="1:13">
      <c r="A111" s="124" t="s">
        <v>25</v>
      </c>
      <c r="B111" s="124" t="s">
        <v>29</v>
      </c>
      <c r="D111" s="127" t="s">
        <v>464</v>
      </c>
      <c r="E111" s="86">
        <v>10</v>
      </c>
      <c r="F111" s="86">
        <v>0</v>
      </c>
      <c r="G111" s="86">
        <v>0</v>
      </c>
      <c r="H111" s="86">
        <v>0</v>
      </c>
      <c r="I111" s="86">
        <v>0</v>
      </c>
      <c r="J111" s="133"/>
      <c r="K111" s="133"/>
      <c r="L111" s="133"/>
      <c r="M111" s="133"/>
    </row>
    <row r="112" spans="1:13">
      <c r="A112" s="124" t="s">
        <v>25</v>
      </c>
      <c r="B112" s="124" t="s">
        <v>29</v>
      </c>
      <c r="C112" s="125"/>
      <c r="D112" s="127"/>
      <c r="E112" s="86"/>
      <c r="F112" s="86"/>
      <c r="G112" s="86"/>
      <c r="H112" s="86"/>
      <c r="I112" s="86"/>
      <c r="J112" s="133"/>
      <c r="K112" s="133"/>
      <c r="L112" s="133"/>
      <c r="M112" s="133"/>
    </row>
    <row r="113" spans="1:13">
      <c r="A113" s="124" t="s">
        <v>25</v>
      </c>
      <c r="B113" s="124" t="s">
        <v>29</v>
      </c>
      <c r="C113" s="127" t="s">
        <v>462</v>
      </c>
      <c r="D113" s="127" t="s">
        <v>2</v>
      </c>
      <c r="E113" s="86">
        <v>90</v>
      </c>
      <c r="F113" s="86">
        <v>50</v>
      </c>
      <c r="G113" s="86">
        <v>10</v>
      </c>
      <c r="H113" s="86">
        <v>10</v>
      </c>
      <c r="I113" s="86">
        <v>20</v>
      </c>
      <c r="J113" s="133"/>
      <c r="K113" s="133"/>
      <c r="L113" s="133"/>
      <c r="M113" s="133"/>
    </row>
    <row r="114" spans="1:13">
      <c r="A114" s="124" t="s">
        <v>25</v>
      </c>
      <c r="B114" s="124" t="s">
        <v>29</v>
      </c>
      <c r="C114" s="125"/>
      <c r="D114" s="127" t="s">
        <v>462</v>
      </c>
      <c r="E114" s="86">
        <v>50</v>
      </c>
      <c r="F114" s="86">
        <v>30</v>
      </c>
      <c r="G114" s="86">
        <v>10</v>
      </c>
      <c r="H114" s="86">
        <v>10</v>
      </c>
      <c r="I114" s="86">
        <v>10</v>
      </c>
      <c r="J114" s="133"/>
      <c r="K114" s="133"/>
      <c r="L114" s="133"/>
      <c r="M114" s="133"/>
    </row>
    <row r="115" spans="1:13">
      <c r="A115" s="124" t="s">
        <v>25</v>
      </c>
      <c r="B115" s="124" t="s">
        <v>29</v>
      </c>
      <c r="D115" s="127" t="s">
        <v>465</v>
      </c>
      <c r="E115" s="86">
        <v>40</v>
      </c>
      <c r="F115" s="86">
        <v>20</v>
      </c>
      <c r="G115" s="86">
        <v>0</v>
      </c>
      <c r="H115" s="86">
        <v>0</v>
      </c>
      <c r="I115" s="86">
        <v>20</v>
      </c>
      <c r="J115" s="133"/>
      <c r="K115" s="133"/>
      <c r="L115" s="133"/>
      <c r="M115" s="133"/>
    </row>
    <row r="116" spans="1:13">
      <c r="A116" s="124"/>
      <c r="B116" s="124"/>
      <c r="D116" s="127"/>
      <c r="E116" s="86"/>
      <c r="F116" s="86"/>
      <c r="G116" s="86"/>
      <c r="H116" s="86"/>
      <c r="I116" s="86"/>
      <c r="J116" s="133"/>
      <c r="K116" s="133"/>
      <c r="L116" s="133"/>
      <c r="M116" s="133"/>
    </row>
    <row r="117" spans="1:13">
      <c r="A117" s="124" t="s">
        <v>25</v>
      </c>
      <c r="B117" s="124" t="s">
        <v>29</v>
      </c>
      <c r="C117" s="127" t="s">
        <v>408</v>
      </c>
      <c r="E117" s="86">
        <v>0</v>
      </c>
      <c r="F117" s="86">
        <v>0</v>
      </c>
      <c r="G117" s="86">
        <v>0</v>
      </c>
      <c r="H117" s="86">
        <v>0</v>
      </c>
      <c r="I117" s="86">
        <v>0</v>
      </c>
      <c r="J117" s="133"/>
      <c r="K117" s="133"/>
      <c r="L117" s="133"/>
      <c r="M117" s="133"/>
    </row>
    <row r="118" spans="1:13">
      <c r="A118" s="124" t="s">
        <v>25</v>
      </c>
      <c r="B118" s="124" t="s">
        <v>31</v>
      </c>
      <c r="C118" s="123"/>
      <c r="D118" s="86"/>
      <c r="E118" s="86"/>
      <c r="F118" s="86"/>
      <c r="G118" s="86"/>
      <c r="H118" s="86"/>
      <c r="I118" s="86"/>
      <c r="J118" s="133"/>
      <c r="K118" s="133"/>
      <c r="L118" s="133"/>
      <c r="M118" s="133"/>
    </row>
    <row r="119" spans="1:13">
      <c r="A119" s="124" t="s">
        <v>25</v>
      </c>
      <c r="B119" s="122" t="s">
        <v>32</v>
      </c>
      <c r="C119" s="123"/>
      <c r="D119" s="86"/>
      <c r="E119" s="86"/>
      <c r="F119" s="86"/>
      <c r="G119" s="86"/>
      <c r="H119" s="86"/>
      <c r="I119" s="86"/>
      <c r="J119" s="133"/>
      <c r="K119" s="133"/>
      <c r="L119" s="133"/>
      <c r="M119" s="133"/>
    </row>
    <row r="120" spans="1:13">
      <c r="A120" s="124" t="s">
        <v>25</v>
      </c>
      <c r="B120" s="124" t="s">
        <v>31</v>
      </c>
      <c r="C120" s="120" t="s">
        <v>460</v>
      </c>
      <c r="D120" s="120" t="s">
        <v>459</v>
      </c>
      <c r="E120" s="86">
        <v>550</v>
      </c>
      <c r="F120" s="86">
        <v>90</v>
      </c>
      <c r="G120" s="86">
        <v>40</v>
      </c>
      <c r="H120" s="86">
        <v>340</v>
      </c>
      <c r="I120" s="86">
        <v>80</v>
      </c>
      <c r="J120" s="133"/>
      <c r="K120" s="133"/>
      <c r="L120" s="133"/>
      <c r="M120" s="133"/>
    </row>
    <row r="121" spans="1:13">
      <c r="A121" s="124" t="s">
        <v>25</v>
      </c>
      <c r="B121" s="124" t="s">
        <v>31</v>
      </c>
      <c r="C121" s="127" t="s">
        <v>68</v>
      </c>
      <c r="D121" s="127" t="s">
        <v>463</v>
      </c>
      <c r="E121" s="86">
        <v>230</v>
      </c>
      <c r="F121" s="86">
        <v>40</v>
      </c>
      <c r="G121" s="86">
        <v>10</v>
      </c>
      <c r="H121" s="86">
        <v>160</v>
      </c>
      <c r="I121" s="86">
        <v>30</v>
      </c>
      <c r="J121" s="133"/>
      <c r="K121" s="133"/>
      <c r="L121" s="133"/>
      <c r="M121" s="133"/>
    </row>
    <row r="122" spans="1:13">
      <c r="A122" s="124" t="s">
        <v>25</v>
      </c>
      <c r="B122" s="124" t="s">
        <v>31</v>
      </c>
      <c r="C122" s="126"/>
      <c r="D122" s="127"/>
      <c r="E122" s="86"/>
      <c r="F122" s="86"/>
      <c r="G122" s="86"/>
      <c r="H122" s="86"/>
      <c r="I122" s="86"/>
      <c r="J122" s="133"/>
      <c r="K122" s="133"/>
      <c r="L122" s="133"/>
      <c r="M122" s="133"/>
    </row>
    <row r="123" spans="1:13">
      <c r="A123" s="124" t="s">
        <v>25</v>
      </c>
      <c r="B123" s="124" t="s">
        <v>31</v>
      </c>
      <c r="C123" s="127" t="s">
        <v>461</v>
      </c>
      <c r="D123" s="127" t="s">
        <v>2</v>
      </c>
      <c r="E123" s="86">
        <v>30</v>
      </c>
      <c r="F123" s="86">
        <v>0</v>
      </c>
      <c r="G123" s="86">
        <v>0</v>
      </c>
      <c r="H123" s="86">
        <v>20</v>
      </c>
      <c r="I123" s="86">
        <v>10</v>
      </c>
      <c r="J123" s="133"/>
      <c r="K123" s="133"/>
      <c r="L123" s="133"/>
      <c r="M123" s="133"/>
    </row>
    <row r="124" spans="1:13">
      <c r="A124" s="124" t="s">
        <v>25</v>
      </c>
      <c r="B124" s="124" t="s">
        <v>31</v>
      </c>
      <c r="D124" s="127" t="s">
        <v>461</v>
      </c>
      <c r="E124" s="86">
        <v>30</v>
      </c>
      <c r="F124" s="86">
        <v>0</v>
      </c>
      <c r="G124" s="86">
        <v>0</v>
      </c>
      <c r="H124" s="86">
        <v>20</v>
      </c>
      <c r="I124" s="86">
        <v>0</v>
      </c>
      <c r="J124" s="133"/>
      <c r="K124" s="133"/>
      <c r="L124" s="133"/>
      <c r="M124" s="133"/>
    </row>
    <row r="125" spans="1:13">
      <c r="A125" s="124" t="s">
        <v>25</v>
      </c>
      <c r="B125" s="124" t="s">
        <v>31</v>
      </c>
      <c r="D125" s="127" t="s">
        <v>464</v>
      </c>
      <c r="E125" s="86">
        <v>10</v>
      </c>
      <c r="F125" s="86">
        <v>0</v>
      </c>
      <c r="G125" s="86">
        <v>0</v>
      </c>
      <c r="H125" s="86">
        <v>0</v>
      </c>
      <c r="I125" s="86">
        <v>0</v>
      </c>
      <c r="J125" s="133"/>
      <c r="K125" s="133"/>
      <c r="L125" s="133"/>
      <c r="M125" s="133"/>
    </row>
    <row r="126" spans="1:13">
      <c r="A126" s="124" t="s">
        <v>25</v>
      </c>
      <c r="B126" s="124" t="s">
        <v>31</v>
      </c>
      <c r="C126" s="125"/>
      <c r="D126" s="127"/>
      <c r="E126" s="86"/>
      <c r="F126" s="86"/>
      <c r="G126" s="86"/>
      <c r="H126" s="86"/>
      <c r="I126" s="86"/>
      <c r="J126" s="133"/>
      <c r="K126" s="133"/>
      <c r="L126" s="133"/>
      <c r="M126" s="133"/>
    </row>
    <row r="127" spans="1:13">
      <c r="A127" s="124" t="s">
        <v>25</v>
      </c>
      <c r="B127" s="124" t="s">
        <v>31</v>
      </c>
      <c r="C127" s="127" t="s">
        <v>462</v>
      </c>
      <c r="D127" s="127" t="s">
        <v>2</v>
      </c>
      <c r="E127" s="86">
        <v>280</v>
      </c>
      <c r="F127" s="86">
        <v>50</v>
      </c>
      <c r="G127" s="86">
        <v>30</v>
      </c>
      <c r="H127" s="86">
        <v>160</v>
      </c>
      <c r="I127" s="86">
        <v>40</v>
      </c>
      <c r="J127" s="133"/>
      <c r="K127" s="133"/>
      <c r="L127" s="133"/>
      <c r="M127" s="133"/>
    </row>
    <row r="128" spans="1:13">
      <c r="A128" s="124" t="s">
        <v>25</v>
      </c>
      <c r="B128" s="124" t="s">
        <v>31</v>
      </c>
      <c r="C128" s="125"/>
      <c r="D128" s="127" t="s">
        <v>462</v>
      </c>
      <c r="E128" s="86">
        <v>240</v>
      </c>
      <c r="F128" s="86">
        <v>40</v>
      </c>
      <c r="G128" s="86">
        <v>30</v>
      </c>
      <c r="H128" s="86">
        <v>140</v>
      </c>
      <c r="I128" s="86">
        <v>30</v>
      </c>
      <c r="J128" s="133"/>
      <c r="K128" s="133"/>
      <c r="L128" s="133"/>
      <c r="M128" s="133"/>
    </row>
    <row r="129" spans="1:13">
      <c r="A129" s="124" t="s">
        <v>25</v>
      </c>
      <c r="B129" s="124" t="s">
        <v>31</v>
      </c>
      <c r="D129" s="127" t="s">
        <v>465</v>
      </c>
      <c r="E129" s="86">
        <v>40</v>
      </c>
      <c r="F129" s="86">
        <v>10</v>
      </c>
      <c r="G129" s="86">
        <v>0</v>
      </c>
      <c r="H129" s="86">
        <v>20</v>
      </c>
      <c r="I129" s="86">
        <v>10</v>
      </c>
      <c r="J129" s="133"/>
      <c r="K129" s="133"/>
      <c r="L129" s="133"/>
      <c r="M129" s="133"/>
    </row>
    <row r="130" spans="1:13">
      <c r="A130" s="124"/>
      <c r="B130" s="124"/>
      <c r="D130" s="127"/>
      <c r="E130" s="86"/>
      <c r="F130" s="86"/>
      <c r="G130" s="86"/>
      <c r="H130" s="86"/>
      <c r="I130" s="86"/>
      <c r="J130" s="133"/>
      <c r="K130" s="133"/>
      <c r="L130" s="133"/>
      <c r="M130" s="133"/>
    </row>
    <row r="131" spans="1:13">
      <c r="A131" s="124" t="s">
        <v>25</v>
      </c>
      <c r="B131" s="124" t="s">
        <v>31</v>
      </c>
      <c r="C131" s="127" t="s">
        <v>408</v>
      </c>
      <c r="E131" s="86">
        <v>0</v>
      </c>
      <c r="F131" s="86">
        <v>0</v>
      </c>
      <c r="G131" s="86">
        <v>0</v>
      </c>
      <c r="H131" s="86">
        <v>0</v>
      </c>
      <c r="I131" s="86">
        <v>0</v>
      </c>
      <c r="J131" s="133"/>
      <c r="K131" s="133"/>
      <c r="L131" s="133"/>
      <c r="M131" s="133"/>
    </row>
    <row r="132" spans="1:13">
      <c r="A132" s="124" t="s">
        <v>25</v>
      </c>
      <c r="B132" s="124" t="s">
        <v>33</v>
      </c>
      <c r="C132" s="123"/>
      <c r="D132" s="86"/>
      <c r="E132" s="86"/>
      <c r="F132" s="86"/>
      <c r="G132" s="86"/>
      <c r="H132" s="86"/>
      <c r="I132" s="86"/>
      <c r="J132" s="133"/>
      <c r="K132" s="133"/>
      <c r="L132" s="133"/>
      <c r="M132" s="133"/>
    </row>
    <row r="133" spans="1:13">
      <c r="A133" s="124" t="s">
        <v>25</v>
      </c>
      <c r="B133" s="122" t="s">
        <v>34</v>
      </c>
      <c r="C133" s="123"/>
      <c r="D133" s="86"/>
      <c r="E133" s="86"/>
      <c r="F133" s="86"/>
      <c r="G133" s="86"/>
      <c r="H133" s="86"/>
      <c r="I133" s="86"/>
      <c r="J133" s="133"/>
      <c r="K133" s="133"/>
      <c r="L133" s="133"/>
      <c r="M133" s="133"/>
    </row>
    <row r="134" spans="1:13">
      <c r="A134" s="124" t="s">
        <v>25</v>
      </c>
      <c r="B134" s="124" t="s">
        <v>33</v>
      </c>
      <c r="C134" s="120" t="s">
        <v>460</v>
      </c>
      <c r="D134" s="120" t="s">
        <v>459</v>
      </c>
      <c r="E134" s="86">
        <v>480</v>
      </c>
      <c r="F134" s="86">
        <v>120</v>
      </c>
      <c r="G134" s="86">
        <v>70</v>
      </c>
      <c r="H134" s="86">
        <v>230</v>
      </c>
      <c r="I134" s="86">
        <v>50</v>
      </c>
      <c r="J134" s="133"/>
      <c r="K134" s="133"/>
      <c r="L134" s="133"/>
      <c r="M134" s="133"/>
    </row>
    <row r="135" spans="1:13">
      <c r="A135" s="124" t="s">
        <v>25</v>
      </c>
      <c r="B135" s="124" t="s">
        <v>33</v>
      </c>
      <c r="C135" s="127" t="s">
        <v>68</v>
      </c>
      <c r="D135" s="127" t="s">
        <v>463</v>
      </c>
      <c r="E135" s="86">
        <v>190</v>
      </c>
      <c r="F135" s="86">
        <v>50</v>
      </c>
      <c r="G135" s="86">
        <v>20</v>
      </c>
      <c r="H135" s="86">
        <v>90</v>
      </c>
      <c r="I135" s="86">
        <v>30</v>
      </c>
      <c r="J135" s="133"/>
      <c r="K135" s="133"/>
      <c r="L135" s="133"/>
      <c r="M135" s="133"/>
    </row>
    <row r="136" spans="1:13">
      <c r="A136" s="124" t="s">
        <v>25</v>
      </c>
      <c r="B136" s="124" t="s">
        <v>33</v>
      </c>
      <c r="C136" s="126"/>
      <c r="D136" s="127"/>
      <c r="E136" s="86"/>
      <c r="F136" s="86"/>
      <c r="G136" s="86"/>
      <c r="H136" s="86"/>
      <c r="I136" s="86"/>
    </row>
    <row r="137" spans="1:13">
      <c r="A137" s="124" t="s">
        <v>25</v>
      </c>
      <c r="B137" s="124" t="s">
        <v>33</v>
      </c>
      <c r="C137" s="127" t="s">
        <v>461</v>
      </c>
      <c r="D137" s="127" t="s">
        <v>2</v>
      </c>
      <c r="E137" s="86">
        <v>40</v>
      </c>
      <c r="F137" s="86">
        <v>10</v>
      </c>
      <c r="G137" s="86">
        <v>10</v>
      </c>
      <c r="H137" s="86">
        <v>20</v>
      </c>
      <c r="I137" s="86">
        <v>10</v>
      </c>
    </row>
    <row r="138" spans="1:13">
      <c r="A138" s="124" t="s">
        <v>25</v>
      </c>
      <c r="B138" s="124" t="s">
        <v>33</v>
      </c>
      <c r="D138" s="127" t="s">
        <v>461</v>
      </c>
      <c r="E138" s="86">
        <v>20</v>
      </c>
      <c r="F138" s="86">
        <v>10</v>
      </c>
      <c r="G138" s="86">
        <v>0</v>
      </c>
      <c r="H138" s="86">
        <v>10</v>
      </c>
      <c r="I138" s="86">
        <v>0</v>
      </c>
    </row>
    <row r="139" spans="1:13">
      <c r="A139" s="124" t="s">
        <v>25</v>
      </c>
      <c r="B139" s="124" t="s">
        <v>33</v>
      </c>
      <c r="D139" s="127" t="s">
        <v>464</v>
      </c>
      <c r="E139" s="86">
        <v>10</v>
      </c>
      <c r="F139" s="86">
        <v>0</v>
      </c>
      <c r="G139" s="86">
        <v>0</v>
      </c>
      <c r="H139" s="86">
        <v>10</v>
      </c>
      <c r="I139" s="86">
        <v>10</v>
      </c>
    </row>
    <row r="140" spans="1:13">
      <c r="A140" s="124" t="s">
        <v>25</v>
      </c>
      <c r="B140" s="124" t="s">
        <v>33</v>
      </c>
      <c r="C140" s="125"/>
      <c r="D140" s="127"/>
      <c r="E140" s="86"/>
      <c r="F140" s="86"/>
      <c r="G140" s="86"/>
      <c r="H140" s="86"/>
      <c r="I140" s="86"/>
    </row>
    <row r="141" spans="1:13">
      <c r="A141" s="124" t="s">
        <v>25</v>
      </c>
      <c r="B141" s="124" t="s">
        <v>33</v>
      </c>
      <c r="C141" s="127" t="s">
        <v>462</v>
      </c>
      <c r="D141" s="127" t="s">
        <v>2</v>
      </c>
      <c r="E141" s="86">
        <v>250</v>
      </c>
      <c r="F141" s="86">
        <v>60</v>
      </c>
      <c r="G141" s="86">
        <v>50</v>
      </c>
      <c r="H141" s="86">
        <v>130</v>
      </c>
      <c r="I141" s="86">
        <v>20</v>
      </c>
    </row>
    <row r="142" spans="1:13">
      <c r="A142" s="124" t="s">
        <v>25</v>
      </c>
      <c r="B142" s="124" t="s">
        <v>33</v>
      </c>
      <c r="C142" s="125"/>
      <c r="D142" s="127" t="s">
        <v>462</v>
      </c>
      <c r="E142" s="86">
        <v>200</v>
      </c>
      <c r="F142" s="86">
        <v>50</v>
      </c>
      <c r="G142" s="86">
        <v>40</v>
      </c>
      <c r="H142" s="86">
        <v>100</v>
      </c>
      <c r="I142" s="86">
        <v>10</v>
      </c>
    </row>
    <row r="143" spans="1:13">
      <c r="A143" s="124" t="s">
        <v>25</v>
      </c>
      <c r="B143" s="124" t="s">
        <v>33</v>
      </c>
      <c r="D143" s="127" t="s">
        <v>465</v>
      </c>
      <c r="E143" s="86">
        <v>50</v>
      </c>
      <c r="F143" s="86">
        <v>10</v>
      </c>
      <c r="G143" s="86">
        <v>10</v>
      </c>
      <c r="H143" s="86">
        <v>30</v>
      </c>
      <c r="I143" s="86">
        <v>0</v>
      </c>
    </row>
    <row r="144" spans="1:13">
      <c r="A144" s="124"/>
      <c r="B144" s="124"/>
      <c r="D144" s="127"/>
      <c r="E144" s="86"/>
      <c r="F144" s="86"/>
      <c r="G144" s="86"/>
      <c r="H144" s="86"/>
      <c r="I144" s="86"/>
    </row>
    <row r="145" spans="1:9">
      <c r="A145" s="124" t="s">
        <v>25</v>
      </c>
      <c r="B145" s="124" t="s">
        <v>33</v>
      </c>
      <c r="C145" s="127" t="s">
        <v>408</v>
      </c>
      <c r="E145" s="86">
        <v>0</v>
      </c>
      <c r="F145" s="86">
        <v>0</v>
      </c>
      <c r="G145" s="86">
        <v>0</v>
      </c>
      <c r="H145" s="86">
        <v>0</v>
      </c>
      <c r="I145" s="86">
        <v>0</v>
      </c>
    </row>
    <row r="146" spans="1:9">
      <c r="A146" s="124" t="s">
        <v>25</v>
      </c>
      <c r="B146" s="124" t="s">
        <v>35</v>
      </c>
      <c r="C146" s="123"/>
      <c r="D146" s="86"/>
      <c r="E146" s="86"/>
      <c r="F146" s="86"/>
      <c r="G146" s="86"/>
      <c r="H146" s="86"/>
      <c r="I146" s="86"/>
    </row>
    <row r="147" spans="1:9">
      <c r="A147" s="124" t="s">
        <v>25</v>
      </c>
      <c r="B147" s="122" t="s">
        <v>36</v>
      </c>
      <c r="C147" s="123"/>
      <c r="D147" s="86"/>
      <c r="E147" s="86"/>
      <c r="F147" s="86"/>
      <c r="G147" s="86"/>
      <c r="H147" s="86"/>
      <c r="I147" s="86"/>
    </row>
    <row r="148" spans="1:9">
      <c r="A148" s="124" t="s">
        <v>25</v>
      </c>
      <c r="B148" s="124" t="s">
        <v>35</v>
      </c>
      <c r="C148" s="120" t="s">
        <v>460</v>
      </c>
      <c r="D148" s="120" t="s">
        <v>459</v>
      </c>
      <c r="E148" s="86">
        <v>3400</v>
      </c>
      <c r="F148" s="86">
        <v>550</v>
      </c>
      <c r="G148" s="86">
        <v>340</v>
      </c>
      <c r="H148" s="86">
        <v>2050</v>
      </c>
      <c r="I148" s="86">
        <v>450</v>
      </c>
    </row>
    <row r="149" spans="1:9">
      <c r="A149" s="124" t="s">
        <v>25</v>
      </c>
      <c r="B149" s="124" t="s">
        <v>35</v>
      </c>
      <c r="C149" s="127" t="s">
        <v>68</v>
      </c>
      <c r="D149" s="127" t="s">
        <v>463</v>
      </c>
      <c r="E149" s="86">
        <v>1190</v>
      </c>
      <c r="F149" s="86">
        <v>240</v>
      </c>
      <c r="G149" s="86">
        <v>100</v>
      </c>
      <c r="H149" s="86">
        <v>630</v>
      </c>
      <c r="I149" s="86">
        <v>220</v>
      </c>
    </row>
    <row r="150" spans="1:9">
      <c r="A150" s="124" t="s">
        <v>25</v>
      </c>
      <c r="B150" s="124" t="s">
        <v>35</v>
      </c>
      <c r="C150" s="126"/>
      <c r="D150" s="127"/>
      <c r="E150" s="86"/>
      <c r="F150" s="86"/>
      <c r="G150" s="86"/>
      <c r="H150" s="86"/>
      <c r="I150" s="86"/>
    </row>
    <row r="151" spans="1:9">
      <c r="A151" s="124" t="s">
        <v>25</v>
      </c>
      <c r="B151" s="124" t="s">
        <v>35</v>
      </c>
      <c r="C151" s="127" t="s">
        <v>461</v>
      </c>
      <c r="D151" s="127" t="s">
        <v>2</v>
      </c>
      <c r="E151" s="86">
        <v>180</v>
      </c>
      <c r="F151" s="86">
        <v>40</v>
      </c>
      <c r="G151" s="86">
        <v>20</v>
      </c>
      <c r="H151" s="86">
        <v>90</v>
      </c>
      <c r="I151" s="86">
        <v>30</v>
      </c>
    </row>
    <row r="152" spans="1:9">
      <c r="A152" s="124" t="s">
        <v>25</v>
      </c>
      <c r="B152" s="124" t="s">
        <v>35</v>
      </c>
      <c r="D152" s="127" t="s">
        <v>461</v>
      </c>
      <c r="E152" s="86">
        <v>120</v>
      </c>
      <c r="F152" s="86">
        <v>30</v>
      </c>
      <c r="G152" s="86">
        <v>10</v>
      </c>
      <c r="H152" s="86">
        <v>60</v>
      </c>
      <c r="I152" s="86">
        <v>20</v>
      </c>
    </row>
    <row r="153" spans="1:9">
      <c r="A153" s="124" t="s">
        <v>25</v>
      </c>
      <c r="B153" s="124" t="s">
        <v>35</v>
      </c>
      <c r="D153" s="127" t="s">
        <v>464</v>
      </c>
      <c r="E153" s="86">
        <v>60</v>
      </c>
      <c r="F153" s="86">
        <v>10</v>
      </c>
      <c r="G153" s="86">
        <v>0</v>
      </c>
      <c r="H153" s="86">
        <v>30</v>
      </c>
      <c r="I153" s="86">
        <v>20</v>
      </c>
    </row>
    <row r="154" spans="1:9">
      <c r="A154" s="124" t="s">
        <v>25</v>
      </c>
      <c r="B154" s="124" t="s">
        <v>35</v>
      </c>
      <c r="C154" s="125"/>
      <c r="D154" s="127"/>
      <c r="E154" s="86"/>
      <c r="F154" s="86"/>
      <c r="G154" s="86"/>
      <c r="H154" s="86"/>
      <c r="I154" s="86"/>
    </row>
    <row r="155" spans="1:9">
      <c r="A155" s="124" t="s">
        <v>25</v>
      </c>
      <c r="B155" s="124" t="s">
        <v>35</v>
      </c>
      <c r="C155" s="127" t="s">
        <v>462</v>
      </c>
      <c r="D155" s="127" t="s">
        <v>2</v>
      </c>
      <c r="E155" s="86">
        <v>2030</v>
      </c>
      <c r="F155" s="86">
        <v>280</v>
      </c>
      <c r="G155" s="86">
        <v>220</v>
      </c>
      <c r="H155" s="86">
        <v>1320</v>
      </c>
      <c r="I155" s="86">
        <v>200</v>
      </c>
    </row>
    <row r="156" spans="1:9">
      <c r="A156" s="124" t="s">
        <v>25</v>
      </c>
      <c r="B156" s="124" t="s">
        <v>35</v>
      </c>
      <c r="C156" s="125"/>
      <c r="D156" s="127" t="s">
        <v>462</v>
      </c>
      <c r="E156" s="86">
        <v>1740</v>
      </c>
      <c r="F156" s="86">
        <v>230</v>
      </c>
      <c r="G156" s="86">
        <v>210</v>
      </c>
      <c r="H156" s="86">
        <v>1160</v>
      </c>
      <c r="I156" s="86">
        <v>140</v>
      </c>
    </row>
    <row r="157" spans="1:9">
      <c r="A157" s="124" t="s">
        <v>25</v>
      </c>
      <c r="B157" s="124" t="s">
        <v>35</v>
      </c>
      <c r="D157" s="127" t="s">
        <v>465</v>
      </c>
      <c r="E157" s="86">
        <v>290</v>
      </c>
      <c r="F157" s="86">
        <v>50</v>
      </c>
      <c r="G157" s="86">
        <v>10</v>
      </c>
      <c r="H157" s="86">
        <v>160</v>
      </c>
      <c r="I157" s="86">
        <v>60</v>
      </c>
    </row>
    <row r="158" spans="1:9">
      <c r="A158" s="124"/>
      <c r="B158" s="124"/>
      <c r="D158" s="127"/>
      <c r="E158" s="86"/>
      <c r="F158" s="86"/>
      <c r="G158" s="86"/>
      <c r="H158" s="86"/>
      <c r="I158" s="86"/>
    </row>
    <row r="159" spans="1:9">
      <c r="A159" s="124" t="s">
        <v>25</v>
      </c>
      <c r="B159" s="124" t="s">
        <v>35</v>
      </c>
      <c r="C159" s="127" t="s">
        <v>408</v>
      </c>
      <c r="E159" s="86">
        <v>0</v>
      </c>
      <c r="F159" s="86">
        <v>0</v>
      </c>
      <c r="G159" s="86">
        <v>0</v>
      </c>
      <c r="H159" s="86">
        <v>0</v>
      </c>
      <c r="I159" s="86">
        <v>0</v>
      </c>
    </row>
    <row r="160" spans="1:9">
      <c r="A160" s="124" t="s">
        <v>37</v>
      </c>
      <c r="B160" s="124"/>
      <c r="C160" s="123"/>
      <c r="D160" s="86"/>
      <c r="E160" s="86"/>
      <c r="F160" s="86"/>
      <c r="G160" s="86"/>
      <c r="H160" s="86"/>
      <c r="I160" s="86"/>
    </row>
    <row r="161" spans="1:9">
      <c r="A161" s="122" t="s">
        <v>426</v>
      </c>
      <c r="B161" s="122"/>
      <c r="C161" s="123"/>
      <c r="D161" s="86"/>
      <c r="E161" s="86"/>
      <c r="F161" s="86"/>
      <c r="G161" s="86"/>
      <c r="H161" s="86"/>
      <c r="I161" s="86"/>
    </row>
    <row r="162" spans="1:9">
      <c r="A162" s="124" t="s">
        <v>37</v>
      </c>
      <c r="B162" s="122"/>
      <c r="C162" s="120" t="s">
        <v>460</v>
      </c>
      <c r="D162" s="120" t="s">
        <v>459</v>
      </c>
      <c r="E162" s="86">
        <v>2670</v>
      </c>
      <c r="F162" s="86">
        <v>1610</v>
      </c>
      <c r="G162" s="86">
        <v>200</v>
      </c>
      <c r="H162" s="86">
        <v>410</v>
      </c>
      <c r="I162" s="86">
        <v>460</v>
      </c>
    </row>
    <row r="163" spans="1:9">
      <c r="A163" s="124" t="s">
        <v>37</v>
      </c>
      <c r="B163" s="122"/>
      <c r="C163" s="127" t="s">
        <v>68</v>
      </c>
      <c r="D163" s="127" t="s">
        <v>463</v>
      </c>
      <c r="E163" s="86">
        <v>1560</v>
      </c>
      <c r="F163" s="86">
        <v>1040</v>
      </c>
      <c r="G163" s="86">
        <v>70</v>
      </c>
      <c r="H163" s="86">
        <v>170</v>
      </c>
      <c r="I163" s="86">
        <v>270</v>
      </c>
    </row>
    <row r="164" spans="1:9">
      <c r="A164" s="124" t="s">
        <v>37</v>
      </c>
      <c r="B164" s="122"/>
      <c r="C164" s="126"/>
      <c r="D164" s="127"/>
      <c r="E164" s="86"/>
      <c r="F164" s="86"/>
      <c r="G164" s="86"/>
      <c r="H164" s="86"/>
      <c r="I164" s="86"/>
    </row>
    <row r="165" spans="1:9">
      <c r="A165" s="124" t="s">
        <v>37</v>
      </c>
      <c r="B165" s="122"/>
      <c r="C165" s="127" t="s">
        <v>461</v>
      </c>
      <c r="D165" s="127" t="s">
        <v>2</v>
      </c>
      <c r="E165" s="86">
        <v>190</v>
      </c>
      <c r="F165" s="86">
        <v>120</v>
      </c>
      <c r="G165" s="86">
        <v>10</v>
      </c>
      <c r="H165" s="86">
        <v>20</v>
      </c>
      <c r="I165" s="86">
        <v>40</v>
      </c>
    </row>
    <row r="166" spans="1:9">
      <c r="A166" s="124" t="s">
        <v>37</v>
      </c>
      <c r="B166" s="122"/>
      <c r="D166" s="127" t="s">
        <v>461</v>
      </c>
      <c r="E166" s="86">
        <v>110</v>
      </c>
      <c r="F166" s="86">
        <v>70</v>
      </c>
      <c r="G166" s="86">
        <v>10</v>
      </c>
      <c r="H166" s="86">
        <v>10</v>
      </c>
      <c r="I166" s="86">
        <v>20</v>
      </c>
    </row>
    <row r="167" spans="1:9">
      <c r="A167" s="124" t="s">
        <v>37</v>
      </c>
      <c r="B167" s="122"/>
      <c r="D167" s="127" t="s">
        <v>464</v>
      </c>
      <c r="E167" s="86">
        <v>90</v>
      </c>
      <c r="F167" s="86">
        <v>50</v>
      </c>
      <c r="G167" s="86">
        <v>0</v>
      </c>
      <c r="H167" s="86">
        <v>10</v>
      </c>
      <c r="I167" s="86">
        <v>20</v>
      </c>
    </row>
    <row r="168" spans="1:9">
      <c r="A168" s="124" t="s">
        <v>37</v>
      </c>
      <c r="B168" s="122"/>
      <c r="C168" s="125"/>
      <c r="D168" s="127"/>
      <c r="E168" s="86"/>
      <c r="F168" s="86"/>
      <c r="G168" s="86"/>
      <c r="H168" s="86"/>
      <c r="I168" s="86"/>
    </row>
    <row r="169" spans="1:9">
      <c r="A169" s="124" t="s">
        <v>37</v>
      </c>
      <c r="B169" s="124"/>
      <c r="C169" s="127" t="s">
        <v>462</v>
      </c>
      <c r="D169" s="127" t="s">
        <v>2</v>
      </c>
      <c r="E169" s="86">
        <v>920</v>
      </c>
      <c r="F169" s="86">
        <v>450</v>
      </c>
      <c r="G169" s="86">
        <v>110</v>
      </c>
      <c r="H169" s="86">
        <v>210</v>
      </c>
      <c r="I169" s="86">
        <v>150</v>
      </c>
    </row>
    <row r="170" spans="1:9">
      <c r="A170" s="124" t="s">
        <v>37</v>
      </c>
      <c r="B170" s="124"/>
      <c r="C170" s="125"/>
      <c r="D170" s="127" t="s">
        <v>462</v>
      </c>
      <c r="E170" s="86">
        <v>620</v>
      </c>
      <c r="F170" s="86">
        <v>270</v>
      </c>
      <c r="G170" s="86">
        <v>90</v>
      </c>
      <c r="H170" s="86">
        <v>160</v>
      </c>
      <c r="I170" s="86">
        <v>90</v>
      </c>
    </row>
    <row r="171" spans="1:9">
      <c r="A171" s="124" t="s">
        <v>37</v>
      </c>
      <c r="B171" s="124"/>
      <c r="D171" s="127" t="s">
        <v>465</v>
      </c>
      <c r="E171" s="86">
        <v>300</v>
      </c>
      <c r="F171" s="86">
        <v>180</v>
      </c>
      <c r="G171" s="86">
        <v>20</v>
      </c>
      <c r="H171" s="86">
        <v>50</v>
      </c>
      <c r="I171" s="86">
        <v>60</v>
      </c>
    </row>
    <row r="172" spans="1:9">
      <c r="A172" s="124"/>
      <c r="B172" s="124"/>
      <c r="D172" s="127"/>
      <c r="E172" s="86"/>
      <c r="F172" s="86"/>
      <c r="G172" s="86"/>
      <c r="H172" s="86"/>
      <c r="I172" s="86"/>
    </row>
    <row r="173" spans="1:9">
      <c r="A173" s="124" t="s">
        <v>37</v>
      </c>
      <c r="B173" s="124"/>
      <c r="C173" s="127" t="s">
        <v>408</v>
      </c>
      <c r="E173" s="86">
        <v>0</v>
      </c>
      <c r="F173" s="86">
        <v>0</v>
      </c>
      <c r="G173" s="86">
        <v>0</v>
      </c>
      <c r="H173" s="86">
        <v>0</v>
      </c>
      <c r="I173" s="86">
        <v>0</v>
      </c>
    </row>
    <row r="174" spans="1:9">
      <c r="A174" s="124" t="s">
        <v>37</v>
      </c>
      <c r="B174" s="117" t="s">
        <v>40</v>
      </c>
      <c r="C174" s="123"/>
      <c r="D174" s="86"/>
      <c r="E174" s="86"/>
      <c r="F174" s="86"/>
      <c r="G174" s="86"/>
      <c r="H174" s="86"/>
      <c r="I174" s="86"/>
    </row>
    <row r="175" spans="1:9">
      <c r="A175" s="124" t="s">
        <v>37</v>
      </c>
      <c r="B175" s="122" t="s">
        <v>39</v>
      </c>
      <c r="C175" s="123"/>
      <c r="D175" s="86"/>
      <c r="E175" s="86"/>
      <c r="F175" s="86"/>
      <c r="G175" s="86"/>
      <c r="H175" s="86"/>
      <c r="I175" s="86"/>
    </row>
    <row r="176" spans="1:9">
      <c r="A176" s="124" t="s">
        <v>37</v>
      </c>
      <c r="B176" s="117" t="s">
        <v>40</v>
      </c>
      <c r="C176" s="120" t="s">
        <v>460</v>
      </c>
      <c r="D176" s="120" t="s">
        <v>459</v>
      </c>
      <c r="E176" s="86">
        <v>2660</v>
      </c>
      <c r="F176" s="86">
        <v>1610</v>
      </c>
      <c r="G176" s="86">
        <v>200</v>
      </c>
      <c r="H176" s="86">
        <v>400</v>
      </c>
      <c r="I176" s="86">
        <v>460</v>
      </c>
    </row>
    <row r="177" spans="1:9">
      <c r="A177" s="124" t="s">
        <v>37</v>
      </c>
      <c r="B177" s="117" t="s">
        <v>40</v>
      </c>
      <c r="C177" s="127" t="s">
        <v>68</v>
      </c>
      <c r="D177" s="127" t="s">
        <v>463</v>
      </c>
      <c r="E177" s="86">
        <v>1550</v>
      </c>
      <c r="F177" s="86">
        <v>1040</v>
      </c>
      <c r="G177" s="86">
        <v>70</v>
      </c>
      <c r="H177" s="86">
        <v>170</v>
      </c>
      <c r="I177" s="86">
        <v>270</v>
      </c>
    </row>
    <row r="178" spans="1:9">
      <c r="A178" s="124" t="s">
        <v>37</v>
      </c>
      <c r="B178" s="117" t="s">
        <v>40</v>
      </c>
      <c r="C178" s="126"/>
      <c r="D178" s="127"/>
      <c r="E178" s="86"/>
      <c r="F178" s="86"/>
      <c r="G178" s="86"/>
      <c r="H178" s="86"/>
      <c r="I178" s="86"/>
    </row>
    <row r="179" spans="1:9">
      <c r="A179" s="124" t="s">
        <v>37</v>
      </c>
      <c r="B179" s="117" t="s">
        <v>40</v>
      </c>
      <c r="C179" s="127" t="s">
        <v>461</v>
      </c>
      <c r="D179" s="127" t="s">
        <v>2</v>
      </c>
      <c r="E179" s="86">
        <v>190</v>
      </c>
      <c r="F179" s="86">
        <v>120</v>
      </c>
      <c r="G179" s="86">
        <v>10</v>
      </c>
      <c r="H179" s="86">
        <v>20</v>
      </c>
      <c r="I179" s="86">
        <v>40</v>
      </c>
    </row>
    <row r="180" spans="1:9">
      <c r="A180" s="124" t="s">
        <v>37</v>
      </c>
      <c r="B180" s="117" t="s">
        <v>40</v>
      </c>
      <c r="D180" s="127" t="s">
        <v>461</v>
      </c>
      <c r="E180" s="86">
        <v>110</v>
      </c>
      <c r="F180" s="86">
        <v>70</v>
      </c>
      <c r="G180" s="86">
        <v>10</v>
      </c>
      <c r="H180" s="86">
        <v>10</v>
      </c>
      <c r="I180" s="86">
        <v>20</v>
      </c>
    </row>
    <row r="181" spans="1:9">
      <c r="A181" s="124" t="s">
        <v>37</v>
      </c>
      <c r="B181" s="117" t="s">
        <v>40</v>
      </c>
      <c r="D181" s="127" t="s">
        <v>464</v>
      </c>
      <c r="E181" s="86">
        <v>90</v>
      </c>
      <c r="F181" s="86">
        <v>50</v>
      </c>
      <c r="G181" s="86">
        <v>0</v>
      </c>
      <c r="H181" s="86">
        <v>10</v>
      </c>
      <c r="I181" s="86">
        <v>20</v>
      </c>
    </row>
    <row r="182" spans="1:9">
      <c r="A182" s="124" t="s">
        <v>37</v>
      </c>
      <c r="B182" s="117" t="s">
        <v>40</v>
      </c>
      <c r="C182" s="125"/>
      <c r="D182" s="127"/>
      <c r="E182" s="86"/>
      <c r="F182" s="86"/>
      <c r="G182" s="86"/>
      <c r="H182" s="86"/>
      <c r="I182" s="86"/>
    </row>
    <row r="183" spans="1:9">
      <c r="A183" s="124" t="s">
        <v>37</v>
      </c>
      <c r="B183" s="117" t="s">
        <v>40</v>
      </c>
      <c r="C183" s="127" t="s">
        <v>462</v>
      </c>
      <c r="D183" s="127" t="s">
        <v>2</v>
      </c>
      <c r="E183" s="86">
        <v>920</v>
      </c>
      <c r="F183" s="86">
        <v>450</v>
      </c>
      <c r="G183" s="86">
        <v>110</v>
      </c>
      <c r="H183" s="86">
        <v>210</v>
      </c>
      <c r="I183" s="86">
        <v>150</v>
      </c>
    </row>
    <row r="184" spans="1:9">
      <c r="A184" s="124" t="s">
        <v>37</v>
      </c>
      <c r="B184" s="117" t="s">
        <v>40</v>
      </c>
      <c r="C184" s="125"/>
      <c r="D184" s="127" t="s">
        <v>462</v>
      </c>
      <c r="E184" s="86">
        <v>620</v>
      </c>
      <c r="F184" s="86">
        <v>270</v>
      </c>
      <c r="G184" s="86">
        <v>90</v>
      </c>
      <c r="H184" s="86">
        <v>160</v>
      </c>
      <c r="I184" s="86">
        <v>90</v>
      </c>
    </row>
    <row r="185" spans="1:9">
      <c r="A185" s="124" t="s">
        <v>37</v>
      </c>
      <c r="B185" s="117" t="s">
        <v>40</v>
      </c>
      <c r="D185" s="127" t="s">
        <v>465</v>
      </c>
      <c r="E185" s="86">
        <v>300</v>
      </c>
      <c r="F185" s="86">
        <v>180</v>
      </c>
      <c r="G185" s="86">
        <v>20</v>
      </c>
      <c r="H185" s="86">
        <v>50</v>
      </c>
      <c r="I185" s="86">
        <v>60</v>
      </c>
    </row>
    <row r="186" spans="1:9">
      <c r="A186" s="124"/>
      <c r="B186" s="117"/>
      <c r="D186" s="127"/>
      <c r="E186" s="86"/>
      <c r="F186" s="86"/>
      <c r="G186" s="86"/>
      <c r="H186" s="86"/>
      <c r="I186" s="86"/>
    </row>
    <row r="187" spans="1:9">
      <c r="A187" s="124" t="s">
        <v>37</v>
      </c>
      <c r="B187" s="117" t="s">
        <v>40</v>
      </c>
      <c r="C187" s="127" t="s">
        <v>408</v>
      </c>
      <c r="E187" s="86">
        <v>0</v>
      </c>
      <c r="F187" s="86">
        <v>0</v>
      </c>
      <c r="G187" s="86">
        <v>0</v>
      </c>
      <c r="H187" s="86">
        <v>0</v>
      </c>
      <c r="I187" s="86">
        <v>0</v>
      </c>
    </row>
    <row r="188" spans="1:9">
      <c r="A188" s="124" t="s">
        <v>37</v>
      </c>
      <c r="B188" s="124" t="s">
        <v>41</v>
      </c>
      <c r="C188" s="123"/>
      <c r="D188" s="86"/>
      <c r="E188" s="86"/>
      <c r="F188" s="86"/>
      <c r="G188" s="86"/>
      <c r="H188" s="86"/>
      <c r="I188" s="86"/>
    </row>
    <row r="189" spans="1:9">
      <c r="A189" s="124" t="s">
        <v>37</v>
      </c>
      <c r="B189" s="122" t="s">
        <v>42</v>
      </c>
      <c r="C189" s="123"/>
      <c r="D189" s="86"/>
      <c r="E189" s="86"/>
      <c r="F189" s="86"/>
      <c r="G189" s="86"/>
      <c r="H189" s="86"/>
      <c r="I189" s="86"/>
    </row>
    <row r="190" spans="1:9">
      <c r="A190" s="124" t="s">
        <v>37</v>
      </c>
      <c r="B190" s="124" t="s">
        <v>41</v>
      </c>
      <c r="C190" s="120" t="s">
        <v>460</v>
      </c>
      <c r="D190" s="120" t="s">
        <v>459</v>
      </c>
      <c r="E190" s="86">
        <v>0</v>
      </c>
      <c r="F190" s="86">
        <v>0</v>
      </c>
      <c r="G190" s="86">
        <v>0</v>
      </c>
      <c r="H190" s="86">
        <v>0</v>
      </c>
      <c r="I190" s="86">
        <v>0</v>
      </c>
    </row>
    <row r="191" spans="1:9">
      <c r="A191" s="124" t="s">
        <v>37</v>
      </c>
      <c r="B191" s="124" t="s">
        <v>41</v>
      </c>
      <c r="C191" s="127" t="s">
        <v>68</v>
      </c>
      <c r="D191" s="127" t="s">
        <v>463</v>
      </c>
      <c r="E191" s="86">
        <v>0</v>
      </c>
      <c r="F191" s="86">
        <v>0</v>
      </c>
      <c r="G191" s="86">
        <v>0</v>
      </c>
      <c r="H191" s="86">
        <v>0</v>
      </c>
      <c r="I191" s="86">
        <v>0</v>
      </c>
    </row>
    <row r="192" spans="1:9">
      <c r="A192" s="124" t="s">
        <v>37</v>
      </c>
      <c r="B192" s="124" t="s">
        <v>41</v>
      </c>
      <c r="C192" s="126"/>
      <c r="D192" s="127"/>
      <c r="E192" s="86"/>
      <c r="F192" s="86"/>
      <c r="G192" s="86"/>
      <c r="H192" s="86"/>
      <c r="I192" s="86"/>
    </row>
    <row r="193" spans="1:9">
      <c r="A193" s="124" t="s">
        <v>37</v>
      </c>
      <c r="B193" s="124" t="s">
        <v>41</v>
      </c>
      <c r="C193" s="127" t="s">
        <v>461</v>
      </c>
      <c r="D193" s="127" t="s">
        <v>2</v>
      </c>
      <c r="E193" s="86">
        <v>0</v>
      </c>
      <c r="F193" s="86">
        <v>0</v>
      </c>
      <c r="G193" s="86">
        <v>0</v>
      </c>
      <c r="H193" s="86">
        <v>0</v>
      </c>
      <c r="I193" s="86">
        <v>0</v>
      </c>
    </row>
    <row r="194" spans="1:9">
      <c r="A194" s="124" t="s">
        <v>37</v>
      </c>
      <c r="B194" s="124" t="s">
        <v>41</v>
      </c>
      <c r="D194" s="127" t="s">
        <v>461</v>
      </c>
      <c r="E194" s="86">
        <v>0</v>
      </c>
      <c r="F194" s="86">
        <v>0</v>
      </c>
      <c r="G194" s="86">
        <v>0</v>
      </c>
      <c r="H194" s="86">
        <v>0</v>
      </c>
      <c r="I194" s="86">
        <v>0</v>
      </c>
    </row>
    <row r="195" spans="1:9">
      <c r="A195" s="124" t="s">
        <v>37</v>
      </c>
      <c r="B195" s="124" t="s">
        <v>41</v>
      </c>
      <c r="D195" s="127" t="s">
        <v>464</v>
      </c>
      <c r="E195" s="86">
        <v>0</v>
      </c>
      <c r="F195" s="86">
        <v>0</v>
      </c>
      <c r="G195" s="86">
        <v>0</v>
      </c>
      <c r="H195" s="86">
        <v>0</v>
      </c>
      <c r="I195" s="86">
        <v>0</v>
      </c>
    </row>
    <row r="196" spans="1:9">
      <c r="A196" s="124" t="s">
        <v>37</v>
      </c>
      <c r="B196" s="124" t="s">
        <v>41</v>
      </c>
      <c r="C196" s="125"/>
      <c r="D196" s="127"/>
      <c r="E196" s="86"/>
      <c r="F196" s="86"/>
      <c r="G196" s="86"/>
      <c r="H196" s="86"/>
      <c r="I196" s="86"/>
    </row>
    <row r="197" spans="1:9">
      <c r="A197" s="124" t="s">
        <v>37</v>
      </c>
      <c r="B197" s="124" t="s">
        <v>41</v>
      </c>
      <c r="C197" s="127" t="s">
        <v>462</v>
      </c>
      <c r="D197" s="127" t="s">
        <v>2</v>
      </c>
      <c r="E197" s="86">
        <v>0</v>
      </c>
      <c r="F197" s="86">
        <v>0</v>
      </c>
      <c r="G197" s="86">
        <v>0</v>
      </c>
      <c r="H197" s="86">
        <v>0</v>
      </c>
      <c r="I197" s="86">
        <v>0</v>
      </c>
    </row>
    <row r="198" spans="1:9">
      <c r="A198" s="124" t="s">
        <v>37</v>
      </c>
      <c r="B198" s="124" t="s">
        <v>41</v>
      </c>
      <c r="C198" s="125"/>
      <c r="D198" s="127" t="s">
        <v>462</v>
      </c>
      <c r="E198" s="86">
        <v>0</v>
      </c>
      <c r="F198" s="86">
        <v>0</v>
      </c>
      <c r="G198" s="86">
        <v>0</v>
      </c>
      <c r="H198" s="86">
        <v>0</v>
      </c>
      <c r="I198" s="86">
        <v>0</v>
      </c>
    </row>
    <row r="199" spans="1:9">
      <c r="A199" s="124" t="s">
        <v>37</v>
      </c>
      <c r="B199" s="124" t="s">
        <v>41</v>
      </c>
      <c r="D199" s="127" t="s">
        <v>465</v>
      </c>
      <c r="E199" s="86">
        <v>0</v>
      </c>
      <c r="F199" s="86">
        <v>0</v>
      </c>
      <c r="G199" s="86">
        <v>0</v>
      </c>
      <c r="H199" s="86">
        <v>0</v>
      </c>
      <c r="I199" s="86">
        <v>0</v>
      </c>
    </row>
    <row r="200" spans="1:9">
      <c r="A200" s="124"/>
      <c r="B200" s="124"/>
      <c r="D200" s="127"/>
      <c r="E200" s="86"/>
      <c r="F200" s="86"/>
      <c r="G200" s="86"/>
      <c r="H200" s="86"/>
      <c r="I200" s="86"/>
    </row>
    <row r="201" spans="1:9">
      <c r="A201" s="124" t="s">
        <v>37</v>
      </c>
      <c r="B201" s="124" t="s">
        <v>41</v>
      </c>
      <c r="C201" s="127" t="s">
        <v>408</v>
      </c>
      <c r="E201" s="86">
        <v>0</v>
      </c>
      <c r="F201" s="86">
        <v>0</v>
      </c>
      <c r="G201" s="86">
        <v>0</v>
      </c>
      <c r="H201" s="86">
        <v>0</v>
      </c>
      <c r="I201" s="86">
        <v>0</v>
      </c>
    </row>
    <row r="202" spans="1:9">
      <c r="A202" s="124" t="s">
        <v>43</v>
      </c>
      <c r="B202" s="122"/>
      <c r="C202" s="123"/>
      <c r="D202" s="86"/>
      <c r="E202" s="86"/>
      <c r="F202" s="86"/>
      <c r="G202" s="86"/>
      <c r="H202" s="86"/>
      <c r="I202" s="86"/>
    </row>
    <row r="203" spans="1:9">
      <c r="A203" s="122" t="s">
        <v>427</v>
      </c>
      <c r="B203" s="122"/>
      <c r="C203" s="123"/>
      <c r="D203" s="86"/>
      <c r="E203" s="86"/>
      <c r="F203" s="86"/>
      <c r="G203" s="86"/>
      <c r="H203" s="86"/>
      <c r="I203" s="86"/>
    </row>
    <row r="204" spans="1:9">
      <c r="A204" s="124" t="s">
        <v>43</v>
      </c>
      <c r="B204" s="122"/>
      <c r="C204" s="120" t="s">
        <v>460</v>
      </c>
      <c r="D204" s="120" t="s">
        <v>459</v>
      </c>
      <c r="E204" s="86">
        <v>23810</v>
      </c>
      <c r="F204" s="86">
        <v>4410</v>
      </c>
      <c r="G204" s="86">
        <v>1770</v>
      </c>
      <c r="H204" s="86">
        <v>13240</v>
      </c>
      <c r="I204" s="86">
        <v>4400</v>
      </c>
    </row>
    <row r="205" spans="1:9">
      <c r="A205" s="124" t="s">
        <v>43</v>
      </c>
      <c r="B205" s="122"/>
      <c r="C205" s="127" t="s">
        <v>68</v>
      </c>
      <c r="D205" s="127" t="s">
        <v>463</v>
      </c>
      <c r="E205" s="86">
        <v>7000</v>
      </c>
      <c r="F205" s="86">
        <v>1490</v>
      </c>
      <c r="G205" s="86">
        <v>450</v>
      </c>
      <c r="H205" s="86">
        <v>3480</v>
      </c>
      <c r="I205" s="86">
        <v>1570</v>
      </c>
    </row>
    <row r="206" spans="1:9">
      <c r="A206" s="124" t="s">
        <v>43</v>
      </c>
      <c r="B206" s="122"/>
      <c r="C206" s="126"/>
      <c r="D206" s="127"/>
      <c r="E206" s="86"/>
      <c r="F206" s="86"/>
      <c r="G206" s="86"/>
      <c r="H206" s="86"/>
      <c r="I206" s="86"/>
    </row>
    <row r="207" spans="1:9">
      <c r="A207" s="124" t="s">
        <v>43</v>
      </c>
      <c r="B207" s="122"/>
      <c r="C207" s="127" t="s">
        <v>461</v>
      </c>
      <c r="D207" s="127" t="s">
        <v>2</v>
      </c>
      <c r="E207" s="86">
        <v>1810</v>
      </c>
      <c r="F207" s="86">
        <v>440</v>
      </c>
      <c r="G207" s="86">
        <v>110</v>
      </c>
      <c r="H207" s="86">
        <v>830</v>
      </c>
      <c r="I207" s="86">
        <v>430</v>
      </c>
    </row>
    <row r="208" spans="1:9">
      <c r="A208" s="124" t="s">
        <v>43</v>
      </c>
      <c r="B208" s="122"/>
      <c r="D208" s="127" t="s">
        <v>461</v>
      </c>
      <c r="E208" s="86">
        <v>1320</v>
      </c>
      <c r="F208" s="86">
        <v>340</v>
      </c>
      <c r="G208" s="86">
        <v>80</v>
      </c>
      <c r="H208" s="86">
        <v>580</v>
      </c>
      <c r="I208" s="86">
        <v>330</v>
      </c>
    </row>
    <row r="209" spans="1:9">
      <c r="A209" s="124" t="s">
        <v>43</v>
      </c>
      <c r="B209" s="122"/>
      <c r="D209" s="127" t="s">
        <v>464</v>
      </c>
      <c r="E209" s="86">
        <v>480</v>
      </c>
      <c r="F209" s="86">
        <v>100</v>
      </c>
      <c r="G209" s="86">
        <v>30</v>
      </c>
      <c r="H209" s="86">
        <v>250</v>
      </c>
      <c r="I209" s="86">
        <v>110</v>
      </c>
    </row>
    <row r="210" spans="1:9">
      <c r="A210" s="124" t="s">
        <v>43</v>
      </c>
      <c r="B210" s="123"/>
      <c r="C210" s="125"/>
      <c r="D210" s="127"/>
      <c r="E210" s="86"/>
      <c r="F210" s="86"/>
      <c r="G210" s="86"/>
      <c r="H210" s="86"/>
      <c r="I210" s="86"/>
    </row>
    <row r="211" spans="1:9">
      <c r="A211" s="124" t="s">
        <v>43</v>
      </c>
      <c r="B211" s="123"/>
      <c r="C211" s="127" t="s">
        <v>462</v>
      </c>
      <c r="D211" s="127" t="s">
        <v>2</v>
      </c>
      <c r="E211" s="86">
        <v>15000</v>
      </c>
      <c r="F211" s="86">
        <v>2480</v>
      </c>
      <c r="G211" s="86">
        <v>1210</v>
      </c>
      <c r="H211" s="86">
        <v>8930</v>
      </c>
      <c r="I211" s="86">
        <v>2390</v>
      </c>
    </row>
    <row r="212" spans="1:9">
      <c r="A212" s="124" t="s">
        <v>43</v>
      </c>
      <c r="B212" s="123"/>
      <c r="C212" s="125"/>
      <c r="D212" s="127" t="s">
        <v>462</v>
      </c>
      <c r="E212" s="86">
        <v>11970</v>
      </c>
      <c r="F212" s="86">
        <v>1870</v>
      </c>
      <c r="G212" s="86">
        <v>1050</v>
      </c>
      <c r="H212" s="86">
        <v>7390</v>
      </c>
      <c r="I212" s="86">
        <v>1660</v>
      </c>
    </row>
    <row r="213" spans="1:9">
      <c r="A213" s="124" t="s">
        <v>43</v>
      </c>
      <c r="B213" s="123"/>
      <c r="D213" s="127" t="s">
        <v>465</v>
      </c>
      <c r="E213" s="86">
        <v>3030</v>
      </c>
      <c r="F213" s="86">
        <v>610</v>
      </c>
      <c r="G213" s="86">
        <v>160</v>
      </c>
      <c r="H213" s="86">
        <v>1540</v>
      </c>
      <c r="I213" s="86">
        <v>720</v>
      </c>
    </row>
    <row r="214" spans="1:9">
      <c r="A214" s="124"/>
      <c r="B214" s="123"/>
      <c r="D214" s="127"/>
      <c r="E214" s="86"/>
      <c r="F214" s="86"/>
      <c r="G214" s="86"/>
      <c r="H214" s="86"/>
      <c r="I214" s="86"/>
    </row>
    <row r="215" spans="1:9">
      <c r="A215" s="124" t="s">
        <v>43</v>
      </c>
      <c r="B215" s="123"/>
      <c r="C215" s="127" t="s">
        <v>408</v>
      </c>
      <c r="E215" s="86">
        <v>10</v>
      </c>
      <c r="F215" s="86">
        <v>0</v>
      </c>
      <c r="G215" s="86">
        <v>0</v>
      </c>
      <c r="H215" s="86">
        <v>0</v>
      </c>
      <c r="I215" s="86">
        <v>10</v>
      </c>
    </row>
    <row r="216" spans="1:9">
      <c r="A216" s="124" t="s">
        <v>43</v>
      </c>
      <c r="B216" s="117" t="s">
        <v>46</v>
      </c>
      <c r="C216" s="123"/>
      <c r="D216" s="86"/>
      <c r="E216" s="86"/>
      <c r="F216" s="86"/>
      <c r="G216" s="86"/>
      <c r="H216" s="86"/>
      <c r="I216" s="86"/>
    </row>
    <row r="217" spans="1:9">
      <c r="A217" s="124" t="s">
        <v>43</v>
      </c>
      <c r="B217" s="122" t="s">
        <v>45</v>
      </c>
      <c r="C217" s="123"/>
      <c r="D217" s="86"/>
      <c r="E217" s="86"/>
      <c r="F217" s="86"/>
      <c r="G217" s="86"/>
      <c r="H217" s="86"/>
      <c r="I217" s="86"/>
    </row>
    <row r="218" spans="1:9">
      <c r="A218" s="124" t="s">
        <v>43</v>
      </c>
      <c r="B218" s="117" t="s">
        <v>46</v>
      </c>
      <c r="C218" s="120" t="s">
        <v>460</v>
      </c>
      <c r="D218" s="120" t="s">
        <v>459</v>
      </c>
      <c r="E218" s="86">
        <v>13540</v>
      </c>
      <c r="F218" s="86">
        <v>3230</v>
      </c>
      <c r="G218" s="86">
        <v>1130</v>
      </c>
      <c r="H218" s="86">
        <v>6400</v>
      </c>
      <c r="I218" s="86">
        <v>2770</v>
      </c>
    </row>
    <row r="219" spans="1:9">
      <c r="A219" s="124" t="s">
        <v>43</v>
      </c>
      <c r="B219" s="117" t="s">
        <v>46</v>
      </c>
      <c r="C219" s="127" t="s">
        <v>68</v>
      </c>
      <c r="D219" s="127" t="s">
        <v>463</v>
      </c>
      <c r="E219" s="86">
        <v>4670</v>
      </c>
      <c r="F219" s="86">
        <v>1220</v>
      </c>
      <c r="G219" s="86">
        <v>330</v>
      </c>
      <c r="H219" s="86">
        <v>2080</v>
      </c>
      <c r="I219" s="86">
        <v>1040</v>
      </c>
    </row>
    <row r="220" spans="1:9">
      <c r="A220" s="124" t="s">
        <v>43</v>
      </c>
      <c r="B220" s="117" t="s">
        <v>46</v>
      </c>
      <c r="C220" s="126"/>
      <c r="D220" s="127"/>
      <c r="E220" s="86"/>
      <c r="F220" s="86"/>
      <c r="G220" s="86"/>
      <c r="H220" s="86"/>
      <c r="I220" s="86"/>
    </row>
    <row r="221" spans="1:9">
      <c r="A221" s="124" t="s">
        <v>43</v>
      </c>
      <c r="B221" s="117" t="s">
        <v>46</v>
      </c>
      <c r="C221" s="127" t="s">
        <v>461</v>
      </c>
      <c r="D221" s="127" t="s">
        <v>2</v>
      </c>
      <c r="E221" s="86">
        <v>1030</v>
      </c>
      <c r="F221" s="86">
        <v>290</v>
      </c>
      <c r="G221" s="86">
        <v>80</v>
      </c>
      <c r="H221" s="86">
        <v>400</v>
      </c>
      <c r="I221" s="86">
        <v>270</v>
      </c>
    </row>
    <row r="222" spans="1:9">
      <c r="A222" s="124" t="s">
        <v>43</v>
      </c>
      <c r="B222" s="117" t="s">
        <v>46</v>
      </c>
      <c r="D222" s="127" t="s">
        <v>461</v>
      </c>
      <c r="E222" s="86">
        <v>710</v>
      </c>
      <c r="F222" s="86">
        <v>210</v>
      </c>
      <c r="G222" s="86">
        <v>50</v>
      </c>
      <c r="H222" s="86">
        <v>260</v>
      </c>
      <c r="I222" s="86">
        <v>190</v>
      </c>
    </row>
    <row r="223" spans="1:9">
      <c r="A223" s="124" t="s">
        <v>43</v>
      </c>
      <c r="B223" s="117" t="s">
        <v>46</v>
      </c>
      <c r="D223" s="127" t="s">
        <v>464</v>
      </c>
      <c r="E223" s="86">
        <v>320</v>
      </c>
      <c r="F223" s="86">
        <v>80</v>
      </c>
      <c r="G223" s="86">
        <v>20</v>
      </c>
      <c r="H223" s="86">
        <v>140</v>
      </c>
      <c r="I223" s="86">
        <v>80</v>
      </c>
    </row>
    <row r="224" spans="1:9">
      <c r="A224" s="124" t="s">
        <v>43</v>
      </c>
      <c r="B224" s="117" t="s">
        <v>46</v>
      </c>
      <c r="C224" s="125"/>
      <c r="D224" s="127"/>
      <c r="E224" s="86"/>
      <c r="F224" s="86"/>
      <c r="G224" s="86"/>
      <c r="H224" s="86"/>
      <c r="I224" s="86"/>
    </row>
    <row r="225" spans="1:9">
      <c r="A225" s="124" t="s">
        <v>43</v>
      </c>
      <c r="B225" s="117" t="s">
        <v>46</v>
      </c>
      <c r="C225" s="127" t="s">
        <v>462</v>
      </c>
      <c r="D225" s="127" t="s">
        <v>2</v>
      </c>
      <c r="E225" s="86">
        <v>7830</v>
      </c>
      <c r="F225" s="86">
        <v>1720</v>
      </c>
      <c r="G225" s="86">
        <v>730</v>
      </c>
      <c r="H225" s="86">
        <v>3930</v>
      </c>
      <c r="I225" s="86">
        <v>1450</v>
      </c>
    </row>
    <row r="226" spans="1:9">
      <c r="A226" s="124" t="s">
        <v>43</v>
      </c>
      <c r="B226" s="117" t="s">
        <v>46</v>
      </c>
      <c r="C226" s="125"/>
      <c r="D226" s="127" t="s">
        <v>462</v>
      </c>
      <c r="E226" s="86">
        <v>5740</v>
      </c>
      <c r="F226" s="86">
        <v>1200</v>
      </c>
      <c r="G226" s="86">
        <v>610</v>
      </c>
      <c r="H226" s="86">
        <v>3020</v>
      </c>
      <c r="I226" s="86">
        <v>910</v>
      </c>
    </row>
    <row r="227" spans="1:9">
      <c r="A227" s="124" t="s">
        <v>43</v>
      </c>
      <c r="B227" s="117" t="s">
        <v>46</v>
      </c>
      <c r="D227" s="127" t="s">
        <v>465</v>
      </c>
      <c r="E227" s="86">
        <v>2090</v>
      </c>
      <c r="F227" s="86">
        <v>520</v>
      </c>
      <c r="G227" s="86">
        <v>120</v>
      </c>
      <c r="H227" s="86">
        <v>910</v>
      </c>
      <c r="I227" s="86">
        <v>540</v>
      </c>
    </row>
    <row r="228" spans="1:9">
      <c r="A228" s="124"/>
      <c r="B228" s="117"/>
      <c r="D228" s="127"/>
      <c r="E228" s="86"/>
      <c r="F228" s="86"/>
      <c r="G228" s="86"/>
      <c r="H228" s="86"/>
      <c r="I228" s="86"/>
    </row>
    <row r="229" spans="1:9">
      <c r="A229" s="124" t="s">
        <v>43</v>
      </c>
      <c r="B229" s="117" t="s">
        <v>46</v>
      </c>
      <c r="C229" s="127" t="s">
        <v>408</v>
      </c>
      <c r="E229" s="86">
        <v>0</v>
      </c>
      <c r="F229" s="86">
        <v>0</v>
      </c>
      <c r="G229" s="86">
        <v>0</v>
      </c>
      <c r="H229" s="86">
        <v>0</v>
      </c>
      <c r="I229" s="86">
        <v>0</v>
      </c>
    </row>
    <row r="230" spans="1:9">
      <c r="A230" s="124" t="s">
        <v>43</v>
      </c>
      <c r="B230" s="124" t="s">
        <v>47</v>
      </c>
      <c r="C230" s="123"/>
      <c r="D230" s="86"/>
      <c r="E230" s="86"/>
      <c r="F230" s="86"/>
      <c r="G230" s="86"/>
      <c r="H230" s="86"/>
      <c r="I230" s="86"/>
    </row>
    <row r="231" spans="1:9">
      <c r="A231" s="124" t="s">
        <v>43</v>
      </c>
      <c r="B231" s="122" t="s">
        <v>48</v>
      </c>
      <c r="C231" s="123"/>
      <c r="D231" s="86"/>
      <c r="E231" s="86"/>
      <c r="F231" s="86"/>
      <c r="G231" s="86"/>
      <c r="H231" s="86"/>
      <c r="I231" s="86"/>
    </row>
    <row r="232" spans="1:9">
      <c r="A232" s="124" t="s">
        <v>43</v>
      </c>
      <c r="B232" s="124" t="s">
        <v>47</v>
      </c>
      <c r="C232" s="120" t="s">
        <v>460</v>
      </c>
      <c r="D232" s="120" t="s">
        <v>459</v>
      </c>
      <c r="E232" s="86">
        <v>6760</v>
      </c>
      <c r="F232" s="86">
        <v>990</v>
      </c>
      <c r="G232" s="86">
        <v>440</v>
      </c>
      <c r="H232" s="86">
        <v>4350</v>
      </c>
      <c r="I232" s="86">
        <v>990</v>
      </c>
    </row>
    <row r="233" spans="1:9">
      <c r="A233" s="124" t="s">
        <v>43</v>
      </c>
      <c r="B233" s="124" t="s">
        <v>47</v>
      </c>
      <c r="C233" s="127" t="s">
        <v>68</v>
      </c>
      <c r="D233" s="127" t="s">
        <v>463</v>
      </c>
      <c r="E233" s="86">
        <v>1080</v>
      </c>
      <c r="F233" s="86">
        <v>200</v>
      </c>
      <c r="G233" s="86">
        <v>70</v>
      </c>
      <c r="H233" s="86">
        <v>620</v>
      </c>
      <c r="I233" s="86">
        <v>200</v>
      </c>
    </row>
    <row r="234" spans="1:9">
      <c r="A234" s="124" t="s">
        <v>43</v>
      </c>
      <c r="B234" s="124" t="s">
        <v>47</v>
      </c>
      <c r="C234" s="126"/>
      <c r="D234" s="127"/>
      <c r="E234" s="86"/>
      <c r="F234" s="86"/>
      <c r="G234" s="86"/>
      <c r="H234" s="86"/>
      <c r="I234" s="86"/>
    </row>
    <row r="235" spans="1:9">
      <c r="A235" s="124" t="s">
        <v>43</v>
      </c>
      <c r="B235" s="124" t="s">
        <v>47</v>
      </c>
      <c r="C235" s="127" t="s">
        <v>461</v>
      </c>
      <c r="D235" s="127" t="s">
        <v>2</v>
      </c>
      <c r="E235" s="86">
        <v>530</v>
      </c>
      <c r="F235" s="86">
        <v>130</v>
      </c>
      <c r="G235" s="86">
        <v>20</v>
      </c>
      <c r="H235" s="86">
        <v>250</v>
      </c>
      <c r="I235" s="86">
        <v>130</v>
      </c>
    </row>
    <row r="236" spans="1:9">
      <c r="A236" s="124" t="s">
        <v>43</v>
      </c>
      <c r="B236" s="124" t="s">
        <v>47</v>
      </c>
      <c r="D236" s="127" t="s">
        <v>461</v>
      </c>
      <c r="E236" s="86">
        <v>440</v>
      </c>
      <c r="F236" s="86">
        <v>120</v>
      </c>
      <c r="G236" s="86">
        <v>20</v>
      </c>
      <c r="H236" s="86">
        <v>190</v>
      </c>
      <c r="I236" s="86">
        <v>120</v>
      </c>
    </row>
    <row r="237" spans="1:9">
      <c r="A237" s="124" t="s">
        <v>43</v>
      </c>
      <c r="B237" s="124" t="s">
        <v>47</v>
      </c>
      <c r="D237" s="127" t="s">
        <v>464</v>
      </c>
      <c r="E237" s="86">
        <v>100</v>
      </c>
      <c r="F237" s="86">
        <v>10</v>
      </c>
      <c r="G237" s="86">
        <v>10</v>
      </c>
      <c r="H237" s="86">
        <v>60</v>
      </c>
      <c r="I237" s="86">
        <v>10</v>
      </c>
    </row>
    <row r="238" spans="1:9">
      <c r="A238" s="124" t="s">
        <v>43</v>
      </c>
      <c r="B238" s="124" t="s">
        <v>47</v>
      </c>
      <c r="C238" s="125"/>
      <c r="D238" s="127"/>
      <c r="E238" s="86"/>
      <c r="F238" s="86"/>
      <c r="G238" s="86"/>
      <c r="H238" s="86"/>
      <c r="I238" s="86"/>
    </row>
    <row r="239" spans="1:9">
      <c r="A239" s="124" t="s">
        <v>43</v>
      </c>
      <c r="B239" s="124" t="s">
        <v>47</v>
      </c>
      <c r="C239" s="127" t="s">
        <v>462</v>
      </c>
      <c r="D239" s="127" t="s">
        <v>2</v>
      </c>
      <c r="E239" s="86">
        <v>5150</v>
      </c>
      <c r="F239" s="86">
        <v>660</v>
      </c>
      <c r="G239" s="86">
        <v>350</v>
      </c>
      <c r="H239" s="86">
        <v>3480</v>
      </c>
      <c r="I239" s="86">
        <v>660</v>
      </c>
    </row>
    <row r="240" spans="1:9">
      <c r="A240" s="124" t="s">
        <v>43</v>
      </c>
      <c r="B240" s="124" t="s">
        <v>47</v>
      </c>
      <c r="C240" s="125"/>
      <c r="D240" s="127" t="s">
        <v>462</v>
      </c>
      <c r="E240" s="86">
        <v>4460</v>
      </c>
      <c r="F240" s="86">
        <v>580</v>
      </c>
      <c r="G240" s="86">
        <v>320</v>
      </c>
      <c r="H240" s="86">
        <v>3040</v>
      </c>
      <c r="I240" s="86">
        <v>530</v>
      </c>
    </row>
    <row r="241" spans="1:9">
      <c r="A241" s="124" t="s">
        <v>43</v>
      </c>
      <c r="B241" s="124" t="s">
        <v>47</v>
      </c>
      <c r="D241" s="127" t="s">
        <v>465</v>
      </c>
      <c r="E241" s="86">
        <v>690</v>
      </c>
      <c r="F241" s="86">
        <v>80</v>
      </c>
      <c r="G241" s="86">
        <v>30</v>
      </c>
      <c r="H241" s="86">
        <v>440</v>
      </c>
      <c r="I241" s="86">
        <v>130</v>
      </c>
    </row>
    <row r="242" spans="1:9">
      <c r="A242" s="124"/>
      <c r="B242" s="124"/>
      <c r="D242" s="127"/>
      <c r="E242" s="86"/>
      <c r="F242" s="86"/>
      <c r="G242" s="86"/>
      <c r="H242" s="86"/>
      <c r="I242" s="86"/>
    </row>
    <row r="243" spans="1:9">
      <c r="A243" s="124" t="s">
        <v>43</v>
      </c>
      <c r="B243" s="124" t="s">
        <v>47</v>
      </c>
      <c r="C243" s="127" t="s">
        <v>408</v>
      </c>
      <c r="E243" s="86">
        <v>0</v>
      </c>
      <c r="F243" s="86">
        <v>0</v>
      </c>
      <c r="G243" s="86">
        <v>0</v>
      </c>
      <c r="H243" s="86">
        <v>0</v>
      </c>
      <c r="I243" s="86">
        <v>0</v>
      </c>
    </row>
    <row r="244" spans="1:9">
      <c r="A244" s="124" t="s">
        <v>43</v>
      </c>
      <c r="B244" s="124" t="s">
        <v>49</v>
      </c>
      <c r="C244" s="123"/>
      <c r="E244" s="86"/>
      <c r="F244" s="86"/>
      <c r="G244" s="86"/>
      <c r="H244" s="86"/>
      <c r="I244" s="86"/>
    </row>
    <row r="245" spans="1:9">
      <c r="A245" s="124" t="s">
        <v>43</v>
      </c>
      <c r="B245" s="122" t="s">
        <v>50</v>
      </c>
      <c r="C245" s="123"/>
      <c r="E245" s="86"/>
      <c r="F245" s="86"/>
      <c r="G245" s="86"/>
      <c r="H245" s="86"/>
      <c r="I245" s="86"/>
    </row>
    <row r="246" spans="1:9">
      <c r="A246" s="124" t="s">
        <v>43</v>
      </c>
      <c r="B246" s="124" t="s">
        <v>49</v>
      </c>
      <c r="C246" s="120" t="s">
        <v>460</v>
      </c>
      <c r="D246" s="120" t="s">
        <v>459</v>
      </c>
      <c r="E246" s="86">
        <v>1300</v>
      </c>
      <c r="F246" s="86">
        <v>70</v>
      </c>
      <c r="G246" s="86">
        <v>70</v>
      </c>
      <c r="H246" s="86">
        <v>860</v>
      </c>
      <c r="I246" s="86">
        <v>310</v>
      </c>
    </row>
    <row r="247" spans="1:9">
      <c r="A247" s="124" t="s">
        <v>43</v>
      </c>
      <c r="B247" s="124" t="s">
        <v>49</v>
      </c>
      <c r="C247" s="127" t="s">
        <v>68</v>
      </c>
      <c r="D247" s="127" t="s">
        <v>463</v>
      </c>
      <c r="E247" s="86">
        <v>620</v>
      </c>
      <c r="F247" s="86">
        <v>40</v>
      </c>
      <c r="G247" s="86">
        <v>30</v>
      </c>
      <c r="H247" s="86">
        <v>350</v>
      </c>
      <c r="I247" s="86">
        <v>210</v>
      </c>
    </row>
    <row r="248" spans="1:9">
      <c r="A248" s="124" t="s">
        <v>43</v>
      </c>
      <c r="B248" s="124" t="s">
        <v>49</v>
      </c>
      <c r="C248" s="126"/>
      <c r="D248" s="127"/>
      <c r="E248" s="86"/>
      <c r="F248" s="86"/>
      <c r="G248" s="86"/>
      <c r="H248" s="86"/>
      <c r="I248" s="86"/>
    </row>
    <row r="249" spans="1:9">
      <c r="A249" s="124" t="s">
        <v>43</v>
      </c>
      <c r="B249" s="124" t="s">
        <v>49</v>
      </c>
      <c r="C249" s="127" t="s">
        <v>461</v>
      </c>
      <c r="D249" s="127" t="s">
        <v>2</v>
      </c>
      <c r="E249" s="86">
        <v>70</v>
      </c>
      <c r="F249" s="86">
        <v>0</v>
      </c>
      <c r="G249" s="86">
        <v>0</v>
      </c>
      <c r="H249" s="86">
        <v>50</v>
      </c>
      <c r="I249" s="86">
        <v>10</v>
      </c>
    </row>
    <row r="250" spans="1:9">
      <c r="A250" s="124" t="s">
        <v>43</v>
      </c>
      <c r="B250" s="124" t="s">
        <v>49</v>
      </c>
      <c r="D250" s="127" t="s">
        <v>461</v>
      </c>
      <c r="E250" s="86">
        <v>40</v>
      </c>
      <c r="F250" s="86">
        <v>0</v>
      </c>
      <c r="G250" s="86">
        <v>0</v>
      </c>
      <c r="H250" s="86">
        <v>30</v>
      </c>
      <c r="I250" s="86">
        <v>10</v>
      </c>
    </row>
    <row r="251" spans="1:9">
      <c r="A251" s="124" t="s">
        <v>43</v>
      </c>
      <c r="B251" s="124" t="s">
        <v>49</v>
      </c>
      <c r="D251" s="127" t="s">
        <v>464</v>
      </c>
      <c r="E251" s="86">
        <v>30</v>
      </c>
      <c r="F251" s="86">
        <v>0</v>
      </c>
      <c r="G251" s="86">
        <v>0</v>
      </c>
      <c r="H251" s="86">
        <v>20</v>
      </c>
      <c r="I251" s="86">
        <v>10</v>
      </c>
    </row>
    <row r="252" spans="1:9">
      <c r="A252" s="124" t="s">
        <v>43</v>
      </c>
      <c r="B252" s="124" t="s">
        <v>49</v>
      </c>
      <c r="C252" s="125"/>
      <c r="D252" s="127"/>
      <c r="E252" s="86"/>
      <c r="F252" s="86"/>
      <c r="G252" s="86"/>
      <c r="H252" s="86"/>
      <c r="I252" s="86"/>
    </row>
    <row r="253" spans="1:9">
      <c r="A253" s="124" t="s">
        <v>43</v>
      </c>
      <c r="B253" s="124" t="s">
        <v>49</v>
      </c>
      <c r="C253" s="127" t="s">
        <v>462</v>
      </c>
      <c r="D253" s="127" t="s">
        <v>2</v>
      </c>
      <c r="E253" s="86">
        <v>610</v>
      </c>
      <c r="F253" s="86">
        <v>30</v>
      </c>
      <c r="G253" s="86">
        <v>30</v>
      </c>
      <c r="H253" s="86">
        <v>460</v>
      </c>
      <c r="I253" s="86">
        <v>90</v>
      </c>
    </row>
    <row r="254" spans="1:9">
      <c r="A254" s="124" t="s">
        <v>43</v>
      </c>
      <c r="B254" s="124" t="s">
        <v>49</v>
      </c>
      <c r="C254" s="125"/>
      <c r="D254" s="127" t="s">
        <v>462</v>
      </c>
      <c r="E254" s="86">
        <v>530</v>
      </c>
      <c r="F254" s="86">
        <v>20</v>
      </c>
      <c r="G254" s="86">
        <v>30</v>
      </c>
      <c r="H254" s="86">
        <v>410</v>
      </c>
      <c r="I254" s="86">
        <v>70</v>
      </c>
    </row>
    <row r="255" spans="1:9">
      <c r="A255" s="124" t="s">
        <v>43</v>
      </c>
      <c r="B255" s="124" t="s">
        <v>49</v>
      </c>
      <c r="D255" s="127" t="s">
        <v>465</v>
      </c>
      <c r="E255" s="86">
        <v>70</v>
      </c>
      <c r="F255" s="86">
        <v>10</v>
      </c>
      <c r="G255" s="86">
        <v>0</v>
      </c>
      <c r="H255" s="86">
        <v>50</v>
      </c>
      <c r="I255" s="86">
        <v>20</v>
      </c>
    </row>
    <row r="256" spans="1:9">
      <c r="A256" s="124"/>
      <c r="B256" s="124"/>
      <c r="D256" s="127"/>
      <c r="E256" s="86"/>
      <c r="F256" s="86"/>
      <c r="G256" s="86"/>
      <c r="H256" s="86"/>
      <c r="I256" s="86"/>
    </row>
    <row r="257" spans="1:9">
      <c r="A257" s="124" t="s">
        <v>43</v>
      </c>
      <c r="B257" s="124" t="s">
        <v>49</v>
      </c>
      <c r="C257" s="127" t="s">
        <v>408</v>
      </c>
      <c r="E257" s="86">
        <v>0</v>
      </c>
      <c r="F257" s="86">
        <v>0</v>
      </c>
      <c r="G257" s="86">
        <v>0</v>
      </c>
      <c r="H257" s="86">
        <v>0</v>
      </c>
      <c r="I257" s="86">
        <v>0</v>
      </c>
    </row>
    <row r="258" spans="1:9">
      <c r="A258" s="124" t="s">
        <v>43</v>
      </c>
      <c r="B258" s="124" t="s">
        <v>51</v>
      </c>
      <c r="C258" s="123"/>
      <c r="E258" s="86"/>
      <c r="F258" s="86"/>
      <c r="G258" s="86"/>
      <c r="H258" s="86"/>
      <c r="I258" s="86"/>
    </row>
    <row r="259" spans="1:9">
      <c r="A259" s="124" t="s">
        <v>43</v>
      </c>
      <c r="B259" s="122" t="s">
        <v>52</v>
      </c>
      <c r="C259" s="123"/>
      <c r="E259" s="86"/>
      <c r="F259" s="86"/>
      <c r="G259" s="86"/>
      <c r="H259" s="86"/>
      <c r="I259" s="86"/>
    </row>
    <row r="260" spans="1:9">
      <c r="A260" s="124" t="s">
        <v>43</v>
      </c>
      <c r="B260" s="124" t="s">
        <v>51</v>
      </c>
      <c r="C260" s="120" t="s">
        <v>460</v>
      </c>
      <c r="D260" s="120" t="s">
        <v>459</v>
      </c>
      <c r="E260" s="86">
        <v>2220</v>
      </c>
      <c r="F260" s="86">
        <v>130</v>
      </c>
      <c r="G260" s="86">
        <v>130</v>
      </c>
      <c r="H260" s="86">
        <v>1630</v>
      </c>
      <c r="I260" s="86">
        <v>330</v>
      </c>
    </row>
    <row r="261" spans="1:9">
      <c r="A261" s="124" t="s">
        <v>43</v>
      </c>
      <c r="B261" s="124" t="s">
        <v>51</v>
      </c>
      <c r="C261" s="127" t="s">
        <v>68</v>
      </c>
      <c r="D261" s="127" t="s">
        <v>463</v>
      </c>
      <c r="E261" s="86">
        <v>630</v>
      </c>
      <c r="F261" s="86">
        <v>40</v>
      </c>
      <c r="G261" s="86">
        <v>30</v>
      </c>
      <c r="H261" s="86">
        <v>440</v>
      </c>
      <c r="I261" s="86">
        <v>130</v>
      </c>
    </row>
    <row r="262" spans="1:9">
      <c r="A262" s="124" t="s">
        <v>43</v>
      </c>
      <c r="B262" s="124" t="s">
        <v>51</v>
      </c>
      <c r="C262" s="126"/>
      <c r="D262" s="127"/>
      <c r="E262" s="86"/>
      <c r="F262" s="86"/>
      <c r="G262" s="86"/>
      <c r="H262" s="86"/>
      <c r="I262" s="86"/>
    </row>
    <row r="263" spans="1:9">
      <c r="A263" s="124" t="s">
        <v>43</v>
      </c>
      <c r="B263" s="124" t="s">
        <v>51</v>
      </c>
      <c r="C263" s="127" t="s">
        <v>461</v>
      </c>
      <c r="D263" s="127" t="s">
        <v>2</v>
      </c>
      <c r="E263" s="86">
        <v>170</v>
      </c>
      <c r="F263" s="86">
        <v>10</v>
      </c>
      <c r="G263" s="86">
        <v>10</v>
      </c>
      <c r="H263" s="86">
        <v>130</v>
      </c>
      <c r="I263" s="86">
        <v>20</v>
      </c>
    </row>
    <row r="264" spans="1:9">
      <c r="A264" s="124" t="s">
        <v>43</v>
      </c>
      <c r="B264" s="124" t="s">
        <v>51</v>
      </c>
      <c r="D264" s="127" t="s">
        <v>461</v>
      </c>
      <c r="E264" s="86">
        <v>130</v>
      </c>
      <c r="F264" s="86">
        <v>10</v>
      </c>
      <c r="G264" s="86">
        <v>10</v>
      </c>
      <c r="H264" s="86">
        <v>100</v>
      </c>
      <c r="I264" s="86">
        <v>10</v>
      </c>
    </row>
    <row r="265" spans="1:9">
      <c r="A265" s="124" t="s">
        <v>43</v>
      </c>
      <c r="B265" s="124" t="s">
        <v>51</v>
      </c>
      <c r="D265" s="127" t="s">
        <v>464</v>
      </c>
      <c r="E265" s="86">
        <v>40</v>
      </c>
      <c r="F265" s="86">
        <v>0</v>
      </c>
      <c r="G265" s="86">
        <v>0</v>
      </c>
      <c r="H265" s="86">
        <v>30</v>
      </c>
      <c r="I265" s="86">
        <v>10</v>
      </c>
    </row>
    <row r="266" spans="1:9">
      <c r="A266" s="124" t="s">
        <v>43</v>
      </c>
      <c r="B266" s="124" t="s">
        <v>51</v>
      </c>
      <c r="C266" s="125"/>
      <c r="D266" s="127"/>
      <c r="E266" s="86"/>
      <c r="F266" s="86"/>
      <c r="G266" s="86"/>
      <c r="H266" s="86"/>
      <c r="I266" s="86"/>
    </row>
    <row r="267" spans="1:9">
      <c r="A267" s="124" t="s">
        <v>43</v>
      </c>
      <c r="B267" s="124" t="s">
        <v>51</v>
      </c>
      <c r="C267" s="127" t="s">
        <v>462</v>
      </c>
      <c r="D267" s="127" t="s">
        <v>2</v>
      </c>
      <c r="E267" s="86">
        <v>1420</v>
      </c>
      <c r="F267" s="86">
        <v>80</v>
      </c>
      <c r="G267" s="86">
        <v>100</v>
      </c>
      <c r="H267" s="86">
        <v>1060</v>
      </c>
      <c r="I267" s="86">
        <v>190</v>
      </c>
    </row>
    <row r="268" spans="1:9">
      <c r="A268" s="124" t="s">
        <v>43</v>
      </c>
      <c r="B268" s="124" t="s">
        <v>51</v>
      </c>
      <c r="C268" s="125"/>
      <c r="D268" s="127" t="s">
        <v>462</v>
      </c>
      <c r="E268" s="86">
        <v>1230</v>
      </c>
      <c r="F268" s="86">
        <v>70</v>
      </c>
      <c r="G268" s="86">
        <v>90</v>
      </c>
      <c r="H268" s="86">
        <v>920</v>
      </c>
      <c r="I268" s="86">
        <v>160</v>
      </c>
    </row>
    <row r="269" spans="1:9">
      <c r="A269" s="124" t="s">
        <v>43</v>
      </c>
      <c r="B269" s="124" t="s">
        <v>51</v>
      </c>
      <c r="D269" s="127" t="s">
        <v>465</v>
      </c>
      <c r="E269" s="86">
        <v>190</v>
      </c>
      <c r="F269" s="86">
        <v>10</v>
      </c>
      <c r="G269" s="86">
        <v>10</v>
      </c>
      <c r="H269" s="86">
        <v>140</v>
      </c>
      <c r="I269" s="86">
        <v>30</v>
      </c>
    </row>
    <row r="270" spans="1:9">
      <c r="A270" s="124"/>
      <c r="B270" s="124"/>
      <c r="D270" s="127"/>
      <c r="E270" s="86"/>
      <c r="F270" s="86"/>
      <c r="G270" s="86"/>
      <c r="H270" s="86"/>
      <c r="I270" s="86"/>
    </row>
    <row r="271" spans="1:9">
      <c r="A271" s="124" t="s">
        <v>43</v>
      </c>
      <c r="B271" s="124" t="s">
        <v>51</v>
      </c>
      <c r="C271" s="127" t="s">
        <v>408</v>
      </c>
      <c r="E271" s="86">
        <v>0</v>
      </c>
      <c r="F271" s="86">
        <v>0</v>
      </c>
      <c r="G271" s="86">
        <v>0</v>
      </c>
      <c r="H271" s="86">
        <v>0</v>
      </c>
      <c r="I271" s="86">
        <v>0</v>
      </c>
    </row>
    <row r="272" spans="1:9">
      <c r="A272" s="124" t="s">
        <v>53</v>
      </c>
      <c r="B272" s="122"/>
      <c r="C272" s="123"/>
      <c r="E272" s="86"/>
      <c r="F272" s="86"/>
      <c r="G272" s="86"/>
      <c r="H272" s="86"/>
      <c r="I272" s="86"/>
    </row>
    <row r="273" spans="1:9">
      <c r="A273" s="122" t="s">
        <v>428</v>
      </c>
      <c r="B273" s="122"/>
      <c r="C273" s="123"/>
      <c r="E273" s="86"/>
      <c r="F273" s="86"/>
      <c r="G273" s="86"/>
      <c r="H273" s="86"/>
      <c r="I273" s="86"/>
    </row>
    <row r="274" spans="1:9">
      <c r="A274" s="124" t="s">
        <v>53</v>
      </c>
      <c r="B274" s="122"/>
      <c r="C274" s="120" t="s">
        <v>460</v>
      </c>
      <c r="D274" s="120" t="s">
        <v>459</v>
      </c>
      <c r="E274" s="86">
        <v>4750</v>
      </c>
      <c r="F274" s="86">
        <v>600</v>
      </c>
      <c r="G274" s="86">
        <v>360</v>
      </c>
      <c r="H274" s="86">
        <v>3200</v>
      </c>
      <c r="I274" s="86">
        <v>590</v>
      </c>
    </row>
    <row r="275" spans="1:9">
      <c r="A275" s="124" t="s">
        <v>53</v>
      </c>
      <c r="B275" s="122"/>
      <c r="C275" s="127" t="s">
        <v>68</v>
      </c>
      <c r="D275" s="127" t="s">
        <v>463</v>
      </c>
      <c r="E275" s="86">
        <v>830</v>
      </c>
      <c r="F275" s="86">
        <v>180</v>
      </c>
      <c r="G275" s="86">
        <v>60</v>
      </c>
      <c r="H275" s="86">
        <v>440</v>
      </c>
      <c r="I275" s="86">
        <v>140</v>
      </c>
    </row>
    <row r="276" spans="1:9">
      <c r="A276" s="124" t="s">
        <v>53</v>
      </c>
      <c r="B276" s="122"/>
      <c r="C276" s="126"/>
      <c r="D276" s="127"/>
      <c r="E276" s="86"/>
      <c r="F276" s="86"/>
      <c r="G276" s="86"/>
      <c r="H276" s="86"/>
      <c r="I276" s="86"/>
    </row>
    <row r="277" spans="1:9">
      <c r="A277" s="124" t="s">
        <v>53</v>
      </c>
      <c r="B277" s="122"/>
      <c r="C277" s="127" t="s">
        <v>461</v>
      </c>
      <c r="D277" s="127" t="s">
        <v>2</v>
      </c>
      <c r="E277" s="86">
        <v>200</v>
      </c>
      <c r="F277" s="86">
        <v>30</v>
      </c>
      <c r="G277" s="86">
        <v>20</v>
      </c>
      <c r="H277" s="86">
        <v>120</v>
      </c>
      <c r="I277" s="86">
        <v>30</v>
      </c>
    </row>
    <row r="278" spans="1:9">
      <c r="A278" s="124" t="s">
        <v>53</v>
      </c>
      <c r="B278" s="122"/>
      <c r="D278" s="127" t="s">
        <v>461</v>
      </c>
      <c r="E278" s="86">
        <v>150</v>
      </c>
      <c r="F278" s="86">
        <v>20</v>
      </c>
      <c r="G278" s="86">
        <v>10</v>
      </c>
      <c r="H278" s="86">
        <v>90</v>
      </c>
      <c r="I278" s="86">
        <v>20</v>
      </c>
    </row>
    <row r="279" spans="1:9">
      <c r="A279" s="124" t="s">
        <v>53</v>
      </c>
      <c r="B279" s="122"/>
      <c r="D279" s="127" t="s">
        <v>464</v>
      </c>
      <c r="E279" s="86">
        <v>50</v>
      </c>
      <c r="F279" s="86">
        <v>10</v>
      </c>
      <c r="G279" s="86">
        <v>10</v>
      </c>
      <c r="H279" s="86">
        <v>30</v>
      </c>
      <c r="I279" s="86">
        <v>0</v>
      </c>
    </row>
    <row r="280" spans="1:9">
      <c r="A280" s="124" t="s">
        <v>53</v>
      </c>
      <c r="B280" s="122"/>
      <c r="C280" s="125"/>
      <c r="D280" s="127"/>
      <c r="E280" s="86"/>
      <c r="F280" s="86"/>
      <c r="G280" s="86"/>
      <c r="H280" s="86"/>
      <c r="I280" s="86"/>
    </row>
    <row r="281" spans="1:9">
      <c r="A281" s="124" t="s">
        <v>53</v>
      </c>
      <c r="B281" s="123"/>
      <c r="C281" s="127" t="s">
        <v>462</v>
      </c>
      <c r="D281" s="127" t="s">
        <v>2</v>
      </c>
      <c r="E281" s="86">
        <v>3730</v>
      </c>
      <c r="F281" s="86">
        <v>380</v>
      </c>
      <c r="G281" s="86">
        <v>280</v>
      </c>
      <c r="H281" s="86">
        <v>2640</v>
      </c>
      <c r="I281" s="86">
        <v>430</v>
      </c>
    </row>
    <row r="282" spans="1:9">
      <c r="A282" s="124" t="s">
        <v>53</v>
      </c>
      <c r="B282" s="123"/>
      <c r="C282" s="125"/>
      <c r="D282" s="127" t="s">
        <v>462</v>
      </c>
      <c r="E282" s="86">
        <v>3370</v>
      </c>
      <c r="F282" s="86">
        <v>330</v>
      </c>
      <c r="G282" s="86">
        <v>260</v>
      </c>
      <c r="H282" s="86">
        <v>2430</v>
      </c>
      <c r="I282" s="86">
        <v>360</v>
      </c>
    </row>
    <row r="283" spans="1:9">
      <c r="A283" s="124" t="s">
        <v>53</v>
      </c>
      <c r="B283" s="123"/>
      <c r="D283" s="127" t="s">
        <v>465</v>
      </c>
      <c r="E283" s="86">
        <v>360</v>
      </c>
      <c r="F283" s="86">
        <v>50</v>
      </c>
      <c r="G283" s="86">
        <v>20</v>
      </c>
      <c r="H283" s="86">
        <v>210</v>
      </c>
      <c r="I283" s="86">
        <v>70</v>
      </c>
    </row>
    <row r="284" spans="1:9">
      <c r="A284" s="124"/>
      <c r="B284" s="123"/>
      <c r="D284" s="127"/>
      <c r="E284" s="86"/>
      <c r="F284" s="86"/>
      <c r="G284" s="86"/>
      <c r="H284" s="86"/>
      <c r="I284" s="86"/>
    </row>
    <row r="285" spans="1:9">
      <c r="A285" s="124" t="s">
        <v>53</v>
      </c>
      <c r="B285" s="123"/>
      <c r="C285" s="127" t="s">
        <v>408</v>
      </c>
      <c r="E285" s="86">
        <v>0</v>
      </c>
      <c r="F285" s="86">
        <v>0</v>
      </c>
      <c r="G285" s="86">
        <v>0</v>
      </c>
      <c r="H285" s="86">
        <v>0</v>
      </c>
      <c r="I285" s="86">
        <v>0</v>
      </c>
    </row>
    <row r="286" spans="1:9">
      <c r="A286" s="124" t="s">
        <v>53</v>
      </c>
      <c r="B286" s="117" t="s">
        <v>56</v>
      </c>
      <c r="C286" s="123"/>
      <c r="E286" s="86"/>
      <c r="F286" s="86"/>
      <c r="G286" s="86"/>
      <c r="H286" s="86"/>
      <c r="I286" s="86"/>
    </row>
    <row r="287" spans="1:9">
      <c r="A287" s="124" t="s">
        <v>53</v>
      </c>
      <c r="B287" s="122" t="s">
        <v>55</v>
      </c>
      <c r="C287" s="123"/>
      <c r="E287" s="86"/>
      <c r="F287" s="86"/>
      <c r="G287" s="86"/>
      <c r="H287" s="86"/>
      <c r="I287" s="86"/>
    </row>
    <row r="288" spans="1:9">
      <c r="A288" s="124" t="s">
        <v>53</v>
      </c>
      <c r="B288" s="117" t="s">
        <v>56</v>
      </c>
      <c r="C288" s="120" t="s">
        <v>460</v>
      </c>
      <c r="D288" s="120" t="s">
        <v>459</v>
      </c>
      <c r="E288" s="86">
        <v>3640</v>
      </c>
      <c r="F288" s="86">
        <v>400</v>
      </c>
      <c r="G288" s="86">
        <v>260</v>
      </c>
      <c r="H288" s="86">
        <v>2550</v>
      </c>
      <c r="I288" s="86">
        <v>420</v>
      </c>
    </row>
    <row r="289" spans="1:9">
      <c r="A289" s="124" t="s">
        <v>53</v>
      </c>
      <c r="B289" s="117" t="s">
        <v>56</v>
      </c>
      <c r="C289" s="127" t="s">
        <v>68</v>
      </c>
      <c r="D289" s="127" t="s">
        <v>463</v>
      </c>
      <c r="E289" s="86">
        <v>410</v>
      </c>
      <c r="F289" s="86">
        <v>70</v>
      </c>
      <c r="G289" s="86">
        <v>30</v>
      </c>
      <c r="H289" s="86">
        <v>240</v>
      </c>
      <c r="I289" s="86">
        <v>60</v>
      </c>
    </row>
    <row r="290" spans="1:9">
      <c r="A290" s="124" t="s">
        <v>53</v>
      </c>
      <c r="B290" s="117" t="s">
        <v>56</v>
      </c>
      <c r="C290" s="126"/>
      <c r="D290" s="127"/>
      <c r="E290" s="86"/>
      <c r="F290" s="86"/>
      <c r="G290" s="86"/>
      <c r="H290" s="86"/>
      <c r="I290" s="86"/>
    </row>
    <row r="291" spans="1:9">
      <c r="A291" s="124" t="s">
        <v>53</v>
      </c>
      <c r="B291" s="117" t="s">
        <v>56</v>
      </c>
      <c r="C291" s="127" t="s">
        <v>461</v>
      </c>
      <c r="D291" s="127" t="s">
        <v>2</v>
      </c>
      <c r="E291" s="86">
        <v>140</v>
      </c>
      <c r="F291" s="86">
        <v>20</v>
      </c>
      <c r="G291" s="86">
        <v>10</v>
      </c>
      <c r="H291" s="86">
        <v>90</v>
      </c>
      <c r="I291" s="86">
        <v>10</v>
      </c>
    </row>
    <row r="292" spans="1:9">
      <c r="A292" s="124" t="s">
        <v>53</v>
      </c>
      <c r="B292" s="117" t="s">
        <v>56</v>
      </c>
      <c r="D292" s="127" t="s">
        <v>461</v>
      </c>
      <c r="E292" s="86">
        <v>110</v>
      </c>
      <c r="F292" s="86">
        <v>20</v>
      </c>
      <c r="G292" s="86">
        <v>10</v>
      </c>
      <c r="H292" s="86">
        <v>80</v>
      </c>
      <c r="I292" s="86">
        <v>10</v>
      </c>
    </row>
    <row r="293" spans="1:9">
      <c r="A293" s="124" t="s">
        <v>53</v>
      </c>
      <c r="B293" s="117" t="s">
        <v>56</v>
      </c>
      <c r="D293" s="127" t="s">
        <v>464</v>
      </c>
      <c r="E293" s="86">
        <v>30</v>
      </c>
      <c r="F293" s="86">
        <v>10</v>
      </c>
      <c r="G293" s="86">
        <v>10</v>
      </c>
      <c r="H293" s="86">
        <v>20</v>
      </c>
      <c r="I293" s="86">
        <v>0</v>
      </c>
    </row>
    <row r="294" spans="1:9">
      <c r="A294" s="124" t="s">
        <v>53</v>
      </c>
      <c r="B294" s="117" t="s">
        <v>56</v>
      </c>
      <c r="C294" s="125"/>
      <c r="D294" s="127"/>
      <c r="E294" s="86"/>
      <c r="F294" s="86"/>
      <c r="G294" s="86"/>
      <c r="H294" s="86"/>
      <c r="I294" s="86"/>
    </row>
    <row r="295" spans="1:9">
      <c r="A295" s="124" t="s">
        <v>53</v>
      </c>
      <c r="B295" s="117" t="s">
        <v>56</v>
      </c>
      <c r="C295" s="127" t="s">
        <v>462</v>
      </c>
      <c r="D295" s="127" t="s">
        <v>2</v>
      </c>
      <c r="E295" s="86">
        <v>3090</v>
      </c>
      <c r="F295" s="86">
        <v>300</v>
      </c>
      <c r="G295" s="86">
        <v>220</v>
      </c>
      <c r="H295" s="86">
        <v>2220</v>
      </c>
      <c r="I295" s="86">
        <v>350</v>
      </c>
    </row>
    <row r="296" spans="1:9">
      <c r="A296" s="124" t="s">
        <v>53</v>
      </c>
      <c r="B296" s="117" t="s">
        <v>56</v>
      </c>
      <c r="C296" s="125"/>
      <c r="D296" s="127" t="s">
        <v>462</v>
      </c>
      <c r="E296" s="86">
        <v>2820</v>
      </c>
      <c r="F296" s="86">
        <v>260</v>
      </c>
      <c r="G296" s="86">
        <v>210</v>
      </c>
      <c r="H296" s="86">
        <v>2050</v>
      </c>
      <c r="I296" s="86">
        <v>300</v>
      </c>
    </row>
    <row r="297" spans="1:9">
      <c r="A297" s="124" t="s">
        <v>53</v>
      </c>
      <c r="B297" s="117" t="s">
        <v>56</v>
      </c>
      <c r="D297" s="127" t="s">
        <v>465</v>
      </c>
      <c r="E297" s="86">
        <v>270</v>
      </c>
      <c r="F297" s="86">
        <v>40</v>
      </c>
      <c r="G297" s="86">
        <v>10</v>
      </c>
      <c r="H297" s="86">
        <v>170</v>
      </c>
      <c r="I297" s="86">
        <v>50</v>
      </c>
    </row>
    <row r="298" spans="1:9">
      <c r="A298" s="124"/>
      <c r="B298" s="117"/>
      <c r="D298" s="127"/>
      <c r="E298" s="86"/>
      <c r="F298" s="86"/>
      <c r="G298" s="86"/>
      <c r="H298" s="86"/>
      <c r="I298" s="86"/>
    </row>
    <row r="299" spans="1:9">
      <c r="A299" s="124" t="s">
        <v>53</v>
      </c>
      <c r="B299" s="117" t="s">
        <v>56</v>
      </c>
      <c r="C299" s="127" t="s">
        <v>408</v>
      </c>
      <c r="E299" s="86">
        <v>0</v>
      </c>
      <c r="F299" s="86">
        <v>0</v>
      </c>
      <c r="G299" s="86">
        <v>0</v>
      </c>
      <c r="H299" s="86">
        <v>0</v>
      </c>
      <c r="I299" s="86">
        <v>0</v>
      </c>
    </row>
    <row r="300" spans="1:9">
      <c r="A300" s="124" t="s">
        <v>53</v>
      </c>
      <c r="B300" s="124" t="s">
        <v>57</v>
      </c>
      <c r="C300" s="123"/>
      <c r="E300" s="86"/>
      <c r="F300" s="86"/>
      <c r="G300" s="86"/>
      <c r="H300" s="86"/>
      <c r="I300" s="86"/>
    </row>
    <row r="301" spans="1:9">
      <c r="A301" s="124" t="s">
        <v>53</v>
      </c>
      <c r="B301" s="122" t="s">
        <v>58</v>
      </c>
      <c r="C301" s="123"/>
      <c r="E301" s="86"/>
      <c r="F301" s="86"/>
      <c r="G301" s="86"/>
      <c r="H301" s="86"/>
      <c r="I301" s="86"/>
    </row>
    <row r="302" spans="1:9">
      <c r="A302" s="124" t="s">
        <v>53</v>
      </c>
      <c r="B302" s="124" t="s">
        <v>57</v>
      </c>
      <c r="C302" s="120" t="s">
        <v>460</v>
      </c>
      <c r="D302" s="120" t="s">
        <v>459</v>
      </c>
      <c r="E302" s="86">
        <v>1120</v>
      </c>
      <c r="F302" s="86">
        <v>200</v>
      </c>
      <c r="G302" s="86">
        <v>100</v>
      </c>
      <c r="H302" s="86">
        <v>650</v>
      </c>
      <c r="I302" s="86">
        <v>170</v>
      </c>
    </row>
    <row r="303" spans="1:9">
      <c r="A303" s="124" t="s">
        <v>53</v>
      </c>
      <c r="B303" s="124" t="s">
        <v>57</v>
      </c>
      <c r="C303" s="127" t="s">
        <v>68</v>
      </c>
      <c r="D303" s="127" t="s">
        <v>463</v>
      </c>
      <c r="E303" s="86">
        <v>420</v>
      </c>
      <c r="F303" s="86">
        <v>110</v>
      </c>
      <c r="G303" s="86">
        <v>30</v>
      </c>
      <c r="H303" s="86">
        <v>200</v>
      </c>
      <c r="I303" s="86">
        <v>80</v>
      </c>
    </row>
    <row r="304" spans="1:9">
      <c r="A304" s="124" t="s">
        <v>53</v>
      </c>
      <c r="B304" s="124" t="s">
        <v>57</v>
      </c>
      <c r="C304" s="126"/>
      <c r="D304" s="127"/>
      <c r="E304" s="86"/>
      <c r="F304" s="86"/>
      <c r="G304" s="86"/>
      <c r="H304" s="86"/>
      <c r="I304" s="86"/>
    </row>
    <row r="305" spans="1:9">
      <c r="A305" s="124" t="s">
        <v>53</v>
      </c>
      <c r="B305" s="124" t="s">
        <v>57</v>
      </c>
      <c r="C305" s="127" t="s">
        <v>461</v>
      </c>
      <c r="D305" s="127" t="s">
        <v>2</v>
      </c>
      <c r="E305" s="86">
        <v>60</v>
      </c>
      <c r="F305" s="86">
        <v>10</v>
      </c>
      <c r="G305" s="86">
        <v>10</v>
      </c>
      <c r="H305" s="86">
        <v>20</v>
      </c>
      <c r="I305" s="86">
        <v>10</v>
      </c>
    </row>
    <row r="306" spans="1:9">
      <c r="A306" s="124" t="s">
        <v>53</v>
      </c>
      <c r="B306" s="124" t="s">
        <v>57</v>
      </c>
      <c r="D306" s="127" t="s">
        <v>461</v>
      </c>
      <c r="E306" s="86">
        <v>40</v>
      </c>
      <c r="F306" s="86">
        <v>10</v>
      </c>
      <c r="G306" s="86">
        <v>10</v>
      </c>
      <c r="H306" s="86">
        <v>20</v>
      </c>
      <c r="I306" s="86">
        <v>10</v>
      </c>
    </row>
    <row r="307" spans="1:9">
      <c r="A307" s="124" t="s">
        <v>53</v>
      </c>
      <c r="B307" s="124" t="s">
        <v>57</v>
      </c>
      <c r="D307" s="127" t="s">
        <v>464</v>
      </c>
      <c r="E307" s="86">
        <v>20</v>
      </c>
      <c r="F307" s="86">
        <v>10</v>
      </c>
      <c r="G307" s="86">
        <v>0</v>
      </c>
      <c r="H307" s="86">
        <v>10</v>
      </c>
      <c r="I307" s="86">
        <v>0</v>
      </c>
    </row>
    <row r="308" spans="1:9">
      <c r="A308" s="124" t="s">
        <v>53</v>
      </c>
      <c r="B308" s="124" t="s">
        <v>57</v>
      </c>
      <c r="C308" s="125"/>
      <c r="D308" s="127"/>
      <c r="E308" s="86"/>
      <c r="F308" s="86"/>
      <c r="G308" s="86"/>
      <c r="H308" s="86"/>
      <c r="I308" s="86"/>
    </row>
    <row r="309" spans="1:9">
      <c r="A309" s="124" t="s">
        <v>53</v>
      </c>
      <c r="B309" s="124" t="s">
        <v>57</v>
      </c>
      <c r="C309" s="127" t="s">
        <v>462</v>
      </c>
      <c r="D309" s="127" t="s">
        <v>2</v>
      </c>
      <c r="E309" s="86">
        <v>640</v>
      </c>
      <c r="F309" s="86">
        <v>80</v>
      </c>
      <c r="G309" s="86">
        <v>60</v>
      </c>
      <c r="H309" s="86">
        <v>420</v>
      </c>
      <c r="I309" s="86">
        <v>80</v>
      </c>
    </row>
    <row r="310" spans="1:9">
      <c r="A310" s="124" t="s">
        <v>53</v>
      </c>
      <c r="B310" s="124" t="s">
        <v>57</v>
      </c>
      <c r="C310" s="125"/>
      <c r="D310" s="127" t="s">
        <v>462</v>
      </c>
      <c r="E310" s="86">
        <v>550</v>
      </c>
      <c r="F310" s="86">
        <v>60</v>
      </c>
      <c r="G310" s="86">
        <v>50</v>
      </c>
      <c r="H310" s="86">
        <v>380</v>
      </c>
      <c r="I310" s="86">
        <v>60</v>
      </c>
    </row>
    <row r="311" spans="1:9">
      <c r="A311" s="124" t="s">
        <v>53</v>
      </c>
      <c r="B311" s="124" t="s">
        <v>57</v>
      </c>
      <c r="D311" s="127" t="s">
        <v>465</v>
      </c>
      <c r="E311" s="86">
        <v>90</v>
      </c>
      <c r="F311" s="86">
        <v>10</v>
      </c>
      <c r="G311" s="86">
        <v>10</v>
      </c>
      <c r="H311" s="86">
        <v>50</v>
      </c>
      <c r="I311" s="86">
        <v>20</v>
      </c>
    </row>
    <row r="312" spans="1:9">
      <c r="A312" s="124"/>
      <c r="B312" s="124"/>
      <c r="D312" s="127"/>
      <c r="E312" s="86"/>
      <c r="F312" s="86"/>
      <c r="G312" s="86"/>
      <c r="H312" s="86"/>
      <c r="I312" s="86"/>
    </row>
    <row r="313" spans="1:9">
      <c r="A313" s="124" t="s">
        <v>53</v>
      </c>
      <c r="B313" s="124" t="s">
        <v>57</v>
      </c>
      <c r="C313" s="127" t="s">
        <v>408</v>
      </c>
      <c r="E313" s="86">
        <v>0</v>
      </c>
      <c r="F313" s="86">
        <v>0</v>
      </c>
      <c r="G313" s="86">
        <v>0</v>
      </c>
      <c r="H313" s="86">
        <v>0</v>
      </c>
      <c r="I313" s="86">
        <v>0</v>
      </c>
    </row>
    <row r="314" spans="1:9">
      <c r="A314" s="124" t="s">
        <v>59</v>
      </c>
      <c r="B314" s="122"/>
      <c r="C314" s="123"/>
      <c r="E314" s="86"/>
      <c r="F314" s="86"/>
      <c r="G314" s="86"/>
      <c r="H314" s="86"/>
      <c r="I314" s="86"/>
    </row>
    <row r="315" spans="1:9">
      <c r="A315" s="122" t="s">
        <v>429</v>
      </c>
      <c r="B315" s="122"/>
      <c r="C315" s="123"/>
      <c r="E315" s="86"/>
      <c r="F315" s="86"/>
      <c r="G315" s="86"/>
      <c r="H315" s="86"/>
      <c r="I315" s="86"/>
    </row>
    <row r="316" spans="1:9">
      <c r="A316" s="124" t="s">
        <v>59</v>
      </c>
      <c r="B316" s="122"/>
      <c r="C316" s="120" t="s">
        <v>460</v>
      </c>
      <c r="D316" s="120" t="s">
        <v>459</v>
      </c>
      <c r="E316" s="86">
        <v>1000</v>
      </c>
      <c r="F316" s="86">
        <v>330</v>
      </c>
      <c r="G316" s="86">
        <v>100</v>
      </c>
      <c r="H316" s="86">
        <v>430</v>
      </c>
      <c r="I316" s="86">
        <v>150</v>
      </c>
    </row>
    <row r="317" spans="1:9">
      <c r="A317" s="124" t="s">
        <v>59</v>
      </c>
      <c r="B317" s="122"/>
      <c r="C317" s="127" t="s">
        <v>68</v>
      </c>
      <c r="D317" s="127" t="s">
        <v>463</v>
      </c>
      <c r="E317" s="86">
        <v>320</v>
      </c>
      <c r="F317" s="86">
        <v>130</v>
      </c>
      <c r="G317" s="86">
        <v>20</v>
      </c>
      <c r="H317" s="86">
        <v>120</v>
      </c>
      <c r="I317" s="86">
        <v>60</v>
      </c>
    </row>
    <row r="318" spans="1:9">
      <c r="A318" s="124" t="s">
        <v>59</v>
      </c>
      <c r="B318" s="122"/>
      <c r="C318" s="126"/>
      <c r="D318" s="127"/>
      <c r="E318" s="86"/>
      <c r="F318" s="86"/>
      <c r="G318" s="86"/>
      <c r="H318" s="86"/>
      <c r="I318" s="86"/>
    </row>
    <row r="319" spans="1:9">
      <c r="A319" s="124" t="s">
        <v>59</v>
      </c>
      <c r="B319" s="122"/>
      <c r="C319" s="127" t="s">
        <v>461</v>
      </c>
      <c r="D319" s="127" t="s">
        <v>2</v>
      </c>
      <c r="E319" s="86">
        <v>70</v>
      </c>
      <c r="F319" s="86">
        <v>20</v>
      </c>
      <c r="G319" s="86">
        <v>10</v>
      </c>
      <c r="H319" s="86">
        <v>40</v>
      </c>
      <c r="I319" s="86">
        <v>10</v>
      </c>
    </row>
    <row r="320" spans="1:9">
      <c r="A320" s="124" t="s">
        <v>59</v>
      </c>
      <c r="B320" s="122"/>
      <c r="D320" s="127" t="s">
        <v>461</v>
      </c>
      <c r="E320" s="86">
        <v>40</v>
      </c>
      <c r="F320" s="86">
        <v>10</v>
      </c>
      <c r="G320" s="86">
        <v>0</v>
      </c>
      <c r="H320" s="86">
        <v>30</v>
      </c>
      <c r="I320" s="86">
        <v>0</v>
      </c>
    </row>
    <row r="321" spans="1:9">
      <c r="A321" s="124" t="s">
        <v>59</v>
      </c>
      <c r="B321" s="122"/>
      <c r="D321" s="127" t="s">
        <v>464</v>
      </c>
      <c r="E321" s="86">
        <v>30</v>
      </c>
      <c r="F321" s="86">
        <v>10</v>
      </c>
      <c r="G321" s="86">
        <v>0</v>
      </c>
      <c r="H321" s="86">
        <v>10</v>
      </c>
      <c r="I321" s="86">
        <v>10</v>
      </c>
    </row>
    <row r="322" spans="1:9">
      <c r="A322" s="124" t="s">
        <v>59</v>
      </c>
      <c r="B322" s="122"/>
      <c r="C322" s="125"/>
      <c r="D322" s="127"/>
      <c r="E322" s="86"/>
      <c r="F322" s="86"/>
      <c r="G322" s="86"/>
      <c r="H322" s="86"/>
      <c r="I322" s="86"/>
    </row>
    <row r="323" spans="1:9">
      <c r="A323" s="124" t="s">
        <v>59</v>
      </c>
      <c r="B323" s="123"/>
      <c r="C323" s="127" t="s">
        <v>462</v>
      </c>
      <c r="D323" s="127" t="s">
        <v>2</v>
      </c>
      <c r="E323" s="86">
        <v>610</v>
      </c>
      <c r="F323" s="86">
        <v>180</v>
      </c>
      <c r="G323" s="86">
        <v>70</v>
      </c>
      <c r="H323" s="86">
        <v>280</v>
      </c>
      <c r="I323" s="86">
        <v>80</v>
      </c>
    </row>
    <row r="324" spans="1:9">
      <c r="A324" s="124" t="s">
        <v>59</v>
      </c>
      <c r="B324" s="123"/>
      <c r="C324" s="125"/>
      <c r="D324" s="127" t="s">
        <v>462</v>
      </c>
      <c r="E324" s="86">
        <v>510</v>
      </c>
      <c r="F324" s="86">
        <v>140</v>
      </c>
      <c r="G324" s="86">
        <v>70</v>
      </c>
      <c r="H324" s="86">
        <v>240</v>
      </c>
      <c r="I324" s="86">
        <v>60</v>
      </c>
    </row>
    <row r="325" spans="1:9">
      <c r="A325" s="124" t="s">
        <v>59</v>
      </c>
      <c r="B325" s="123"/>
      <c r="D325" s="127" t="s">
        <v>465</v>
      </c>
      <c r="E325" s="86">
        <v>100</v>
      </c>
      <c r="F325" s="86">
        <v>40</v>
      </c>
      <c r="G325" s="86">
        <v>10</v>
      </c>
      <c r="H325" s="86">
        <v>40</v>
      </c>
      <c r="I325" s="86">
        <v>30</v>
      </c>
    </row>
    <row r="326" spans="1:9">
      <c r="A326" s="124"/>
      <c r="B326" s="123"/>
      <c r="D326" s="127"/>
      <c r="E326" s="86"/>
      <c r="F326" s="86"/>
      <c r="G326" s="86"/>
      <c r="H326" s="86"/>
      <c r="I326" s="86"/>
    </row>
    <row r="327" spans="1:9">
      <c r="A327" s="124" t="s">
        <v>59</v>
      </c>
      <c r="B327" s="123"/>
      <c r="C327" s="127" t="s">
        <v>408</v>
      </c>
      <c r="E327" s="86">
        <v>0</v>
      </c>
      <c r="F327" s="86">
        <v>0</v>
      </c>
      <c r="G327" s="86">
        <v>0</v>
      </c>
      <c r="H327" s="86">
        <v>0</v>
      </c>
      <c r="I327" s="86">
        <v>0</v>
      </c>
    </row>
    <row r="328" spans="1:9">
      <c r="A328" s="124" t="s">
        <v>59</v>
      </c>
      <c r="B328" s="117" t="s">
        <v>62</v>
      </c>
      <c r="C328" s="123"/>
      <c r="E328" s="86"/>
      <c r="F328" s="86"/>
      <c r="G328" s="86"/>
      <c r="H328" s="86"/>
      <c r="I328" s="86"/>
    </row>
    <row r="329" spans="1:9">
      <c r="A329" s="124" t="s">
        <v>59</v>
      </c>
      <c r="B329" s="122" t="s">
        <v>61</v>
      </c>
      <c r="C329" s="123"/>
      <c r="E329" s="86"/>
      <c r="F329" s="86"/>
      <c r="G329" s="86"/>
      <c r="H329" s="86"/>
      <c r="I329" s="86"/>
    </row>
    <row r="330" spans="1:9">
      <c r="A330" s="124" t="s">
        <v>59</v>
      </c>
      <c r="B330" s="117" t="s">
        <v>62</v>
      </c>
      <c r="C330" s="120" t="s">
        <v>460</v>
      </c>
      <c r="D330" s="120" t="s">
        <v>459</v>
      </c>
      <c r="E330" s="86">
        <v>150</v>
      </c>
      <c r="F330" s="86">
        <v>20</v>
      </c>
      <c r="G330" s="86">
        <v>10</v>
      </c>
      <c r="H330" s="86">
        <v>100</v>
      </c>
      <c r="I330" s="86">
        <v>30</v>
      </c>
    </row>
    <row r="331" spans="1:9">
      <c r="A331" s="124" t="s">
        <v>59</v>
      </c>
      <c r="B331" s="117" t="s">
        <v>62</v>
      </c>
      <c r="C331" s="127" t="s">
        <v>68</v>
      </c>
      <c r="D331" s="127" t="s">
        <v>463</v>
      </c>
      <c r="E331" s="86">
        <v>70</v>
      </c>
      <c r="F331" s="86">
        <v>10</v>
      </c>
      <c r="G331" s="86">
        <v>0</v>
      </c>
      <c r="H331" s="86">
        <v>40</v>
      </c>
      <c r="I331" s="86">
        <v>10</v>
      </c>
    </row>
    <row r="332" spans="1:9">
      <c r="A332" s="124" t="s">
        <v>59</v>
      </c>
      <c r="B332" s="117" t="s">
        <v>62</v>
      </c>
      <c r="C332" s="126"/>
      <c r="D332" s="127"/>
      <c r="E332" s="86"/>
      <c r="F332" s="86"/>
      <c r="G332" s="86"/>
      <c r="H332" s="86"/>
      <c r="I332" s="86"/>
    </row>
    <row r="333" spans="1:9">
      <c r="A333" s="124" t="s">
        <v>59</v>
      </c>
      <c r="B333" s="117" t="s">
        <v>62</v>
      </c>
      <c r="C333" s="127" t="s">
        <v>461</v>
      </c>
      <c r="D333" s="127" t="s">
        <v>2</v>
      </c>
      <c r="E333" s="86">
        <v>20</v>
      </c>
      <c r="F333" s="86">
        <v>0</v>
      </c>
      <c r="G333" s="86">
        <v>0</v>
      </c>
      <c r="H333" s="86">
        <v>10</v>
      </c>
      <c r="I333" s="86">
        <v>0</v>
      </c>
    </row>
    <row r="334" spans="1:9">
      <c r="A334" s="124" t="s">
        <v>59</v>
      </c>
      <c r="B334" s="117" t="s">
        <v>62</v>
      </c>
      <c r="D334" s="127" t="s">
        <v>461</v>
      </c>
      <c r="E334" s="86">
        <v>10</v>
      </c>
      <c r="F334" s="86">
        <v>0</v>
      </c>
      <c r="G334" s="86">
        <v>0</v>
      </c>
      <c r="H334" s="86">
        <v>10</v>
      </c>
      <c r="I334" s="86">
        <v>0</v>
      </c>
    </row>
    <row r="335" spans="1:9">
      <c r="A335" s="124" t="s">
        <v>59</v>
      </c>
      <c r="B335" s="117" t="s">
        <v>62</v>
      </c>
      <c r="D335" s="127" t="s">
        <v>464</v>
      </c>
      <c r="E335" s="86">
        <v>10</v>
      </c>
      <c r="F335" s="86">
        <v>0</v>
      </c>
      <c r="G335" s="86">
        <v>0</v>
      </c>
      <c r="H335" s="86">
        <v>0</v>
      </c>
      <c r="I335" s="86">
        <v>0</v>
      </c>
    </row>
    <row r="336" spans="1:9">
      <c r="A336" s="124" t="s">
        <v>59</v>
      </c>
      <c r="B336" s="117" t="s">
        <v>62</v>
      </c>
      <c r="C336" s="125"/>
      <c r="D336" s="127"/>
      <c r="E336" s="86"/>
      <c r="F336" s="86"/>
      <c r="G336" s="86"/>
      <c r="H336" s="86"/>
      <c r="I336" s="86"/>
    </row>
    <row r="337" spans="1:9">
      <c r="A337" s="124" t="s">
        <v>59</v>
      </c>
      <c r="B337" s="117" t="s">
        <v>62</v>
      </c>
      <c r="C337" s="127" t="s">
        <v>462</v>
      </c>
      <c r="D337" s="127" t="s">
        <v>2</v>
      </c>
      <c r="E337" s="86">
        <v>70</v>
      </c>
      <c r="F337" s="86">
        <v>10</v>
      </c>
      <c r="G337" s="86">
        <v>10</v>
      </c>
      <c r="H337" s="86">
        <v>50</v>
      </c>
      <c r="I337" s="86">
        <v>10</v>
      </c>
    </row>
    <row r="338" spans="1:9">
      <c r="A338" s="124" t="s">
        <v>59</v>
      </c>
      <c r="B338" s="117" t="s">
        <v>62</v>
      </c>
      <c r="C338" s="125"/>
      <c r="D338" s="127" t="s">
        <v>462</v>
      </c>
      <c r="E338" s="86">
        <v>70</v>
      </c>
      <c r="F338" s="86">
        <v>10</v>
      </c>
      <c r="G338" s="86">
        <v>10</v>
      </c>
      <c r="H338" s="86">
        <v>50</v>
      </c>
      <c r="I338" s="86">
        <v>10</v>
      </c>
    </row>
    <row r="339" spans="1:9">
      <c r="A339" s="124" t="s">
        <v>59</v>
      </c>
      <c r="B339" s="117" t="s">
        <v>62</v>
      </c>
      <c r="D339" s="127" t="s">
        <v>465</v>
      </c>
      <c r="E339" s="86">
        <v>10</v>
      </c>
      <c r="F339" s="86">
        <v>0</v>
      </c>
      <c r="G339" s="86">
        <v>0</v>
      </c>
      <c r="H339" s="86">
        <v>0</v>
      </c>
      <c r="I339" s="86">
        <v>0</v>
      </c>
    </row>
    <row r="340" spans="1:9">
      <c r="A340" s="124"/>
      <c r="B340" s="117"/>
      <c r="D340" s="127"/>
      <c r="E340" s="86"/>
      <c r="F340" s="86"/>
      <c r="G340" s="86"/>
      <c r="H340" s="86"/>
      <c r="I340" s="86"/>
    </row>
    <row r="341" spans="1:9">
      <c r="A341" s="124" t="s">
        <v>59</v>
      </c>
      <c r="B341" s="117" t="s">
        <v>62</v>
      </c>
      <c r="C341" s="127" t="s">
        <v>408</v>
      </c>
      <c r="E341" s="86">
        <v>0</v>
      </c>
      <c r="F341" s="86">
        <v>0</v>
      </c>
      <c r="G341" s="86">
        <v>0</v>
      </c>
      <c r="H341" s="86">
        <v>0</v>
      </c>
      <c r="I341" s="86">
        <v>0</v>
      </c>
    </row>
    <row r="342" spans="1:9">
      <c r="A342" s="124" t="s">
        <v>59</v>
      </c>
      <c r="B342" s="117" t="s">
        <v>63</v>
      </c>
      <c r="C342" s="123"/>
      <c r="E342" s="86"/>
      <c r="F342" s="86"/>
      <c r="G342" s="86"/>
      <c r="H342" s="86"/>
      <c r="I342" s="86"/>
    </row>
    <row r="343" spans="1:9">
      <c r="A343" s="124" t="s">
        <v>59</v>
      </c>
      <c r="B343" s="122" t="s">
        <v>64</v>
      </c>
      <c r="C343" s="123"/>
      <c r="E343" s="86"/>
      <c r="F343" s="86"/>
      <c r="G343" s="86"/>
      <c r="H343" s="86"/>
      <c r="I343" s="86"/>
    </row>
    <row r="344" spans="1:9">
      <c r="A344" s="124" t="s">
        <v>59</v>
      </c>
      <c r="B344" s="117" t="s">
        <v>63</v>
      </c>
      <c r="C344" s="120" t="s">
        <v>460</v>
      </c>
      <c r="D344" s="120" t="s">
        <v>459</v>
      </c>
      <c r="E344" s="86">
        <v>840</v>
      </c>
      <c r="F344" s="86">
        <v>300</v>
      </c>
      <c r="G344" s="86">
        <v>90</v>
      </c>
      <c r="H344" s="86">
        <v>330</v>
      </c>
      <c r="I344" s="86">
        <v>120</v>
      </c>
    </row>
    <row r="345" spans="1:9">
      <c r="A345" s="124" t="s">
        <v>59</v>
      </c>
      <c r="B345" s="117" t="s">
        <v>63</v>
      </c>
      <c r="C345" s="127" t="s">
        <v>68</v>
      </c>
      <c r="D345" s="127" t="s">
        <v>463</v>
      </c>
      <c r="E345" s="86">
        <v>250</v>
      </c>
      <c r="F345" s="86">
        <v>120</v>
      </c>
      <c r="G345" s="86">
        <v>20</v>
      </c>
      <c r="H345" s="86">
        <v>80</v>
      </c>
      <c r="I345" s="86">
        <v>40</v>
      </c>
    </row>
    <row r="346" spans="1:9">
      <c r="A346" s="124" t="s">
        <v>59</v>
      </c>
      <c r="B346" s="117" t="s">
        <v>63</v>
      </c>
      <c r="C346" s="126"/>
      <c r="D346" s="127"/>
      <c r="E346" s="86"/>
      <c r="F346" s="86"/>
      <c r="G346" s="86"/>
      <c r="H346" s="86"/>
      <c r="I346" s="86"/>
    </row>
    <row r="347" spans="1:9">
      <c r="A347" s="124" t="s">
        <v>59</v>
      </c>
      <c r="B347" s="117" t="s">
        <v>63</v>
      </c>
      <c r="C347" s="127" t="s">
        <v>461</v>
      </c>
      <c r="D347" s="127" t="s">
        <v>2</v>
      </c>
      <c r="E347" s="86">
        <v>50</v>
      </c>
      <c r="F347" s="86">
        <v>20</v>
      </c>
      <c r="G347" s="86">
        <v>0</v>
      </c>
      <c r="H347" s="86">
        <v>30</v>
      </c>
      <c r="I347" s="86">
        <v>10</v>
      </c>
    </row>
    <row r="348" spans="1:9">
      <c r="A348" s="124" t="s">
        <v>59</v>
      </c>
      <c r="B348" s="117" t="s">
        <v>63</v>
      </c>
      <c r="D348" s="127" t="s">
        <v>461</v>
      </c>
      <c r="E348" s="86">
        <v>40</v>
      </c>
      <c r="F348" s="86">
        <v>10</v>
      </c>
      <c r="G348" s="86">
        <v>0</v>
      </c>
      <c r="H348" s="86">
        <v>20</v>
      </c>
      <c r="I348" s="86">
        <v>0</v>
      </c>
    </row>
    <row r="349" spans="1:9">
      <c r="A349" s="124" t="s">
        <v>59</v>
      </c>
      <c r="B349" s="117" t="s">
        <v>63</v>
      </c>
      <c r="D349" s="127" t="s">
        <v>464</v>
      </c>
      <c r="E349" s="86">
        <v>20</v>
      </c>
      <c r="F349" s="86">
        <v>10</v>
      </c>
      <c r="G349" s="86">
        <v>0</v>
      </c>
      <c r="H349" s="86">
        <v>10</v>
      </c>
      <c r="I349" s="86">
        <v>0</v>
      </c>
    </row>
    <row r="350" spans="1:9">
      <c r="A350" s="124" t="s">
        <v>59</v>
      </c>
      <c r="B350" s="117" t="s">
        <v>63</v>
      </c>
      <c r="C350" s="125"/>
      <c r="D350" s="127"/>
      <c r="E350" s="86"/>
      <c r="F350" s="86"/>
      <c r="G350" s="86"/>
      <c r="H350" s="86"/>
      <c r="I350" s="86"/>
    </row>
    <row r="351" spans="1:9">
      <c r="A351" s="124" t="s">
        <v>59</v>
      </c>
      <c r="B351" s="117" t="s">
        <v>63</v>
      </c>
      <c r="C351" s="127" t="s">
        <v>462</v>
      </c>
      <c r="D351" s="127" t="s">
        <v>2</v>
      </c>
      <c r="E351" s="86">
        <v>540</v>
      </c>
      <c r="F351" s="86">
        <v>170</v>
      </c>
      <c r="G351" s="86">
        <v>70</v>
      </c>
      <c r="H351" s="86">
        <v>230</v>
      </c>
      <c r="I351" s="86">
        <v>70</v>
      </c>
    </row>
    <row r="352" spans="1:9">
      <c r="A352" s="124" t="s">
        <v>59</v>
      </c>
      <c r="B352" s="117" t="s">
        <v>63</v>
      </c>
      <c r="C352" s="125"/>
      <c r="D352" s="127" t="s">
        <v>462</v>
      </c>
      <c r="E352" s="86">
        <v>440</v>
      </c>
      <c r="F352" s="86">
        <v>130</v>
      </c>
      <c r="G352" s="86">
        <v>60</v>
      </c>
      <c r="H352" s="86">
        <v>200</v>
      </c>
      <c r="I352" s="86">
        <v>50</v>
      </c>
    </row>
    <row r="353" spans="1:9">
      <c r="A353" s="124" t="s">
        <v>59</v>
      </c>
      <c r="B353" s="117" t="s">
        <v>63</v>
      </c>
      <c r="D353" s="127" t="s">
        <v>465</v>
      </c>
      <c r="E353" s="86">
        <v>100</v>
      </c>
      <c r="F353" s="86">
        <v>40</v>
      </c>
      <c r="G353" s="86">
        <v>10</v>
      </c>
      <c r="H353" s="86">
        <v>30</v>
      </c>
      <c r="I353" s="86">
        <v>20</v>
      </c>
    </row>
    <row r="354" spans="1:9">
      <c r="A354" s="124"/>
      <c r="B354" s="117"/>
      <c r="D354" s="127"/>
      <c r="E354" s="86"/>
      <c r="F354" s="86"/>
      <c r="G354" s="86"/>
      <c r="H354" s="86"/>
      <c r="I354" s="86"/>
    </row>
    <row r="355" spans="1:9">
      <c r="A355" s="124" t="s">
        <v>59</v>
      </c>
      <c r="B355" s="117" t="s">
        <v>63</v>
      </c>
      <c r="C355" s="127" t="s">
        <v>408</v>
      </c>
      <c r="E355" s="86">
        <v>0</v>
      </c>
      <c r="F355" s="86">
        <v>0</v>
      </c>
      <c r="G355" s="86">
        <v>0</v>
      </c>
      <c r="H355" s="86">
        <v>0</v>
      </c>
      <c r="I355" s="86">
        <v>0</v>
      </c>
    </row>
    <row r="356" spans="1:9">
      <c r="A356" s="118"/>
      <c r="B356" s="119"/>
      <c r="C356" s="119"/>
      <c r="D356" s="121"/>
      <c r="E356" s="138"/>
      <c r="F356" s="138"/>
      <c r="G356" s="138"/>
      <c r="H356" s="138"/>
      <c r="I356" s="136"/>
    </row>
    <row r="357" spans="1:9">
      <c r="A357" s="82" t="s">
        <v>420</v>
      </c>
      <c r="B357" s="100"/>
      <c r="C357" s="100"/>
      <c r="E357" s="110"/>
      <c r="F357" s="110"/>
      <c r="G357" s="110"/>
      <c r="H357" s="110"/>
      <c r="I357" s="139"/>
    </row>
    <row r="358" spans="1:9">
      <c r="A358" s="173" t="s">
        <v>66</v>
      </c>
      <c r="B358" s="173"/>
      <c r="C358" s="77"/>
      <c r="I358" s="11"/>
    </row>
  </sheetData>
  <autoFilter ref="A3:B355" xr:uid="{00000000-0009-0000-0000-00000E000000}"/>
  <mergeCells count="4">
    <mergeCell ref="A1:I1"/>
    <mergeCell ref="E2:I2"/>
    <mergeCell ref="A4:B4"/>
    <mergeCell ref="A358:B358"/>
  </mergeCells>
  <pageMargins left="0.70866141732283472" right="0.70866141732283472" top="0.74803149606299213" bottom="0.74803149606299213" header="0.31496062992125984" footer="0.31496062992125984"/>
  <pageSetup paperSize="9" scale="84" orientation="landscape" horizontalDpi="300" verticalDpi="300" r:id="rId1"/>
  <headerFooter scaleWithDoc="0" alignWithMargins="0">
    <oddFooter>&amp;R&amp;P/&amp;N</oddFooter>
  </headerFooter>
  <rowBreaks count="12" manualBreakCount="12">
    <brk id="34" max="16383" man="1"/>
    <brk id="62" max="16383" man="1"/>
    <brk id="90" max="16383" man="1"/>
    <brk id="118" max="16383" man="1"/>
    <brk id="146" max="16383" man="1"/>
    <brk id="174" max="16383" man="1"/>
    <brk id="202" max="16383" man="1"/>
    <brk id="230" max="16383" man="1"/>
    <brk id="258" max="16383" man="1"/>
    <brk id="286" max="16383" man="1"/>
    <brk id="314" max="16383" man="1"/>
    <brk id="342" max="16383"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H208"/>
  <sheetViews>
    <sheetView showGridLines="0" zoomScaleNormal="100" workbookViewId="0">
      <selection sqref="A1:H1"/>
    </sheetView>
  </sheetViews>
  <sheetFormatPr defaultColWidth="11.42578125" defaultRowHeight="15"/>
  <cols>
    <col min="1" max="2" width="4" customWidth="1"/>
    <col min="3" max="3" width="41.42578125" customWidth="1"/>
    <col min="4" max="8" width="11.7109375" customWidth="1"/>
  </cols>
  <sheetData>
    <row r="1" spans="1:8">
      <c r="A1" s="177" t="s">
        <v>646</v>
      </c>
      <c r="B1" s="177"/>
      <c r="C1" s="177"/>
      <c r="D1" s="177"/>
      <c r="E1" s="177"/>
      <c r="F1" s="177"/>
      <c r="G1" s="177"/>
      <c r="H1" s="177"/>
    </row>
    <row r="2" spans="1:8" ht="15" customHeight="1">
      <c r="A2" s="85" t="s">
        <v>0</v>
      </c>
      <c r="B2" s="11"/>
      <c r="C2" s="11"/>
      <c r="D2" s="178" t="s">
        <v>1</v>
      </c>
      <c r="E2" s="178"/>
      <c r="F2" s="178"/>
      <c r="G2" s="178"/>
      <c r="H2" s="178"/>
    </row>
    <row r="3" spans="1:8" ht="26.25" customHeight="1">
      <c r="A3" s="98">
        <v>1</v>
      </c>
      <c r="B3" s="98">
        <v>2</v>
      </c>
      <c r="C3" s="99"/>
      <c r="D3" s="105" t="s">
        <v>2</v>
      </c>
      <c r="E3" s="105" t="s">
        <v>3</v>
      </c>
      <c r="F3" s="105" t="s">
        <v>4</v>
      </c>
      <c r="G3" s="105" t="s">
        <v>5</v>
      </c>
      <c r="H3" s="105" t="s">
        <v>6</v>
      </c>
    </row>
    <row r="4" spans="1:8">
      <c r="D4" s="11"/>
      <c r="E4" s="11"/>
      <c r="F4" s="11"/>
      <c r="G4" s="11"/>
      <c r="H4" s="11"/>
    </row>
    <row r="5" spans="1:8">
      <c r="D5" s="85" t="s">
        <v>7</v>
      </c>
      <c r="E5" s="12"/>
    </row>
    <row r="6" spans="1:8">
      <c r="A6" s="96" t="s">
        <v>422</v>
      </c>
      <c r="D6" s="12"/>
      <c r="E6" s="12"/>
    </row>
    <row r="7" spans="1:8">
      <c r="A7" s="78" t="s">
        <v>423</v>
      </c>
      <c r="B7" s="78"/>
      <c r="C7" s="77"/>
      <c r="D7" s="86">
        <v>243410</v>
      </c>
      <c r="E7" s="86">
        <v>78160</v>
      </c>
      <c r="F7" s="86">
        <v>20630</v>
      </c>
      <c r="G7" s="86">
        <v>126920</v>
      </c>
      <c r="H7" s="86">
        <v>17710</v>
      </c>
    </row>
    <row r="8" spans="1:8">
      <c r="A8" s="96" t="s">
        <v>422</v>
      </c>
      <c r="B8" s="78"/>
      <c r="C8" s="77" t="s">
        <v>438</v>
      </c>
      <c r="D8" s="86">
        <v>115800</v>
      </c>
      <c r="E8" s="86">
        <v>36860</v>
      </c>
      <c r="F8" s="86">
        <v>10170</v>
      </c>
      <c r="G8" s="86">
        <v>60390</v>
      </c>
      <c r="H8" s="86">
        <v>8370</v>
      </c>
    </row>
    <row r="9" spans="1:8">
      <c r="A9" s="96" t="s">
        <v>422</v>
      </c>
      <c r="B9" s="78"/>
      <c r="C9" s="77" t="s">
        <v>439</v>
      </c>
      <c r="D9" s="86">
        <v>47920</v>
      </c>
      <c r="E9" s="86">
        <v>14350</v>
      </c>
      <c r="F9" s="86">
        <v>4390</v>
      </c>
      <c r="G9" s="86">
        <v>26170</v>
      </c>
      <c r="H9" s="86">
        <v>3020</v>
      </c>
    </row>
    <row r="10" spans="1:8">
      <c r="A10" s="96" t="s">
        <v>422</v>
      </c>
      <c r="B10" s="78"/>
      <c r="C10" s="77" t="s">
        <v>440</v>
      </c>
      <c r="D10" s="86">
        <v>27180</v>
      </c>
      <c r="E10" s="86">
        <v>9240</v>
      </c>
      <c r="F10" s="86">
        <v>2310</v>
      </c>
      <c r="G10" s="86">
        <v>13880</v>
      </c>
      <c r="H10" s="86">
        <v>1750</v>
      </c>
    </row>
    <row r="11" spans="1:8">
      <c r="A11" s="96" t="s">
        <v>422</v>
      </c>
      <c r="B11" s="78"/>
      <c r="C11" s="77" t="s">
        <v>441</v>
      </c>
      <c r="D11" s="86">
        <v>17280</v>
      </c>
      <c r="E11" s="86">
        <v>5690</v>
      </c>
      <c r="F11" s="86">
        <v>1360</v>
      </c>
      <c r="G11" s="86">
        <v>9020</v>
      </c>
      <c r="H11" s="86">
        <v>1220</v>
      </c>
    </row>
    <row r="12" spans="1:8">
      <c r="A12" s="96" t="s">
        <v>422</v>
      </c>
      <c r="B12" s="78"/>
      <c r="C12" s="77" t="s">
        <v>442</v>
      </c>
      <c r="D12" s="86">
        <v>11250</v>
      </c>
      <c r="E12" s="86">
        <v>4050</v>
      </c>
      <c r="F12" s="86">
        <v>890</v>
      </c>
      <c r="G12" s="86">
        <v>5450</v>
      </c>
      <c r="H12" s="86">
        <v>870</v>
      </c>
    </row>
    <row r="13" spans="1:8">
      <c r="A13" s="96" t="s">
        <v>422</v>
      </c>
      <c r="B13" s="78"/>
      <c r="C13" s="77" t="s">
        <v>443</v>
      </c>
      <c r="D13" s="86">
        <v>23980</v>
      </c>
      <c r="E13" s="86">
        <v>7970</v>
      </c>
      <c r="F13" s="86">
        <v>1500</v>
      </c>
      <c r="G13" s="86">
        <v>12020</v>
      </c>
      <c r="H13" s="86">
        <v>2490</v>
      </c>
    </row>
    <row r="14" spans="1:8">
      <c r="A14" s="96" t="s">
        <v>17</v>
      </c>
      <c r="D14" s="86"/>
      <c r="E14" s="86"/>
      <c r="F14" s="86"/>
      <c r="G14" s="86"/>
      <c r="H14" s="86"/>
    </row>
    <row r="15" spans="1:8">
      <c r="A15" s="78" t="s">
        <v>431</v>
      </c>
      <c r="B15" s="78"/>
      <c r="C15" s="77"/>
      <c r="D15" s="86">
        <v>41670</v>
      </c>
      <c r="E15" s="86">
        <v>37090</v>
      </c>
      <c r="F15" s="86">
        <v>3640</v>
      </c>
      <c r="G15" s="86">
        <v>260</v>
      </c>
      <c r="H15" s="86">
        <v>680</v>
      </c>
    </row>
    <row r="16" spans="1:8">
      <c r="A16" s="96" t="s">
        <v>17</v>
      </c>
      <c r="B16" s="78"/>
      <c r="C16" s="77" t="s">
        <v>438</v>
      </c>
      <c r="D16" s="86">
        <v>24300</v>
      </c>
      <c r="E16" s="86">
        <v>21470</v>
      </c>
      <c r="F16" s="86">
        <v>2460</v>
      </c>
      <c r="G16" s="86">
        <v>110</v>
      </c>
      <c r="H16" s="86">
        <v>250</v>
      </c>
    </row>
    <row r="17" spans="1:8">
      <c r="A17" s="96" t="s">
        <v>17</v>
      </c>
      <c r="B17" s="78"/>
      <c r="C17" s="77" t="s">
        <v>439</v>
      </c>
      <c r="D17" s="86">
        <v>6980</v>
      </c>
      <c r="E17" s="86">
        <v>6170</v>
      </c>
      <c r="F17" s="86">
        <v>600</v>
      </c>
      <c r="G17" s="86">
        <v>60</v>
      </c>
      <c r="H17" s="86">
        <v>150</v>
      </c>
    </row>
    <row r="18" spans="1:8">
      <c r="A18" s="96" t="s">
        <v>17</v>
      </c>
      <c r="B18" s="78"/>
      <c r="C18" s="77" t="s">
        <v>440</v>
      </c>
      <c r="D18" s="86">
        <v>3920</v>
      </c>
      <c r="E18" s="86">
        <v>3550</v>
      </c>
      <c r="F18" s="86">
        <v>220</v>
      </c>
      <c r="G18" s="86">
        <v>40</v>
      </c>
      <c r="H18" s="86">
        <v>110</v>
      </c>
    </row>
    <row r="19" spans="1:8">
      <c r="A19" s="96" t="s">
        <v>17</v>
      </c>
      <c r="B19" s="78"/>
      <c r="C19" s="77" t="s">
        <v>441</v>
      </c>
      <c r="D19" s="86">
        <v>2310</v>
      </c>
      <c r="E19" s="86">
        <v>2090</v>
      </c>
      <c r="F19" s="86">
        <v>130</v>
      </c>
      <c r="G19" s="86">
        <v>20</v>
      </c>
      <c r="H19" s="86">
        <v>70</v>
      </c>
    </row>
    <row r="20" spans="1:8">
      <c r="A20" s="96" t="s">
        <v>17</v>
      </c>
      <c r="B20" s="78"/>
      <c r="C20" s="77" t="s">
        <v>442</v>
      </c>
      <c r="D20" s="86">
        <v>1450</v>
      </c>
      <c r="E20" s="86">
        <v>1320</v>
      </c>
      <c r="F20" s="86">
        <v>90</v>
      </c>
      <c r="G20" s="86">
        <v>10</v>
      </c>
      <c r="H20" s="86">
        <v>30</v>
      </c>
    </row>
    <row r="21" spans="1:8">
      <c r="A21" s="96" t="s">
        <v>17</v>
      </c>
      <c r="B21" s="78"/>
      <c r="C21" s="77" t="s">
        <v>443</v>
      </c>
      <c r="D21" s="86">
        <v>2710</v>
      </c>
      <c r="E21" s="86">
        <v>2480</v>
      </c>
      <c r="F21" s="86">
        <v>140</v>
      </c>
      <c r="G21" s="86">
        <v>20</v>
      </c>
      <c r="H21" s="86">
        <v>70</v>
      </c>
    </row>
    <row r="22" spans="1:8">
      <c r="A22" s="96" t="s">
        <v>17</v>
      </c>
      <c r="B22" s="114" t="s">
        <v>20</v>
      </c>
      <c r="C22" s="77"/>
      <c r="D22" s="86"/>
      <c r="E22" s="86"/>
      <c r="F22" s="86"/>
      <c r="G22" s="86"/>
      <c r="H22" s="86"/>
    </row>
    <row r="23" spans="1:8">
      <c r="A23" s="96" t="s">
        <v>17</v>
      </c>
      <c r="B23" s="76" t="s">
        <v>19</v>
      </c>
      <c r="C23" s="77"/>
      <c r="D23" s="86">
        <v>38120</v>
      </c>
      <c r="E23" s="86">
        <v>34120</v>
      </c>
      <c r="F23" s="86">
        <v>3240</v>
      </c>
      <c r="G23" s="86">
        <v>190</v>
      </c>
      <c r="H23" s="86">
        <v>570</v>
      </c>
    </row>
    <row r="24" spans="1:8">
      <c r="A24" s="96" t="s">
        <v>17</v>
      </c>
      <c r="B24" s="129" t="s">
        <v>20</v>
      </c>
      <c r="C24" s="77" t="s">
        <v>438</v>
      </c>
      <c r="D24" s="86">
        <v>21010</v>
      </c>
      <c r="E24" s="86">
        <v>18680</v>
      </c>
      <c r="F24" s="86">
        <v>2080</v>
      </c>
      <c r="G24" s="86">
        <v>70</v>
      </c>
      <c r="H24" s="86">
        <v>190</v>
      </c>
    </row>
    <row r="25" spans="1:8">
      <c r="A25" s="96" t="s">
        <v>17</v>
      </c>
      <c r="B25" s="129" t="s">
        <v>20</v>
      </c>
      <c r="C25" s="77" t="s">
        <v>439</v>
      </c>
      <c r="D25" s="86">
        <v>6860</v>
      </c>
      <c r="E25" s="86">
        <v>6090</v>
      </c>
      <c r="F25" s="86">
        <v>590</v>
      </c>
      <c r="G25" s="86">
        <v>50</v>
      </c>
      <c r="H25" s="86">
        <v>140</v>
      </c>
    </row>
    <row r="26" spans="1:8">
      <c r="A26" s="96" t="s">
        <v>17</v>
      </c>
      <c r="B26" s="129" t="s">
        <v>20</v>
      </c>
      <c r="C26" s="77" t="s">
        <v>440</v>
      </c>
      <c r="D26" s="86">
        <v>3880</v>
      </c>
      <c r="E26" s="86">
        <v>3530</v>
      </c>
      <c r="F26" s="86">
        <v>220</v>
      </c>
      <c r="G26" s="86">
        <v>30</v>
      </c>
      <c r="H26" s="86">
        <v>100</v>
      </c>
    </row>
    <row r="27" spans="1:8">
      <c r="A27" s="96" t="s">
        <v>17</v>
      </c>
      <c r="B27" s="129" t="s">
        <v>20</v>
      </c>
      <c r="C27" s="77" t="s">
        <v>441</v>
      </c>
      <c r="D27" s="86">
        <v>2280</v>
      </c>
      <c r="E27" s="86">
        <v>2070</v>
      </c>
      <c r="F27" s="86">
        <v>130</v>
      </c>
      <c r="G27" s="86">
        <v>20</v>
      </c>
      <c r="H27" s="86">
        <v>70</v>
      </c>
    </row>
    <row r="28" spans="1:8">
      <c r="A28" s="96" t="s">
        <v>17</v>
      </c>
      <c r="B28" s="129" t="s">
        <v>20</v>
      </c>
      <c r="C28" s="77" t="s">
        <v>442</v>
      </c>
      <c r="D28" s="86">
        <v>1430</v>
      </c>
      <c r="E28" s="86">
        <v>1310</v>
      </c>
      <c r="F28" s="86">
        <v>90</v>
      </c>
      <c r="G28" s="86">
        <v>10</v>
      </c>
      <c r="H28" s="86">
        <v>30</v>
      </c>
    </row>
    <row r="29" spans="1:8">
      <c r="A29" s="96" t="s">
        <v>17</v>
      </c>
      <c r="B29" s="129" t="s">
        <v>20</v>
      </c>
      <c r="C29" s="77" t="s">
        <v>443</v>
      </c>
      <c r="D29" s="86">
        <v>2660</v>
      </c>
      <c r="E29" s="86">
        <v>2450</v>
      </c>
      <c r="F29" s="86">
        <v>140</v>
      </c>
      <c r="G29" s="86">
        <v>10</v>
      </c>
      <c r="H29" s="86">
        <v>50</v>
      </c>
    </row>
    <row r="30" spans="1:8">
      <c r="A30" s="96" t="s">
        <v>17</v>
      </c>
      <c r="B30" s="96" t="s">
        <v>21</v>
      </c>
      <c r="C30" s="77"/>
      <c r="D30" s="86"/>
      <c r="E30" s="86"/>
      <c r="F30" s="86"/>
      <c r="G30" s="86"/>
      <c r="H30" s="86"/>
    </row>
    <row r="31" spans="1:8">
      <c r="A31" s="96" t="s">
        <v>17</v>
      </c>
      <c r="B31" s="78" t="s">
        <v>22</v>
      </c>
      <c r="C31" s="77"/>
      <c r="D31" s="86">
        <v>3040</v>
      </c>
      <c r="E31" s="86">
        <v>2610</v>
      </c>
      <c r="F31" s="86">
        <v>330</v>
      </c>
      <c r="G31" s="86">
        <v>40</v>
      </c>
      <c r="H31" s="86">
        <v>70</v>
      </c>
    </row>
    <row r="32" spans="1:8">
      <c r="A32" s="96" t="s">
        <v>17</v>
      </c>
      <c r="B32" s="96" t="s">
        <v>21</v>
      </c>
      <c r="C32" s="77" t="s">
        <v>438</v>
      </c>
      <c r="D32" s="86">
        <v>2980</v>
      </c>
      <c r="E32" s="86">
        <v>2560</v>
      </c>
      <c r="F32" s="86">
        <v>330</v>
      </c>
      <c r="G32" s="86">
        <v>30</v>
      </c>
      <c r="H32" s="86">
        <v>60</v>
      </c>
    </row>
    <row r="33" spans="1:8">
      <c r="A33" s="96" t="s">
        <v>17</v>
      </c>
      <c r="B33" s="96" t="s">
        <v>21</v>
      </c>
      <c r="C33" s="77" t="s">
        <v>439</v>
      </c>
      <c r="D33" s="86">
        <v>60</v>
      </c>
      <c r="E33" s="86">
        <v>40</v>
      </c>
      <c r="F33" s="86">
        <v>0</v>
      </c>
      <c r="G33" s="86">
        <v>10</v>
      </c>
      <c r="H33" s="86">
        <v>10</v>
      </c>
    </row>
    <row r="34" spans="1:8">
      <c r="A34" s="96" t="s">
        <v>17</v>
      </c>
      <c r="B34" s="96" t="s">
        <v>21</v>
      </c>
      <c r="C34" s="77" t="s">
        <v>440</v>
      </c>
      <c r="D34" s="86">
        <v>10</v>
      </c>
      <c r="E34" s="86">
        <v>10</v>
      </c>
      <c r="F34" s="86">
        <v>0</v>
      </c>
      <c r="G34" s="86">
        <v>0</v>
      </c>
      <c r="H34" s="86">
        <v>0</v>
      </c>
    </row>
    <row r="35" spans="1:8">
      <c r="A35" s="96" t="s">
        <v>17</v>
      </c>
      <c r="B35" s="96" t="s">
        <v>21</v>
      </c>
      <c r="C35" s="77" t="s">
        <v>441</v>
      </c>
      <c r="D35" s="86">
        <v>0</v>
      </c>
      <c r="E35" s="86">
        <v>0</v>
      </c>
      <c r="F35" s="86">
        <v>0</v>
      </c>
      <c r="G35" s="86">
        <v>0</v>
      </c>
      <c r="H35" s="86">
        <v>0</v>
      </c>
    </row>
    <row r="36" spans="1:8">
      <c r="A36" s="96" t="s">
        <v>17</v>
      </c>
      <c r="B36" s="96" t="s">
        <v>21</v>
      </c>
      <c r="C36" s="77" t="s">
        <v>442</v>
      </c>
      <c r="D36" s="86">
        <v>0</v>
      </c>
      <c r="E36" s="86">
        <v>0</v>
      </c>
      <c r="F36" s="86">
        <v>0</v>
      </c>
      <c r="G36" s="86">
        <v>0</v>
      </c>
      <c r="H36" s="86">
        <v>0</v>
      </c>
    </row>
    <row r="37" spans="1:8">
      <c r="A37" s="96" t="s">
        <v>17</v>
      </c>
      <c r="B37" s="96" t="s">
        <v>21</v>
      </c>
      <c r="C37" s="77" t="s">
        <v>443</v>
      </c>
      <c r="D37" s="86">
        <v>0</v>
      </c>
      <c r="E37" s="86">
        <v>0</v>
      </c>
      <c r="F37" s="86">
        <v>0</v>
      </c>
      <c r="G37" s="86">
        <v>0</v>
      </c>
      <c r="H37" s="86">
        <v>0</v>
      </c>
    </row>
    <row r="38" spans="1:8">
      <c r="A38" s="96" t="s">
        <v>17</v>
      </c>
      <c r="B38" s="96" t="s">
        <v>23</v>
      </c>
      <c r="C38" s="77"/>
      <c r="D38" s="86"/>
      <c r="E38" s="86"/>
      <c r="F38" s="86"/>
      <c r="G38" s="86"/>
      <c r="H38" s="86"/>
    </row>
    <row r="39" spans="1:8">
      <c r="A39" s="96" t="s">
        <v>17</v>
      </c>
      <c r="B39" s="78" t="s">
        <v>24</v>
      </c>
      <c r="C39" s="77"/>
      <c r="D39" s="86">
        <v>510</v>
      </c>
      <c r="E39" s="86">
        <v>360</v>
      </c>
      <c r="F39" s="86">
        <v>70</v>
      </c>
      <c r="G39" s="86">
        <v>30</v>
      </c>
      <c r="H39" s="86">
        <v>50</v>
      </c>
    </row>
    <row r="40" spans="1:8">
      <c r="A40" s="96" t="s">
        <v>17</v>
      </c>
      <c r="B40" s="96" t="s">
        <v>23</v>
      </c>
      <c r="C40" s="77" t="s">
        <v>444</v>
      </c>
      <c r="D40" s="86">
        <v>310</v>
      </c>
      <c r="E40" s="86">
        <v>240</v>
      </c>
      <c r="F40" s="86">
        <v>60</v>
      </c>
      <c r="G40" s="86">
        <v>10</v>
      </c>
      <c r="H40" s="86">
        <v>0</v>
      </c>
    </row>
    <row r="41" spans="1:8">
      <c r="A41" s="96" t="s">
        <v>17</v>
      </c>
      <c r="B41" s="96" t="s">
        <v>23</v>
      </c>
      <c r="C41" s="77" t="s">
        <v>445</v>
      </c>
      <c r="D41" s="86">
        <v>70</v>
      </c>
      <c r="E41" s="86">
        <v>50</v>
      </c>
      <c r="F41" s="86">
        <v>10</v>
      </c>
      <c r="G41" s="86">
        <v>10</v>
      </c>
      <c r="H41" s="86">
        <v>10</v>
      </c>
    </row>
    <row r="42" spans="1:8">
      <c r="A42" s="96" t="s">
        <v>17</v>
      </c>
      <c r="B42" s="96" t="s">
        <v>23</v>
      </c>
      <c r="C42" s="77" t="s">
        <v>446</v>
      </c>
      <c r="D42" s="86">
        <v>30</v>
      </c>
      <c r="E42" s="86">
        <v>20</v>
      </c>
      <c r="F42" s="86">
        <v>0</v>
      </c>
      <c r="G42" s="86">
        <v>10</v>
      </c>
      <c r="H42" s="86">
        <v>10</v>
      </c>
    </row>
    <row r="43" spans="1:8">
      <c r="A43" s="96" t="s">
        <v>17</v>
      </c>
      <c r="B43" s="96" t="s">
        <v>23</v>
      </c>
      <c r="C43" s="77" t="s">
        <v>447</v>
      </c>
      <c r="D43" s="86">
        <v>30</v>
      </c>
      <c r="E43" s="86">
        <v>20</v>
      </c>
      <c r="F43" s="86">
        <v>0</v>
      </c>
      <c r="G43" s="86">
        <v>0</v>
      </c>
      <c r="H43" s="86">
        <v>10</v>
      </c>
    </row>
    <row r="44" spans="1:8">
      <c r="A44" s="96" t="s">
        <v>17</v>
      </c>
      <c r="B44" s="96" t="s">
        <v>23</v>
      </c>
      <c r="C44" s="77" t="s">
        <v>448</v>
      </c>
      <c r="D44" s="86">
        <v>10</v>
      </c>
      <c r="E44" s="86">
        <v>10</v>
      </c>
      <c r="F44" s="86">
        <v>0</v>
      </c>
      <c r="G44" s="86">
        <v>0</v>
      </c>
      <c r="H44" s="86">
        <v>0</v>
      </c>
    </row>
    <row r="45" spans="1:8">
      <c r="A45" s="96" t="s">
        <v>17</v>
      </c>
      <c r="B45" s="96" t="s">
        <v>23</v>
      </c>
      <c r="C45" s="77" t="s">
        <v>449</v>
      </c>
      <c r="D45" s="86">
        <v>60</v>
      </c>
      <c r="E45" s="86">
        <v>40</v>
      </c>
      <c r="F45" s="86">
        <v>0</v>
      </c>
      <c r="G45" s="86">
        <v>0</v>
      </c>
      <c r="H45" s="86">
        <v>20</v>
      </c>
    </row>
    <row r="46" spans="1:8">
      <c r="A46" s="96" t="s">
        <v>25</v>
      </c>
      <c r="B46" s="78"/>
      <c r="C46" s="77"/>
      <c r="D46" s="86"/>
      <c r="E46" s="86"/>
      <c r="F46" s="86"/>
      <c r="G46" s="86"/>
      <c r="H46" s="86"/>
    </row>
    <row r="47" spans="1:8">
      <c r="A47" s="78" t="s">
        <v>435</v>
      </c>
      <c r="B47" s="78"/>
      <c r="C47" s="77"/>
      <c r="D47" s="86">
        <v>25880</v>
      </c>
      <c r="E47" s="86">
        <v>10020</v>
      </c>
      <c r="F47" s="86">
        <v>3040</v>
      </c>
      <c r="G47" s="86">
        <v>10810</v>
      </c>
      <c r="H47" s="86">
        <v>2020</v>
      </c>
    </row>
    <row r="48" spans="1:8">
      <c r="A48" s="96" t="s">
        <v>25</v>
      </c>
      <c r="B48" s="78"/>
      <c r="C48" s="77" t="s">
        <v>438</v>
      </c>
      <c r="D48" s="86">
        <v>11510</v>
      </c>
      <c r="E48" s="86">
        <v>2770</v>
      </c>
      <c r="F48" s="86">
        <v>1340</v>
      </c>
      <c r="G48" s="86">
        <v>6570</v>
      </c>
      <c r="H48" s="86">
        <v>830</v>
      </c>
    </row>
    <row r="49" spans="1:8">
      <c r="A49" s="96" t="s">
        <v>25</v>
      </c>
      <c r="B49" s="78"/>
      <c r="C49" s="77" t="s">
        <v>439</v>
      </c>
      <c r="D49" s="86">
        <v>4720</v>
      </c>
      <c r="E49" s="86">
        <v>1970</v>
      </c>
      <c r="F49" s="86">
        <v>640</v>
      </c>
      <c r="G49" s="86">
        <v>1820</v>
      </c>
      <c r="H49" s="86">
        <v>300</v>
      </c>
    </row>
    <row r="50" spans="1:8">
      <c r="A50" s="96" t="s">
        <v>25</v>
      </c>
      <c r="B50" s="78"/>
      <c r="C50" s="77" t="s">
        <v>440</v>
      </c>
      <c r="D50" s="86">
        <v>2550</v>
      </c>
      <c r="E50" s="86">
        <v>1230</v>
      </c>
      <c r="F50" s="86">
        <v>360</v>
      </c>
      <c r="G50" s="86">
        <v>770</v>
      </c>
      <c r="H50" s="86">
        <v>190</v>
      </c>
    </row>
    <row r="51" spans="1:8">
      <c r="A51" s="96" t="s">
        <v>25</v>
      </c>
      <c r="B51" s="78"/>
      <c r="C51" s="77" t="s">
        <v>441</v>
      </c>
      <c r="D51" s="86">
        <v>1920</v>
      </c>
      <c r="E51" s="86">
        <v>1180</v>
      </c>
      <c r="F51" s="86">
        <v>220</v>
      </c>
      <c r="G51" s="86">
        <v>390</v>
      </c>
      <c r="H51" s="86">
        <v>130</v>
      </c>
    </row>
    <row r="52" spans="1:8">
      <c r="A52" s="96" t="s">
        <v>25</v>
      </c>
      <c r="B52" s="78"/>
      <c r="C52" s="77" t="s">
        <v>442</v>
      </c>
      <c r="D52" s="86">
        <v>1420</v>
      </c>
      <c r="E52" s="86">
        <v>850</v>
      </c>
      <c r="F52" s="86">
        <v>170</v>
      </c>
      <c r="G52" s="86">
        <v>290</v>
      </c>
      <c r="H52" s="86">
        <v>110</v>
      </c>
    </row>
    <row r="53" spans="1:8">
      <c r="A53" s="96" t="s">
        <v>25</v>
      </c>
      <c r="B53" s="78"/>
      <c r="C53" s="77" t="s">
        <v>443</v>
      </c>
      <c r="D53" s="86">
        <v>3780</v>
      </c>
      <c r="E53" s="86">
        <v>2020</v>
      </c>
      <c r="F53" s="86">
        <v>320</v>
      </c>
      <c r="G53" s="86">
        <v>980</v>
      </c>
      <c r="H53" s="86">
        <v>470</v>
      </c>
    </row>
    <row r="54" spans="1:8">
      <c r="A54" s="96" t="s">
        <v>25</v>
      </c>
      <c r="B54" s="96" t="s">
        <v>28</v>
      </c>
      <c r="C54" s="77"/>
      <c r="D54" s="86"/>
      <c r="E54" s="86"/>
      <c r="F54" s="86"/>
      <c r="G54" s="86"/>
      <c r="H54" s="86"/>
    </row>
    <row r="55" spans="1:8">
      <c r="A55" s="96" t="s">
        <v>25</v>
      </c>
      <c r="B55" s="78" t="s">
        <v>433</v>
      </c>
      <c r="C55" s="77"/>
      <c r="D55" s="86">
        <v>210</v>
      </c>
      <c r="E55" s="86">
        <v>170</v>
      </c>
      <c r="F55" s="86">
        <v>0</v>
      </c>
      <c r="G55" s="86">
        <v>0</v>
      </c>
      <c r="H55" s="86">
        <v>40</v>
      </c>
    </row>
    <row r="56" spans="1:8">
      <c r="A56" s="96" t="s">
        <v>25</v>
      </c>
      <c r="B56" s="96" t="s">
        <v>28</v>
      </c>
      <c r="C56" s="77" t="s">
        <v>438</v>
      </c>
      <c r="D56" s="86">
        <v>0</v>
      </c>
      <c r="E56" s="86">
        <v>0</v>
      </c>
      <c r="F56" s="86">
        <v>0</v>
      </c>
      <c r="G56" s="86">
        <v>0</v>
      </c>
      <c r="H56" s="86">
        <v>0</v>
      </c>
    </row>
    <row r="57" spans="1:8">
      <c r="A57" s="96" t="s">
        <v>25</v>
      </c>
      <c r="B57" s="96" t="s">
        <v>28</v>
      </c>
      <c r="C57" s="77" t="s">
        <v>439</v>
      </c>
      <c r="D57" s="86">
        <v>0</v>
      </c>
      <c r="E57" s="86">
        <v>0</v>
      </c>
      <c r="F57" s="86">
        <v>0</v>
      </c>
      <c r="G57" s="86">
        <v>0</v>
      </c>
      <c r="H57" s="86">
        <v>0</v>
      </c>
    </row>
    <row r="58" spans="1:8">
      <c r="A58" s="96" t="s">
        <v>25</v>
      </c>
      <c r="B58" s="96" t="s">
        <v>28</v>
      </c>
      <c r="C58" s="77" t="s">
        <v>440</v>
      </c>
      <c r="D58" s="86">
        <v>0</v>
      </c>
      <c r="E58" s="86">
        <v>0</v>
      </c>
      <c r="F58" s="86">
        <v>0</v>
      </c>
      <c r="G58" s="86">
        <v>0</v>
      </c>
      <c r="H58" s="86">
        <v>0</v>
      </c>
    </row>
    <row r="59" spans="1:8">
      <c r="A59" s="96" t="s">
        <v>25</v>
      </c>
      <c r="B59" s="96" t="s">
        <v>28</v>
      </c>
      <c r="C59" s="77" t="s">
        <v>441</v>
      </c>
      <c r="D59" s="86">
        <v>0</v>
      </c>
      <c r="E59" s="86">
        <v>0</v>
      </c>
      <c r="F59" s="86">
        <v>0</v>
      </c>
      <c r="G59" s="86">
        <v>0</v>
      </c>
      <c r="H59" s="86">
        <v>0</v>
      </c>
    </row>
    <row r="60" spans="1:8">
      <c r="A60" s="96" t="s">
        <v>25</v>
      </c>
      <c r="B60" s="96" t="s">
        <v>28</v>
      </c>
      <c r="C60" s="77" t="s">
        <v>442</v>
      </c>
      <c r="D60" s="86">
        <v>10</v>
      </c>
      <c r="E60" s="86">
        <v>0</v>
      </c>
      <c r="F60" s="86">
        <v>0</v>
      </c>
      <c r="G60" s="86">
        <v>0</v>
      </c>
      <c r="H60" s="86">
        <v>0</v>
      </c>
    </row>
    <row r="61" spans="1:8">
      <c r="A61" s="96" t="s">
        <v>25</v>
      </c>
      <c r="B61" s="96" t="s">
        <v>28</v>
      </c>
      <c r="C61" s="77" t="s">
        <v>443</v>
      </c>
      <c r="D61" s="86">
        <v>190</v>
      </c>
      <c r="E61" s="86">
        <v>160</v>
      </c>
      <c r="F61" s="86">
        <v>0</v>
      </c>
      <c r="G61" s="86">
        <v>0</v>
      </c>
      <c r="H61" s="86">
        <v>30</v>
      </c>
    </row>
    <row r="62" spans="1:8">
      <c r="A62" s="96" t="s">
        <v>25</v>
      </c>
      <c r="B62" s="96" t="s">
        <v>29</v>
      </c>
      <c r="C62" s="77"/>
      <c r="D62" s="86"/>
      <c r="E62" s="86"/>
      <c r="F62" s="86"/>
      <c r="G62" s="86"/>
      <c r="H62" s="86"/>
    </row>
    <row r="63" spans="1:8">
      <c r="A63" s="96" t="s">
        <v>25</v>
      </c>
      <c r="B63" s="96" t="s">
        <v>30</v>
      </c>
      <c r="C63" s="77"/>
      <c r="D63" s="86">
        <v>8920</v>
      </c>
      <c r="E63" s="86">
        <v>7590</v>
      </c>
      <c r="F63" s="86">
        <v>730</v>
      </c>
      <c r="G63" s="86">
        <v>230</v>
      </c>
      <c r="H63" s="86">
        <v>370</v>
      </c>
    </row>
    <row r="64" spans="1:8">
      <c r="A64" s="96" t="s">
        <v>25</v>
      </c>
      <c r="B64" s="96" t="s">
        <v>29</v>
      </c>
      <c r="C64" s="77" t="s">
        <v>438</v>
      </c>
      <c r="D64" s="86">
        <v>2430</v>
      </c>
      <c r="E64" s="86">
        <v>2040</v>
      </c>
      <c r="F64" s="86">
        <v>230</v>
      </c>
      <c r="G64" s="86">
        <v>80</v>
      </c>
      <c r="H64" s="86">
        <v>70</v>
      </c>
    </row>
    <row r="65" spans="1:8">
      <c r="A65" s="96" t="s">
        <v>25</v>
      </c>
      <c r="B65" s="96" t="s">
        <v>29</v>
      </c>
      <c r="C65" s="77" t="s">
        <v>439</v>
      </c>
      <c r="D65" s="86">
        <v>1790</v>
      </c>
      <c r="E65" s="86">
        <v>1510</v>
      </c>
      <c r="F65" s="86">
        <v>160</v>
      </c>
      <c r="G65" s="86">
        <v>50</v>
      </c>
      <c r="H65" s="86">
        <v>70</v>
      </c>
    </row>
    <row r="66" spans="1:8">
      <c r="A66" s="96" t="s">
        <v>25</v>
      </c>
      <c r="B66" s="96" t="s">
        <v>29</v>
      </c>
      <c r="C66" s="77" t="s">
        <v>440</v>
      </c>
      <c r="D66" s="86">
        <v>1160</v>
      </c>
      <c r="E66" s="86">
        <v>1000</v>
      </c>
      <c r="F66" s="86">
        <v>90</v>
      </c>
      <c r="G66" s="86">
        <v>20</v>
      </c>
      <c r="H66" s="86">
        <v>60</v>
      </c>
    </row>
    <row r="67" spans="1:8">
      <c r="A67" s="96" t="s">
        <v>25</v>
      </c>
      <c r="B67" s="96" t="s">
        <v>29</v>
      </c>
      <c r="C67" s="77" t="s">
        <v>441</v>
      </c>
      <c r="D67" s="86">
        <v>1120</v>
      </c>
      <c r="E67" s="86">
        <v>960</v>
      </c>
      <c r="F67" s="86">
        <v>80</v>
      </c>
      <c r="G67" s="86">
        <v>30</v>
      </c>
      <c r="H67" s="86">
        <v>60</v>
      </c>
    </row>
    <row r="68" spans="1:8">
      <c r="A68" s="96" t="s">
        <v>25</v>
      </c>
      <c r="B68" s="96" t="s">
        <v>29</v>
      </c>
      <c r="C68" s="77" t="s">
        <v>442</v>
      </c>
      <c r="D68" s="86">
        <v>870</v>
      </c>
      <c r="E68" s="86">
        <v>730</v>
      </c>
      <c r="F68" s="86">
        <v>70</v>
      </c>
      <c r="G68" s="86">
        <v>20</v>
      </c>
      <c r="H68" s="86">
        <v>50</v>
      </c>
    </row>
    <row r="69" spans="1:8">
      <c r="A69" s="96" t="s">
        <v>25</v>
      </c>
      <c r="B69" s="96" t="s">
        <v>29</v>
      </c>
      <c r="C69" s="77" t="s">
        <v>443</v>
      </c>
      <c r="D69" s="86">
        <v>1550</v>
      </c>
      <c r="E69" s="86">
        <v>1340</v>
      </c>
      <c r="F69" s="86">
        <v>110</v>
      </c>
      <c r="G69" s="86">
        <v>30</v>
      </c>
      <c r="H69" s="86">
        <v>80</v>
      </c>
    </row>
    <row r="70" spans="1:8">
      <c r="A70" s="96" t="s">
        <v>25</v>
      </c>
      <c r="B70" s="96" t="s">
        <v>31</v>
      </c>
      <c r="C70" s="77"/>
      <c r="D70" s="86"/>
      <c r="E70" s="86"/>
      <c r="F70" s="86"/>
      <c r="G70" s="86"/>
      <c r="H70" s="86"/>
    </row>
    <row r="71" spans="1:8">
      <c r="A71" s="96" t="s">
        <v>25</v>
      </c>
      <c r="B71" s="78" t="s">
        <v>32</v>
      </c>
      <c r="C71" s="77"/>
      <c r="D71" s="86">
        <v>3000</v>
      </c>
      <c r="E71" s="86">
        <v>420</v>
      </c>
      <c r="F71" s="86">
        <v>230</v>
      </c>
      <c r="G71" s="86">
        <v>2050</v>
      </c>
      <c r="H71" s="86">
        <v>290</v>
      </c>
    </row>
    <row r="72" spans="1:8">
      <c r="A72" s="96" t="s">
        <v>25</v>
      </c>
      <c r="B72" s="96" t="s">
        <v>31</v>
      </c>
      <c r="C72" s="77" t="s">
        <v>438</v>
      </c>
      <c r="D72" s="86">
        <v>1140</v>
      </c>
      <c r="E72" s="86">
        <v>70</v>
      </c>
      <c r="F72" s="86">
        <v>120</v>
      </c>
      <c r="G72" s="86">
        <v>880</v>
      </c>
      <c r="H72" s="86">
        <v>60</v>
      </c>
    </row>
    <row r="73" spans="1:8">
      <c r="A73" s="96" t="s">
        <v>25</v>
      </c>
      <c r="B73" s="96" t="s">
        <v>31</v>
      </c>
      <c r="C73" s="77" t="s">
        <v>439</v>
      </c>
      <c r="D73" s="86">
        <v>530</v>
      </c>
      <c r="E73" s="86">
        <v>40</v>
      </c>
      <c r="F73" s="86">
        <v>50</v>
      </c>
      <c r="G73" s="86">
        <v>400</v>
      </c>
      <c r="H73" s="86">
        <v>40</v>
      </c>
    </row>
    <row r="74" spans="1:8">
      <c r="A74" s="96" t="s">
        <v>25</v>
      </c>
      <c r="B74" s="96" t="s">
        <v>31</v>
      </c>
      <c r="C74" s="77" t="s">
        <v>440</v>
      </c>
      <c r="D74" s="86">
        <v>220</v>
      </c>
      <c r="E74" s="86">
        <v>20</v>
      </c>
      <c r="F74" s="86">
        <v>20</v>
      </c>
      <c r="G74" s="86">
        <v>150</v>
      </c>
      <c r="H74" s="86">
        <v>20</v>
      </c>
    </row>
    <row r="75" spans="1:8">
      <c r="A75" s="96" t="s">
        <v>25</v>
      </c>
      <c r="B75" s="96" t="s">
        <v>31</v>
      </c>
      <c r="C75" s="77" t="s">
        <v>441</v>
      </c>
      <c r="D75" s="86">
        <v>180</v>
      </c>
      <c r="E75" s="86">
        <v>70</v>
      </c>
      <c r="F75" s="86">
        <v>20</v>
      </c>
      <c r="G75" s="86">
        <v>80</v>
      </c>
      <c r="H75" s="86">
        <v>20</v>
      </c>
    </row>
    <row r="76" spans="1:8">
      <c r="A76" s="96" t="s">
        <v>25</v>
      </c>
      <c r="B76" s="96" t="s">
        <v>31</v>
      </c>
      <c r="C76" s="77" t="s">
        <v>442</v>
      </c>
      <c r="D76" s="86">
        <v>100</v>
      </c>
      <c r="E76" s="86">
        <v>10</v>
      </c>
      <c r="F76" s="86">
        <v>0</v>
      </c>
      <c r="G76" s="86">
        <v>70</v>
      </c>
      <c r="H76" s="86">
        <v>10</v>
      </c>
    </row>
    <row r="77" spans="1:8">
      <c r="A77" s="96" t="s">
        <v>25</v>
      </c>
      <c r="B77" s="96" t="s">
        <v>31</v>
      </c>
      <c r="C77" s="77" t="s">
        <v>443</v>
      </c>
      <c r="D77" s="86">
        <v>840</v>
      </c>
      <c r="E77" s="86">
        <v>210</v>
      </c>
      <c r="F77" s="86">
        <v>30</v>
      </c>
      <c r="G77" s="86">
        <v>470</v>
      </c>
      <c r="H77" s="86">
        <v>140</v>
      </c>
    </row>
    <row r="78" spans="1:8">
      <c r="A78" s="96" t="s">
        <v>25</v>
      </c>
      <c r="B78" s="96" t="s">
        <v>33</v>
      </c>
      <c r="C78" s="77"/>
      <c r="D78" s="86"/>
      <c r="E78" s="86"/>
      <c r="F78" s="86"/>
      <c r="G78" s="86"/>
      <c r="H78" s="86"/>
    </row>
    <row r="79" spans="1:8">
      <c r="A79" s="96" t="s">
        <v>25</v>
      </c>
      <c r="B79" s="78" t="s">
        <v>34</v>
      </c>
      <c r="C79" s="77"/>
      <c r="D79" s="86">
        <v>500</v>
      </c>
      <c r="E79" s="86">
        <v>90</v>
      </c>
      <c r="F79" s="86">
        <v>30</v>
      </c>
      <c r="G79" s="86">
        <v>290</v>
      </c>
      <c r="H79" s="86">
        <v>80</v>
      </c>
    </row>
    <row r="80" spans="1:8">
      <c r="A80" s="96" t="s">
        <v>25</v>
      </c>
      <c r="B80" s="96" t="s">
        <v>33</v>
      </c>
      <c r="C80" s="77" t="s">
        <v>438</v>
      </c>
      <c r="D80" s="86">
        <v>400</v>
      </c>
      <c r="E80" s="86">
        <v>40</v>
      </c>
      <c r="F80" s="86">
        <v>30</v>
      </c>
      <c r="G80" s="86">
        <v>270</v>
      </c>
      <c r="H80" s="86">
        <v>70</v>
      </c>
    </row>
    <row r="81" spans="1:8">
      <c r="A81" s="96" t="s">
        <v>25</v>
      </c>
      <c r="B81" s="96" t="s">
        <v>33</v>
      </c>
      <c r="C81" s="77" t="s">
        <v>439</v>
      </c>
      <c r="D81" s="86">
        <v>40</v>
      </c>
      <c r="E81" s="86">
        <v>20</v>
      </c>
      <c r="F81" s="86">
        <v>0</v>
      </c>
      <c r="G81" s="86">
        <v>10</v>
      </c>
      <c r="H81" s="86">
        <v>0</v>
      </c>
    </row>
    <row r="82" spans="1:8">
      <c r="A82" s="96" t="s">
        <v>25</v>
      </c>
      <c r="B82" s="96" t="s">
        <v>33</v>
      </c>
      <c r="C82" s="77" t="s">
        <v>440</v>
      </c>
      <c r="D82" s="86">
        <v>30</v>
      </c>
      <c r="E82" s="86">
        <v>10</v>
      </c>
      <c r="F82" s="86">
        <v>0</v>
      </c>
      <c r="G82" s="86">
        <v>10</v>
      </c>
      <c r="H82" s="86">
        <v>0</v>
      </c>
    </row>
    <row r="83" spans="1:8">
      <c r="A83" s="96" t="s">
        <v>25</v>
      </c>
      <c r="B83" s="96" t="s">
        <v>33</v>
      </c>
      <c r="C83" s="77" t="s">
        <v>441</v>
      </c>
      <c r="D83" s="86">
        <v>10</v>
      </c>
      <c r="E83" s="86">
        <v>0</v>
      </c>
      <c r="F83" s="86">
        <v>0</v>
      </c>
      <c r="G83" s="86">
        <v>0</v>
      </c>
      <c r="H83" s="86">
        <v>0</v>
      </c>
    </row>
    <row r="84" spans="1:8">
      <c r="A84" s="96" t="s">
        <v>25</v>
      </c>
      <c r="B84" s="96" t="s">
        <v>33</v>
      </c>
      <c r="C84" s="77" t="s">
        <v>442</v>
      </c>
      <c r="D84" s="86">
        <v>10</v>
      </c>
      <c r="E84" s="86">
        <v>0</v>
      </c>
      <c r="F84" s="86">
        <v>0</v>
      </c>
      <c r="G84" s="86">
        <v>0</v>
      </c>
      <c r="H84" s="86">
        <v>0</v>
      </c>
    </row>
    <row r="85" spans="1:8">
      <c r="A85" s="96" t="s">
        <v>25</v>
      </c>
      <c r="B85" s="96" t="s">
        <v>33</v>
      </c>
      <c r="C85" s="77" t="s">
        <v>443</v>
      </c>
      <c r="D85" s="86">
        <v>20</v>
      </c>
      <c r="E85" s="86">
        <v>10</v>
      </c>
      <c r="F85" s="86">
        <v>0</v>
      </c>
      <c r="G85" s="86">
        <v>0</v>
      </c>
      <c r="H85" s="86">
        <v>0</v>
      </c>
    </row>
    <row r="86" spans="1:8">
      <c r="A86" s="96" t="s">
        <v>25</v>
      </c>
      <c r="B86" s="96" t="s">
        <v>35</v>
      </c>
      <c r="C86" s="77"/>
      <c r="D86" s="86"/>
      <c r="E86" s="86"/>
      <c r="F86" s="86"/>
      <c r="G86" s="86"/>
      <c r="H86" s="86"/>
    </row>
    <row r="87" spans="1:8">
      <c r="A87" s="96" t="s">
        <v>25</v>
      </c>
      <c r="B87" s="78" t="s">
        <v>36</v>
      </c>
      <c r="C87" s="77"/>
      <c r="D87" s="86">
        <v>13270</v>
      </c>
      <c r="E87" s="86">
        <v>1760</v>
      </c>
      <c r="F87" s="86">
        <v>2040</v>
      </c>
      <c r="G87" s="86">
        <v>8230</v>
      </c>
      <c r="H87" s="86">
        <v>1240</v>
      </c>
    </row>
    <row r="88" spans="1:8">
      <c r="A88" s="96" t="s">
        <v>25</v>
      </c>
      <c r="B88" s="96" t="s">
        <v>35</v>
      </c>
      <c r="C88" s="77" t="s">
        <v>438</v>
      </c>
      <c r="D88" s="86">
        <v>7540</v>
      </c>
      <c r="E88" s="86">
        <v>610</v>
      </c>
      <c r="F88" s="86">
        <v>960</v>
      </c>
      <c r="G88" s="86">
        <v>5340</v>
      </c>
      <c r="H88" s="86">
        <v>630</v>
      </c>
    </row>
    <row r="89" spans="1:8">
      <c r="A89" s="96" t="s">
        <v>25</v>
      </c>
      <c r="B89" s="96" t="s">
        <v>35</v>
      </c>
      <c r="C89" s="77" t="s">
        <v>439</v>
      </c>
      <c r="D89" s="86">
        <v>2360</v>
      </c>
      <c r="E89" s="86">
        <v>390</v>
      </c>
      <c r="F89" s="86">
        <v>420</v>
      </c>
      <c r="G89" s="86">
        <v>1360</v>
      </c>
      <c r="H89" s="86">
        <v>190</v>
      </c>
    </row>
    <row r="90" spans="1:8">
      <c r="A90" s="96" t="s">
        <v>25</v>
      </c>
      <c r="B90" s="96" t="s">
        <v>35</v>
      </c>
      <c r="C90" s="77" t="s">
        <v>440</v>
      </c>
      <c r="D90" s="86">
        <v>1150</v>
      </c>
      <c r="E90" s="86">
        <v>200</v>
      </c>
      <c r="F90" s="86">
        <v>250</v>
      </c>
      <c r="G90" s="86">
        <v>580</v>
      </c>
      <c r="H90" s="86">
        <v>110</v>
      </c>
    </row>
    <row r="91" spans="1:8">
      <c r="A91" s="96" t="s">
        <v>25</v>
      </c>
      <c r="B91" s="96" t="s">
        <v>35</v>
      </c>
      <c r="C91" s="77" t="s">
        <v>441</v>
      </c>
      <c r="D91" s="86">
        <v>610</v>
      </c>
      <c r="E91" s="86">
        <v>140</v>
      </c>
      <c r="F91" s="86">
        <v>120</v>
      </c>
      <c r="G91" s="86">
        <v>290</v>
      </c>
      <c r="H91" s="86">
        <v>60</v>
      </c>
    </row>
    <row r="92" spans="1:8">
      <c r="A92" s="96" t="s">
        <v>25</v>
      </c>
      <c r="B92" s="96" t="s">
        <v>35</v>
      </c>
      <c r="C92" s="77" t="s">
        <v>442</v>
      </c>
      <c r="D92" s="86">
        <v>440</v>
      </c>
      <c r="E92" s="86">
        <v>110</v>
      </c>
      <c r="F92" s="86">
        <v>100</v>
      </c>
      <c r="G92" s="86">
        <v>190</v>
      </c>
      <c r="H92" s="86">
        <v>40</v>
      </c>
    </row>
    <row r="93" spans="1:8">
      <c r="A93" s="96" t="s">
        <v>25</v>
      </c>
      <c r="B93" s="96" t="s">
        <v>35</v>
      </c>
      <c r="C93" s="77" t="s">
        <v>443</v>
      </c>
      <c r="D93" s="86">
        <v>1180</v>
      </c>
      <c r="E93" s="86">
        <v>310</v>
      </c>
      <c r="F93" s="86">
        <v>180</v>
      </c>
      <c r="G93" s="86">
        <v>470</v>
      </c>
      <c r="H93" s="86">
        <v>210</v>
      </c>
    </row>
    <row r="94" spans="1:8">
      <c r="A94" s="96" t="s">
        <v>37</v>
      </c>
      <c r="B94" s="96"/>
      <c r="C94" s="77"/>
      <c r="D94" s="86"/>
      <c r="E94" s="86"/>
      <c r="F94" s="86"/>
      <c r="G94" s="86"/>
      <c r="H94" s="86"/>
    </row>
    <row r="95" spans="1:8">
      <c r="A95" s="78" t="s">
        <v>436</v>
      </c>
      <c r="B95" s="78"/>
      <c r="C95" s="77"/>
      <c r="D95" s="86">
        <v>20820</v>
      </c>
      <c r="E95" s="86">
        <v>15740</v>
      </c>
      <c r="F95" s="86">
        <v>1750</v>
      </c>
      <c r="G95" s="86">
        <v>2110</v>
      </c>
      <c r="H95" s="86">
        <v>1220</v>
      </c>
    </row>
    <row r="96" spans="1:8">
      <c r="A96" s="96" t="s">
        <v>37</v>
      </c>
      <c r="B96" s="78"/>
      <c r="C96" s="77" t="s">
        <v>438</v>
      </c>
      <c r="D96" s="86">
        <v>9370</v>
      </c>
      <c r="E96" s="86">
        <v>6750</v>
      </c>
      <c r="F96" s="86">
        <v>910</v>
      </c>
      <c r="G96" s="86">
        <v>1220</v>
      </c>
      <c r="H96" s="86">
        <v>500</v>
      </c>
    </row>
    <row r="97" spans="1:8">
      <c r="A97" s="96" t="s">
        <v>37</v>
      </c>
      <c r="B97" s="78"/>
      <c r="C97" s="77" t="s">
        <v>439</v>
      </c>
      <c r="D97" s="86">
        <v>4280</v>
      </c>
      <c r="E97" s="86">
        <v>3220</v>
      </c>
      <c r="F97" s="86">
        <v>380</v>
      </c>
      <c r="G97" s="86">
        <v>440</v>
      </c>
      <c r="H97" s="86">
        <v>240</v>
      </c>
    </row>
    <row r="98" spans="1:8">
      <c r="A98" s="96" t="s">
        <v>37</v>
      </c>
      <c r="B98" s="78"/>
      <c r="C98" s="77" t="s">
        <v>440</v>
      </c>
      <c r="D98" s="86">
        <v>3320</v>
      </c>
      <c r="E98" s="86">
        <v>2690</v>
      </c>
      <c r="F98" s="86">
        <v>230</v>
      </c>
      <c r="G98" s="86">
        <v>200</v>
      </c>
      <c r="H98" s="86">
        <v>200</v>
      </c>
    </row>
    <row r="99" spans="1:8">
      <c r="A99" s="96" t="s">
        <v>37</v>
      </c>
      <c r="B99" s="78"/>
      <c r="C99" s="77" t="s">
        <v>441</v>
      </c>
      <c r="D99" s="86">
        <v>1460</v>
      </c>
      <c r="E99" s="86">
        <v>1160</v>
      </c>
      <c r="F99" s="86">
        <v>80</v>
      </c>
      <c r="G99" s="86">
        <v>90</v>
      </c>
      <c r="H99" s="86">
        <v>140</v>
      </c>
    </row>
    <row r="100" spans="1:8">
      <c r="A100" s="96" t="s">
        <v>37</v>
      </c>
      <c r="B100" s="78"/>
      <c r="C100" s="77" t="s">
        <v>442</v>
      </c>
      <c r="D100" s="86">
        <v>990</v>
      </c>
      <c r="E100" s="86">
        <v>800</v>
      </c>
      <c r="F100" s="86">
        <v>80</v>
      </c>
      <c r="G100" s="86">
        <v>60</v>
      </c>
      <c r="H100" s="86">
        <v>60</v>
      </c>
    </row>
    <row r="101" spans="1:8">
      <c r="A101" s="96" t="s">
        <v>37</v>
      </c>
      <c r="B101" s="78"/>
      <c r="C101" s="77" t="s">
        <v>443</v>
      </c>
      <c r="D101" s="86">
        <v>1400</v>
      </c>
      <c r="E101" s="86">
        <v>1120</v>
      </c>
      <c r="F101" s="86">
        <v>80</v>
      </c>
      <c r="G101" s="86">
        <v>110</v>
      </c>
      <c r="H101" s="86">
        <v>90</v>
      </c>
    </row>
    <row r="102" spans="1:8">
      <c r="A102" s="96" t="s">
        <v>37</v>
      </c>
      <c r="B102" s="97" t="s">
        <v>40</v>
      </c>
      <c r="C102" s="77"/>
      <c r="D102" s="86"/>
      <c r="E102" s="86"/>
      <c r="F102" s="86"/>
      <c r="G102" s="86"/>
      <c r="H102" s="86"/>
    </row>
    <row r="103" spans="1:8">
      <c r="A103" s="96" t="s">
        <v>37</v>
      </c>
      <c r="B103" s="78" t="s">
        <v>39</v>
      </c>
      <c r="C103" s="77"/>
      <c r="D103" s="86">
        <v>20790</v>
      </c>
      <c r="E103" s="86">
        <v>15720</v>
      </c>
      <c r="F103" s="86">
        <v>1740</v>
      </c>
      <c r="G103" s="86">
        <v>2110</v>
      </c>
      <c r="H103" s="86">
        <v>1220</v>
      </c>
    </row>
    <row r="104" spans="1:8">
      <c r="A104" s="96" t="s">
        <v>37</v>
      </c>
      <c r="B104" s="97" t="s">
        <v>40</v>
      </c>
      <c r="C104" s="77" t="s">
        <v>438</v>
      </c>
      <c r="D104" s="86">
        <v>9360</v>
      </c>
      <c r="E104" s="86">
        <v>6740</v>
      </c>
      <c r="F104" s="86">
        <v>910</v>
      </c>
      <c r="G104" s="86">
        <v>1210</v>
      </c>
      <c r="H104" s="86">
        <v>500</v>
      </c>
    </row>
    <row r="105" spans="1:8">
      <c r="A105" s="96" t="s">
        <v>37</v>
      </c>
      <c r="B105" s="97" t="s">
        <v>40</v>
      </c>
      <c r="C105" s="77" t="s">
        <v>439</v>
      </c>
      <c r="D105" s="86">
        <v>4280</v>
      </c>
      <c r="E105" s="86">
        <v>3220</v>
      </c>
      <c r="F105" s="86">
        <v>370</v>
      </c>
      <c r="G105" s="86">
        <v>440</v>
      </c>
      <c r="H105" s="86">
        <v>240</v>
      </c>
    </row>
    <row r="106" spans="1:8">
      <c r="A106" s="96" t="s">
        <v>37</v>
      </c>
      <c r="B106" s="97" t="s">
        <v>40</v>
      </c>
      <c r="C106" s="77" t="s">
        <v>440</v>
      </c>
      <c r="D106" s="86">
        <v>3320</v>
      </c>
      <c r="E106" s="86">
        <v>2690</v>
      </c>
      <c r="F106" s="86">
        <v>230</v>
      </c>
      <c r="G106" s="86">
        <v>200</v>
      </c>
      <c r="H106" s="86">
        <v>200</v>
      </c>
    </row>
    <row r="107" spans="1:8">
      <c r="A107" s="96" t="s">
        <v>37</v>
      </c>
      <c r="B107" s="97" t="s">
        <v>40</v>
      </c>
      <c r="C107" s="77" t="s">
        <v>441</v>
      </c>
      <c r="D107" s="86">
        <v>1460</v>
      </c>
      <c r="E107" s="86">
        <v>1160</v>
      </c>
      <c r="F107" s="86">
        <v>80</v>
      </c>
      <c r="G107" s="86">
        <v>90</v>
      </c>
      <c r="H107" s="86">
        <v>140</v>
      </c>
    </row>
    <row r="108" spans="1:8">
      <c r="A108" s="96" t="s">
        <v>37</v>
      </c>
      <c r="B108" s="97" t="s">
        <v>40</v>
      </c>
      <c r="C108" s="77" t="s">
        <v>442</v>
      </c>
      <c r="D108" s="86">
        <v>990</v>
      </c>
      <c r="E108" s="86">
        <v>800</v>
      </c>
      <c r="F108" s="86">
        <v>80</v>
      </c>
      <c r="G108" s="86">
        <v>60</v>
      </c>
      <c r="H108" s="86">
        <v>60</v>
      </c>
    </row>
    <row r="109" spans="1:8">
      <c r="A109" s="96" t="s">
        <v>37</v>
      </c>
      <c r="B109" s="97" t="s">
        <v>40</v>
      </c>
      <c r="C109" s="77" t="s">
        <v>443</v>
      </c>
      <c r="D109" s="86">
        <v>1390</v>
      </c>
      <c r="E109" s="86">
        <v>1120</v>
      </c>
      <c r="F109" s="86">
        <v>80</v>
      </c>
      <c r="G109" s="86">
        <v>110</v>
      </c>
      <c r="H109" s="86">
        <v>90</v>
      </c>
    </row>
    <row r="110" spans="1:8">
      <c r="A110" s="96" t="s">
        <v>37</v>
      </c>
      <c r="B110" s="96" t="s">
        <v>41</v>
      </c>
      <c r="C110" s="77"/>
      <c r="D110" s="86"/>
      <c r="E110" s="86"/>
      <c r="F110" s="86"/>
      <c r="G110" s="86"/>
      <c r="H110" s="86"/>
    </row>
    <row r="111" spans="1:8">
      <c r="A111" s="96" t="s">
        <v>37</v>
      </c>
      <c r="B111" s="78" t="s">
        <v>42</v>
      </c>
      <c r="C111" s="77"/>
      <c r="D111" s="86">
        <v>20</v>
      </c>
      <c r="E111" s="86">
        <v>20</v>
      </c>
      <c r="F111" s="86">
        <v>0</v>
      </c>
      <c r="G111" s="86">
        <v>10</v>
      </c>
      <c r="H111" s="86">
        <v>0</v>
      </c>
    </row>
    <row r="112" spans="1:8">
      <c r="A112" s="96" t="s">
        <v>37</v>
      </c>
      <c r="B112" s="96" t="s">
        <v>41</v>
      </c>
      <c r="C112" s="77" t="s">
        <v>438</v>
      </c>
      <c r="D112" s="86">
        <v>10</v>
      </c>
      <c r="E112" s="86">
        <v>10</v>
      </c>
      <c r="F112" s="86">
        <v>0</v>
      </c>
      <c r="G112" s="86">
        <v>0</v>
      </c>
      <c r="H112" s="86">
        <v>0</v>
      </c>
    </row>
    <row r="113" spans="1:8">
      <c r="A113" s="96" t="s">
        <v>37</v>
      </c>
      <c r="B113" s="96" t="s">
        <v>41</v>
      </c>
      <c r="C113" s="77" t="s">
        <v>439</v>
      </c>
      <c r="D113" s="86">
        <v>10</v>
      </c>
      <c r="E113" s="86">
        <v>0</v>
      </c>
      <c r="F113" s="86">
        <v>0</v>
      </c>
      <c r="G113" s="86">
        <v>0</v>
      </c>
      <c r="H113" s="86">
        <v>0</v>
      </c>
    </row>
    <row r="114" spans="1:8">
      <c r="A114" s="96" t="s">
        <v>37</v>
      </c>
      <c r="B114" s="96" t="s">
        <v>41</v>
      </c>
      <c r="C114" s="77" t="s">
        <v>440</v>
      </c>
      <c r="D114" s="86">
        <v>0</v>
      </c>
      <c r="E114" s="86">
        <v>0</v>
      </c>
      <c r="F114" s="86">
        <v>0</v>
      </c>
      <c r="G114" s="86">
        <v>0</v>
      </c>
      <c r="H114" s="86">
        <v>0</v>
      </c>
    </row>
    <row r="115" spans="1:8">
      <c r="A115" s="96" t="s">
        <v>37</v>
      </c>
      <c r="B115" s="96" t="s">
        <v>41</v>
      </c>
      <c r="C115" s="77" t="s">
        <v>441</v>
      </c>
      <c r="D115" s="86">
        <v>0</v>
      </c>
      <c r="E115" s="86">
        <v>0</v>
      </c>
      <c r="F115" s="86">
        <v>0</v>
      </c>
      <c r="G115" s="86">
        <v>0</v>
      </c>
      <c r="H115" s="86">
        <v>0</v>
      </c>
    </row>
    <row r="116" spans="1:8">
      <c r="A116" s="96" t="s">
        <v>37</v>
      </c>
      <c r="B116" s="96" t="s">
        <v>41</v>
      </c>
      <c r="C116" s="77" t="s">
        <v>442</v>
      </c>
      <c r="D116" s="86">
        <v>0</v>
      </c>
      <c r="E116" s="86">
        <v>0</v>
      </c>
      <c r="F116" s="86">
        <v>0</v>
      </c>
      <c r="G116" s="86">
        <v>0</v>
      </c>
      <c r="H116" s="86">
        <v>0</v>
      </c>
    </row>
    <row r="117" spans="1:8">
      <c r="A117" s="96" t="s">
        <v>37</v>
      </c>
      <c r="B117" s="96" t="s">
        <v>41</v>
      </c>
      <c r="C117" s="77" t="s">
        <v>443</v>
      </c>
      <c r="D117" s="86">
        <v>0</v>
      </c>
      <c r="E117" s="86">
        <v>0</v>
      </c>
      <c r="F117" s="86">
        <v>0</v>
      </c>
      <c r="G117" s="86">
        <v>0</v>
      </c>
      <c r="H117" s="86">
        <v>0</v>
      </c>
    </row>
    <row r="118" spans="1:8">
      <c r="A118" s="96" t="s">
        <v>43</v>
      </c>
      <c r="B118" s="96"/>
      <c r="C118" s="77"/>
      <c r="D118" s="86"/>
      <c r="E118" s="86"/>
      <c r="F118" s="86"/>
      <c r="G118" s="86"/>
      <c r="H118" s="86"/>
    </row>
    <row r="119" spans="1:8">
      <c r="A119" s="78" t="s">
        <v>437</v>
      </c>
      <c r="B119" s="78"/>
      <c r="C119" s="77"/>
      <c r="D119" s="86">
        <v>132370</v>
      </c>
      <c r="E119" s="86">
        <v>12270</v>
      </c>
      <c r="F119" s="86">
        <v>10180</v>
      </c>
      <c r="G119" s="86">
        <v>98010</v>
      </c>
      <c r="H119" s="86">
        <v>11910</v>
      </c>
    </row>
    <row r="120" spans="1:8">
      <c r="A120" s="96" t="s">
        <v>43</v>
      </c>
      <c r="B120" s="77"/>
      <c r="C120" s="77" t="s">
        <v>438</v>
      </c>
      <c r="D120" s="86">
        <v>58930</v>
      </c>
      <c r="E120" s="86">
        <v>4750</v>
      </c>
      <c r="F120" s="86">
        <v>4490</v>
      </c>
      <c r="G120" s="86">
        <v>43750</v>
      </c>
      <c r="H120" s="86">
        <v>5950</v>
      </c>
    </row>
    <row r="121" spans="1:8">
      <c r="A121" s="96" t="s">
        <v>43</v>
      </c>
      <c r="B121" s="77"/>
      <c r="C121" s="77" t="s">
        <v>439</v>
      </c>
      <c r="D121" s="86">
        <v>27050</v>
      </c>
      <c r="E121" s="86">
        <v>2390</v>
      </c>
      <c r="F121" s="86">
        <v>2310</v>
      </c>
      <c r="G121" s="86">
        <v>20350</v>
      </c>
      <c r="H121" s="86">
        <v>2000</v>
      </c>
    </row>
    <row r="122" spans="1:8">
      <c r="A122" s="96" t="s">
        <v>43</v>
      </c>
      <c r="B122" s="77"/>
      <c r="C122" s="77" t="s">
        <v>440</v>
      </c>
      <c r="D122" s="86">
        <v>15190</v>
      </c>
      <c r="E122" s="86">
        <v>1420</v>
      </c>
      <c r="F122" s="86">
        <v>1270</v>
      </c>
      <c r="G122" s="86">
        <v>11420</v>
      </c>
      <c r="H122" s="86">
        <v>1090</v>
      </c>
    </row>
    <row r="123" spans="1:8">
      <c r="A123" s="96" t="s">
        <v>43</v>
      </c>
      <c r="B123" s="77"/>
      <c r="C123" s="77" t="s">
        <v>441</v>
      </c>
      <c r="D123" s="86">
        <v>10330</v>
      </c>
      <c r="E123" s="86">
        <v>1000</v>
      </c>
      <c r="F123" s="86">
        <v>810</v>
      </c>
      <c r="G123" s="86">
        <v>7780</v>
      </c>
      <c r="H123" s="86">
        <v>750</v>
      </c>
    </row>
    <row r="124" spans="1:8">
      <c r="A124" s="96" t="s">
        <v>43</v>
      </c>
      <c r="B124" s="77"/>
      <c r="C124" s="77" t="s">
        <v>442</v>
      </c>
      <c r="D124" s="86">
        <v>6500</v>
      </c>
      <c r="E124" s="86">
        <v>800</v>
      </c>
      <c r="F124" s="86">
        <v>470</v>
      </c>
      <c r="G124" s="86">
        <v>4650</v>
      </c>
      <c r="H124" s="86">
        <v>570</v>
      </c>
    </row>
    <row r="125" spans="1:8">
      <c r="A125" s="96" t="s">
        <v>43</v>
      </c>
      <c r="B125" s="77"/>
      <c r="C125" s="77" t="s">
        <v>443</v>
      </c>
      <c r="D125" s="86">
        <v>14370</v>
      </c>
      <c r="E125" s="86">
        <v>1910</v>
      </c>
      <c r="F125" s="86">
        <v>830</v>
      </c>
      <c r="G125" s="86">
        <v>10060</v>
      </c>
      <c r="H125" s="86">
        <v>1560</v>
      </c>
    </row>
    <row r="126" spans="1:8">
      <c r="A126" s="96" t="s">
        <v>43</v>
      </c>
      <c r="B126" s="97" t="s">
        <v>46</v>
      </c>
      <c r="C126" s="77"/>
      <c r="D126" s="86"/>
      <c r="E126" s="86"/>
      <c r="F126" s="86"/>
      <c r="G126" s="86"/>
      <c r="H126" s="86"/>
    </row>
    <row r="127" spans="1:8">
      <c r="A127" s="96" t="s">
        <v>43</v>
      </c>
      <c r="B127" s="78" t="s">
        <v>45</v>
      </c>
      <c r="C127" s="77"/>
      <c r="D127" s="86">
        <v>68740</v>
      </c>
      <c r="E127" s="86">
        <v>8000</v>
      </c>
      <c r="F127" s="86">
        <v>6490</v>
      </c>
      <c r="G127" s="86">
        <v>46740</v>
      </c>
      <c r="H127" s="86">
        <v>7520</v>
      </c>
    </row>
    <row r="128" spans="1:8">
      <c r="A128" s="96" t="s">
        <v>43</v>
      </c>
      <c r="B128" s="97" t="s">
        <v>46</v>
      </c>
      <c r="C128" s="77" t="s">
        <v>438</v>
      </c>
      <c r="D128" s="86">
        <v>33720</v>
      </c>
      <c r="E128" s="86">
        <v>3300</v>
      </c>
      <c r="F128" s="86">
        <v>3050</v>
      </c>
      <c r="G128" s="86">
        <v>23300</v>
      </c>
      <c r="H128" s="86">
        <v>4080</v>
      </c>
    </row>
    <row r="129" spans="1:8">
      <c r="A129" s="96" t="s">
        <v>43</v>
      </c>
      <c r="B129" s="97" t="s">
        <v>46</v>
      </c>
      <c r="C129" s="77" t="s">
        <v>439</v>
      </c>
      <c r="D129" s="86">
        <v>14490</v>
      </c>
      <c r="E129" s="86">
        <v>1590</v>
      </c>
      <c r="F129" s="86">
        <v>1430</v>
      </c>
      <c r="G129" s="86">
        <v>10210</v>
      </c>
      <c r="H129" s="86">
        <v>1260</v>
      </c>
    </row>
    <row r="130" spans="1:8">
      <c r="A130" s="96" t="s">
        <v>43</v>
      </c>
      <c r="B130" s="97" t="s">
        <v>46</v>
      </c>
      <c r="C130" s="77" t="s">
        <v>440</v>
      </c>
      <c r="D130" s="86">
        <v>7810</v>
      </c>
      <c r="E130" s="86">
        <v>900</v>
      </c>
      <c r="F130" s="86">
        <v>770</v>
      </c>
      <c r="G130" s="86">
        <v>5500</v>
      </c>
      <c r="H130" s="86">
        <v>650</v>
      </c>
    </row>
    <row r="131" spans="1:8">
      <c r="A131" s="96" t="s">
        <v>43</v>
      </c>
      <c r="B131" s="97" t="s">
        <v>46</v>
      </c>
      <c r="C131" s="77" t="s">
        <v>441</v>
      </c>
      <c r="D131" s="86">
        <v>4330</v>
      </c>
      <c r="E131" s="86">
        <v>660</v>
      </c>
      <c r="F131" s="86">
        <v>430</v>
      </c>
      <c r="G131" s="86">
        <v>2780</v>
      </c>
      <c r="H131" s="86">
        <v>460</v>
      </c>
    </row>
    <row r="132" spans="1:8">
      <c r="A132" s="96" t="s">
        <v>43</v>
      </c>
      <c r="B132" s="97" t="s">
        <v>46</v>
      </c>
      <c r="C132" s="77" t="s">
        <v>442</v>
      </c>
      <c r="D132" s="86">
        <v>2750</v>
      </c>
      <c r="E132" s="86">
        <v>510</v>
      </c>
      <c r="F132" s="86">
        <v>280</v>
      </c>
      <c r="G132" s="86">
        <v>1650</v>
      </c>
      <c r="H132" s="86">
        <v>320</v>
      </c>
    </row>
    <row r="133" spans="1:8">
      <c r="A133" s="96" t="s">
        <v>43</v>
      </c>
      <c r="B133" s="97" t="s">
        <v>46</v>
      </c>
      <c r="C133" s="77" t="s">
        <v>443</v>
      </c>
      <c r="D133" s="86">
        <v>5650</v>
      </c>
      <c r="E133" s="86">
        <v>1060</v>
      </c>
      <c r="F133" s="86">
        <v>530</v>
      </c>
      <c r="G133" s="86">
        <v>3300</v>
      </c>
      <c r="H133" s="86">
        <v>760</v>
      </c>
    </row>
    <row r="134" spans="1:8">
      <c r="A134" s="96" t="s">
        <v>43</v>
      </c>
      <c r="B134" s="96" t="s">
        <v>47</v>
      </c>
      <c r="C134" s="77"/>
      <c r="D134" s="86"/>
      <c r="E134" s="86"/>
      <c r="F134" s="86"/>
      <c r="G134" s="86"/>
      <c r="H134" s="86"/>
    </row>
    <row r="135" spans="1:8">
      <c r="A135" s="96" t="s">
        <v>43</v>
      </c>
      <c r="B135" s="78" t="s">
        <v>48</v>
      </c>
      <c r="C135" s="77"/>
      <c r="D135" s="86">
        <v>24540</v>
      </c>
      <c r="E135" s="86">
        <v>3200</v>
      </c>
      <c r="F135" s="86">
        <v>1890</v>
      </c>
      <c r="G135" s="86">
        <v>16880</v>
      </c>
      <c r="H135" s="86">
        <v>2570</v>
      </c>
    </row>
    <row r="136" spans="1:8">
      <c r="A136" s="96" t="s">
        <v>43</v>
      </c>
      <c r="B136" s="96" t="s">
        <v>47</v>
      </c>
      <c r="C136" s="77" t="s">
        <v>438</v>
      </c>
      <c r="D136" s="86">
        <v>12850</v>
      </c>
      <c r="E136" s="86">
        <v>1180</v>
      </c>
      <c r="F136" s="86">
        <v>900</v>
      </c>
      <c r="G136" s="86">
        <v>9500</v>
      </c>
      <c r="H136" s="86">
        <v>1270</v>
      </c>
    </row>
    <row r="137" spans="1:8">
      <c r="A137" s="96" t="s">
        <v>43</v>
      </c>
      <c r="B137" s="96" t="s">
        <v>47</v>
      </c>
      <c r="C137" s="77" t="s">
        <v>439</v>
      </c>
      <c r="D137" s="86">
        <v>5130</v>
      </c>
      <c r="E137" s="86">
        <v>620</v>
      </c>
      <c r="F137" s="86">
        <v>480</v>
      </c>
      <c r="G137" s="86">
        <v>3580</v>
      </c>
      <c r="H137" s="86">
        <v>440</v>
      </c>
    </row>
    <row r="138" spans="1:8">
      <c r="A138" s="96" t="s">
        <v>43</v>
      </c>
      <c r="B138" s="96" t="s">
        <v>47</v>
      </c>
      <c r="C138" s="77" t="s">
        <v>440</v>
      </c>
      <c r="D138" s="86">
        <v>2550</v>
      </c>
      <c r="E138" s="86">
        <v>430</v>
      </c>
      <c r="F138" s="86">
        <v>230</v>
      </c>
      <c r="G138" s="86">
        <v>1650</v>
      </c>
      <c r="H138" s="86">
        <v>240</v>
      </c>
    </row>
    <row r="139" spans="1:8">
      <c r="A139" s="96" t="s">
        <v>43</v>
      </c>
      <c r="B139" s="96" t="s">
        <v>47</v>
      </c>
      <c r="C139" s="77" t="s">
        <v>441</v>
      </c>
      <c r="D139" s="86">
        <v>1320</v>
      </c>
      <c r="E139" s="86">
        <v>270</v>
      </c>
      <c r="F139" s="86">
        <v>120</v>
      </c>
      <c r="G139" s="86">
        <v>770</v>
      </c>
      <c r="H139" s="86">
        <v>160</v>
      </c>
    </row>
    <row r="140" spans="1:8">
      <c r="A140" s="96" t="s">
        <v>43</v>
      </c>
      <c r="B140" s="96" t="s">
        <v>47</v>
      </c>
      <c r="C140" s="77" t="s">
        <v>442</v>
      </c>
      <c r="D140" s="86">
        <v>830</v>
      </c>
      <c r="E140" s="86">
        <v>210</v>
      </c>
      <c r="F140" s="86">
        <v>60</v>
      </c>
      <c r="G140" s="86">
        <v>430</v>
      </c>
      <c r="H140" s="86">
        <v>130</v>
      </c>
    </row>
    <row r="141" spans="1:8">
      <c r="A141" s="96" t="s">
        <v>43</v>
      </c>
      <c r="B141" s="96" t="s">
        <v>47</v>
      </c>
      <c r="C141" s="77" t="s">
        <v>443</v>
      </c>
      <c r="D141" s="86">
        <v>1850</v>
      </c>
      <c r="E141" s="86">
        <v>480</v>
      </c>
      <c r="F141" s="86">
        <v>100</v>
      </c>
      <c r="G141" s="86">
        <v>950</v>
      </c>
      <c r="H141" s="86">
        <v>330</v>
      </c>
    </row>
    <row r="142" spans="1:8">
      <c r="A142" s="96" t="s">
        <v>43</v>
      </c>
      <c r="B142" s="96" t="s">
        <v>49</v>
      </c>
      <c r="C142" s="77"/>
      <c r="D142" s="86"/>
      <c r="E142" s="86"/>
      <c r="F142" s="86"/>
      <c r="G142" s="86"/>
      <c r="H142" s="86"/>
    </row>
    <row r="143" spans="1:8">
      <c r="A143" s="96" t="s">
        <v>43</v>
      </c>
      <c r="B143" s="78" t="s">
        <v>50</v>
      </c>
      <c r="C143" s="77"/>
      <c r="D143" s="86">
        <v>18310</v>
      </c>
      <c r="E143" s="86">
        <v>490</v>
      </c>
      <c r="F143" s="86">
        <v>570</v>
      </c>
      <c r="G143" s="86">
        <v>16450</v>
      </c>
      <c r="H143" s="86">
        <v>800</v>
      </c>
    </row>
    <row r="144" spans="1:8">
      <c r="A144" s="96" t="s">
        <v>43</v>
      </c>
      <c r="B144" s="96" t="s">
        <v>49</v>
      </c>
      <c r="C144" s="77" t="s">
        <v>438</v>
      </c>
      <c r="D144" s="86">
        <v>4460</v>
      </c>
      <c r="E144" s="86">
        <v>30</v>
      </c>
      <c r="F144" s="86">
        <v>110</v>
      </c>
      <c r="G144" s="86">
        <v>4150</v>
      </c>
      <c r="H144" s="86">
        <v>170</v>
      </c>
    </row>
    <row r="145" spans="1:8">
      <c r="A145" s="96" t="s">
        <v>43</v>
      </c>
      <c r="B145" s="96" t="s">
        <v>49</v>
      </c>
      <c r="C145" s="77" t="s">
        <v>439</v>
      </c>
      <c r="D145" s="86">
        <v>3130</v>
      </c>
      <c r="E145" s="86">
        <v>40</v>
      </c>
      <c r="F145" s="86">
        <v>90</v>
      </c>
      <c r="G145" s="86">
        <v>2890</v>
      </c>
      <c r="H145" s="86">
        <v>120</v>
      </c>
    </row>
    <row r="146" spans="1:8">
      <c r="A146" s="96" t="s">
        <v>43</v>
      </c>
      <c r="B146" s="96" t="s">
        <v>49</v>
      </c>
      <c r="C146" s="77" t="s">
        <v>440</v>
      </c>
      <c r="D146" s="86">
        <v>2300</v>
      </c>
      <c r="E146" s="86">
        <v>50</v>
      </c>
      <c r="F146" s="86">
        <v>100</v>
      </c>
      <c r="G146" s="86">
        <v>2070</v>
      </c>
      <c r="H146" s="86">
        <v>80</v>
      </c>
    </row>
    <row r="147" spans="1:8">
      <c r="A147" s="96" t="s">
        <v>43</v>
      </c>
      <c r="B147" s="96" t="s">
        <v>49</v>
      </c>
      <c r="C147" s="77" t="s">
        <v>441</v>
      </c>
      <c r="D147" s="86">
        <v>1490</v>
      </c>
      <c r="E147" s="86">
        <v>30</v>
      </c>
      <c r="F147" s="86">
        <v>60</v>
      </c>
      <c r="G147" s="86">
        <v>1370</v>
      </c>
      <c r="H147" s="86">
        <v>40</v>
      </c>
    </row>
    <row r="148" spans="1:8">
      <c r="A148" s="96" t="s">
        <v>43</v>
      </c>
      <c r="B148" s="96" t="s">
        <v>49</v>
      </c>
      <c r="C148" s="77" t="s">
        <v>442</v>
      </c>
      <c r="D148" s="86">
        <v>1430</v>
      </c>
      <c r="E148" s="86">
        <v>50</v>
      </c>
      <c r="F148" s="86">
        <v>40</v>
      </c>
      <c r="G148" s="86">
        <v>1280</v>
      </c>
      <c r="H148" s="86">
        <v>60</v>
      </c>
    </row>
    <row r="149" spans="1:8">
      <c r="A149" s="96" t="s">
        <v>43</v>
      </c>
      <c r="B149" s="96" t="s">
        <v>49</v>
      </c>
      <c r="C149" s="77" t="s">
        <v>443</v>
      </c>
      <c r="D149" s="86">
        <v>5500</v>
      </c>
      <c r="E149" s="86">
        <v>310</v>
      </c>
      <c r="F149" s="86">
        <v>170</v>
      </c>
      <c r="G149" s="86">
        <v>4700</v>
      </c>
      <c r="H149" s="86">
        <v>330</v>
      </c>
    </row>
    <row r="150" spans="1:8">
      <c r="A150" s="96" t="s">
        <v>43</v>
      </c>
      <c r="B150" s="96" t="s">
        <v>51</v>
      </c>
      <c r="C150" s="77"/>
      <c r="D150" s="86"/>
      <c r="E150" s="86"/>
      <c r="F150" s="86"/>
      <c r="G150" s="86"/>
      <c r="H150" s="86"/>
    </row>
    <row r="151" spans="1:8">
      <c r="A151" s="96" t="s">
        <v>43</v>
      </c>
      <c r="B151" s="78" t="s">
        <v>52</v>
      </c>
      <c r="C151" s="77"/>
      <c r="D151" s="86">
        <v>20780</v>
      </c>
      <c r="E151" s="86">
        <v>580</v>
      </c>
      <c r="F151" s="86">
        <v>1230</v>
      </c>
      <c r="G151" s="86">
        <v>17940</v>
      </c>
      <c r="H151" s="86">
        <v>1030</v>
      </c>
    </row>
    <row r="152" spans="1:8">
      <c r="A152" s="96" t="s">
        <v>43</v>
      </c>
      <c r="B152" s="96" t="s">
        <v>51</v>
      </c>
      <c r="C152" s="77" t="s">
        <v>444</v>
      </c>
      <c r="D152" s="86">
        <v>7900</v>
      </c>
      <c r="E152" s="86">
        <v>240</v>
      </c>
      <c r="F152" s="86">
        <v>420</v>
      </c>
      <c r="G152" s="86">
        <v>6810</v>
      </c>
      <c r="H152" s="86">
        <v>430</v>
      </c>
    </row>
    <row r="153" spans="1:8">
      <c r="A153" s="96" t="s">
        <v>43</v>
      </c>
      <c r="B153" s="96" t="s">
        <v>51</v>
      </c>
      <c r="C153" s="77" t="s">
        <v>445</v>
      </c>
      <c r="D153" s="86">
        <v>4300</v>
      </c>
      <c r="E153" s="86">
        <v>140</v>
      </c>
      <c r="F153" s="86">
        <v>310</v>
      </c>
      <c r="G153" s="86">
        <v>3670</v>
      </c>
      <c r="H153" s="86">
        <v>190</v>
      </c>
    </row>
    <row r="154" spans="1:8">
      <c r="A154" s="96" t="s">
        <v>43</v>
      </c>
      <c r="B154" s="96" t="s">
        <v>51</v>
      </c>
      <c r="C154" s="77" t="s">
        <v>446</v>
      </c>
      <c r="D154" s="86">
        <v>2530</v>
      </c>
      <c r="E154" s="86">
        <v>50</v>
      </c>
      <c r="F154" s="86">
        <v>160</v>
      </c>
      <c r="G154" s="86">
        <v>2200</v>
      </c>
      <c r="H154" s="86">
        <v>120</v>
      </c>
    </row>
    <row r="155" spans="1:8">
      <c r="A155" s="96" t="s">
        <v>43</v>
      </c>
      <c r="B155" s="96" t="s">
        <v>51</v>
      </c>
      <c r="C155" s="77" t="s">
        <v>447</v>
      </c>
      <c r="D155" s="86">
        <v>3190</v>
      </c>
      <c r="E155" s="86">
        <v>40</v>
      </c>
      <c r="F155" s="86">
        <v>210</v>
      </c>
      <c r="G155" s="86">
        <v>2870</v>
      </c>
      <c r="H155" s="86">
        <v>80</v>
      </c>
    </row>
    <row r="156" spans="1:8">
      <c r="A156" s="96" t="s">
        <v>43</v>
      </c>
      <c r="B156" s="96" t="s">
        <v>51</v>
      </c>
      <c r="C156" s="77" t="s">
        <v>448</v>
      </c>
      <c r="D156" s="86">
        <v>1480</v>
      </c>
      <c r="E156" s="86">
        <v>40</v>
      </c>
      <c r="F156" s="86">
        <v>90</v>
      </c>
      <c r="G156" s="86">
        <v>1290</v>
      </c>
      <c r="H156" s="86">
        <v>60</v>
      </c>
    </row>
    <row r="157" spans="1:8">
      <c r="A157" s="96" t="s">
        <v>43</v>
      </c>
      <c r="B157" s="96" t="s">
        <v>51</v>
      </c>
      <c r="C157" s="77" t="s">
        <v>449</v>
      </c>
      <c r="D157" s="86">
        <v>1370</v>
      </c>
      <c r="E157" s="86">
        <v>80</v>
      </c>
      <c r="F157" s="86">
        <v>40</v>
      </c>
      <c r="G157" s="86">
        <v>1110</v>
      </c>
      <c r="H157" s="86">
        <v>150</v>
      </c>
    </row>
    <row r="158" spans="1:8">
      <c r="A158" s="96" t="s">
        <v>53</v>
      </c>
      <c r="B158" s="78"/>
      <c r="C158" s="77"/>
      <c r="D158" s="86"/>
      <c r="E158" s="86"/>
      <c r="F158" s="86"/>
      <c r="G158" s="86"/>
      <c r="H158" s="86"/>
    </row>
    <row r="159" spans="1:8">
      <c r="A159" s="78" t="s">
        <v>428</v>
      </c>
      <c r="B159" s="78"/>
      <c r="C159" s="77"/>
      <c r="D159" s="86">
        <v>19210</v>
      </c>
      <c r="E159" s="86">
        <v>2360</v>
      </c>
      <c r="F159" s="86">
        <v>1690</v>
      </c>
      <c r="G159" s="86">
        <v>13710</v>
      </c>
      <c r="H159" s="86">
        <v>1450</v>
      </c>
    </row>
    <row r="160" spans="1:8">
      <c r="A160" s="96" t="s">
        <v>53</v>
      </c>
      <c r="B160" s="78"/>
      <c r="C160" s="77" t="s">
        <v>438</v>
      </c>
      <c r="D160" s="86">
        <v>9880</v>
      </c>
      <c r="E160" s="86">
        <v>790</v>
      </c>
      <c r="F160" s="86">
        <v>800</v>
      </c>
      <c r="G160" s="86">
        <v>7670</v>
      </c>
      <c r="H160" s="86">
        <v>630</v>
      </c>
    </row>
    <row r="161" spans="1:8">
      <c r="A161" s="96" t="s">
        <v>53</v>
      </c>
      <c r="B161" s="78"/>
      <c r="C161" s="77" t="s">
        <v>439</v>
      </c>
      <c r="D161" s="86">
        <v>4220</v>
      </c>
      <c r="E161" s="86">
        <v>450</v>
      </c>
      <c r="F161" s="86">
        <v>410</v>
      </c>
      <c r="G161" s="86">
        <v>3120</v>
      </c>
      <c r="H161" s="86">
        <v>240</v>
      </c>
    </row>
    <row r="162" spans="1:8">
      <c r="A162" s="96" t="s">
        <v>53</v>
      </c>
      <c r="B162" s="78"/>
      <c r="C162" s="77" t="s">
        <v>440</v>
      </c>
      <c r="D162" s="86">
        <v>1890</v>
      </c>
      <c r="E162" s="86">
        <v>280</v>
      </c>
      <c r="F162" s="86">
        <v>210</v>
      </c>
      <c r="G162" s="86">
        <v>1270</v>
      </c>
      <c r="H162" s="86">
        <v>130</v>
      </c>
    </row>
    <row r="163" spans="1:8">
      <c r="A163" s="96" t="s">
        <v>53</v>
      </c>
      <c r="B163" s="78"/>
      <c r="C163" s="77" t="s">
        <v>441</v>
      </c>
      <c r="D163" s="86">
        <v>1040</v>
      </c>
      <c r="E163" s="86">
        <v>220</v>
      </c>
      <c r="F163" s="86">
        <v>110</v>
      </c>
      <c r="G163" s="86">
        <v>610</v>
      </c>
      <c r="H163" s="86">
        <v>110</v>
      </c>
    </row>
    <row r="164" spans="1:8">
      <c r="A164" s="96" t="s">
        <v>53</v>
      </c>
      <c r="B164" s="78"/>
      <c r="C164" s="77" t="s">
        <v>442</v>
      </c>
      <c r="D164" s="86">
        <v>750</v>
      </c>
      <c r="E164" s="86">
        <v>250</v>
      </c>
      <c r="F164" s="86">
        <v>60</v>
      </c>
      <c r="G164" s="86">
        <v>350</v>
      </c>
      <c r="H164" s="86">
        <v>100</v>
      </c>
    </row>
    <row r="165" spans="1:8">
      <c r="A165" s="96" t="s">
        <v>53</v>
      </c>
      <c r="B165" s="78"/>
      <c r="C165" s="77" t="s">
        <v>443</v>
      </c>
      <c r="D165" s="86">
        <v>1430</v>
      </c>
      <c r="E165" s="86">
        <v>380</v>
      </c>
      <c r="F165" s="86">
        <v>110</v>
      </c>
      <c r="G165" s="86">
        <v>690</v>
      </c>
      <c r="H165" s="86">
        <v>250</v>
      </c>
    </row>
    <row r="166" spans="1:8">
      <c r="A166" s="96" t="s">
        <v>53</v>
      </c>
      <c r="B166" s="97" t="s">
        <v>56</v>
      </c>
      <c r="C166" s="77"/>
      <c r="D166" s="86"/>
      <c r="E166" s="86"/>
      <c r="F166" s="86"/>
      <c r="G166" s="86"/>
      <c r="H166" s="86"/>
    </row>
    <row r="167" spans="1:8">
      <c r="A167" s="96" t="s">
        <v>53</v>
      </c>
      <c r="B167" s="78" t="s">
        <v>55</v>
      </c>
      <c r="C167" s="77"/>
      <c r="D167" s="86">
        <v>14140</v>
      </c>
      <c r="E167" s="86">
        <v>1590</v>
      </c>
      <c r="F167" s="86">
        <v>1160</v>
      </c>
      <c r="G167" s="86">
        <v>10380</v>
      </c>
      <c r="H167" s="86">
        <v>1010</v>
      </c>
    </row>
    <row r="168" spans="1:8">
      <c r="A168" s="96" t="s">
        <v>53</v>
      </c>
      <c r="B168" s="97" t="s">
        <v>56</v>
      </c>
      <c r="C168" s="77" t="s">
        <v>438</v>
      </c>
      <c r="D168" s="86">
        <v>7360</v>
      </c>
      <c r="E168" s="86">
        <v>480</v>
      </c>
      <c r="F168" s="86">
        <v>560</v>
      </c>
      <c r="G168" s="86">
        <v>5880</v>
      </c>
      <c r="H168" s="86">
        <v>450</v>
      </c>
    </row>
    <row r="169" spans="1:8">
      <c r="A169" s="96" t="s">
        <v>53</v>
      </c>
      <c r="B169" s="97" t="s">
        <v>56</v>
      </c>
      <c r="C169" s="77" t="s">
        <v>439</v>
      </c>
      <c r="D169" s="86">
        <v>3170</v>
      </c>
      <c r="E169" s="86">
        <v>290</v>
      </c>
      <c r="F169" s="86">
        <v>300</v>
      </c>
      <c r="G169" s="86">
        <v>2410</v>
      </c>
      <c r="H169" s="86">
        <v>180</v>
      </c>
    </row>
    <row r="170" spans="1:8">
      <c r="A170" s="96" t="s">
        <v>53</v>
      </c>
      <c r="B170" s="97" t="s">
        <v>56</v>
      </c>
      <c r="C170" s="77" t="s">
        <v>440</v>
      </c>
      <c r="D170" s="86">
        <v>1400</v>
      </c>
      <c r="E170" s="86">
        <v>200</v>
      </c>
      <c r="F170" s="86">
        <v>140</v>
      </c>
      <c r="G170" s="86">
        <v>970</v>
      </c>
      <c r="H170" s="86">
        <v>90</v>
      </c>
    </row>
    <row r="171" spans="1:8">
      <c r="A171" s="96" t="s">
        <v>53</v>
      </c>
      <c r="B171" s="97" t="s">
        <v>56</v>
      </c>
      <c r="C171" s="77" t="s">
        <v>441</v>
      </c>
      <c r="D171" s="86">
        <v>690</v>
      </c>
      <c r="E171" s="86">
        <v>160</v>
      </c>
      <c r="F171" s="86">
        <v>60</v>
      </c>
      <c r="G171" s="86">
        <v>400</v>
      </c>
      <c r="H171" s="86">
        <v>70</v>
      </c>
    </row>
    <row r="172" spans="1:8">
      <c r="A172" s="96" t="s">
        <v>53</v>
      </c>
      <c r="B172" s="97" t="s">
        <v>56</v>
      </c>
      <c r="C172" s="77" t="s">
        <v>442</v>
      </c>
      <c r="D172" s="86">
        <v>530</v>
      </c>
      <c r="E172" s="86">
        <v>180</v>
      </c>
      <c r="F172" s="86">
        <v>40</v>
      </c>
      <c r="G172" s="86">
        <v>240</v>
      </c>
      <c r="H172" s="86">
        <v>60</v>
      </c>
    </row>
    <row r="173" spans="1:8">
      <c r="A173" s="96" t="s">
        <v>53</v>
      </c>
      <c r="B173" s="97" t="s">
        <v>56</v>
      </c>
      <c r="C173" s="77" t="s">
        <v>443</v>
      </c>
      <c r="D173" s="86">
        <v>980</v>
      </c>
      <c r="E173" s="86">
        <v>270</v>
      </c>
      <c r="F173" s="86">
        <v>70</v>
      </c>
      <c r="G173" s="86">
        <v>470</v>
      </c>
      <c r="H173" s="86">
        <v>170</v>
      </c>
    </row>
    <row r="174" spans="1:8">
      <c r="A174" s="96" t="s">
        <v>53</v>
      </c>
      <c r="B174" s="96" t="s">
        <v>57</v>
      </c>
      <c r="C174" s="77"/>
      <c r="D174" s="86"/>
      <c r="E174" s="86"/>
      <c r="F174" s="86"/>
      <c r="G174" s="86"/>
      <c r="H174" s="86"/>
    </row>
    <row r="175" spans="1:8">
      <c r="A175" s="96" t="s">
        <v>53</v>
      </c>
      <c r="B175" s="78" t="s">
        <v>58</v>
      </c>
      <c r="C175" s="77"/>
      <c r="D175" s="86">
        <v>5070</v>
      </c>
      <c r="E175" s="86">
        <v>770</v>
      </c>
      <c r="F175" s="86">
        <v>520</v>
      </c>
      <c r="G175" s="86">
        <v>3340</v>
      </c>
      <c r="H175" s="86">
        <v>440</v>
      </c>
    </row>
    <row r="176" spans="1:8">
      <c r="A176" s="96" t="s">
        <v>53</v>
      </c>
      <c r="B176" s="96" t="s">
        <v>57</v>
      </c>
      <c r="C176" s="77" t="s">
        <v>438</v>
      </c>
      <c r="D176" s="86">
        <v>2520</v>
      </c>
      <c r="E176" s="86">
        <v>310</v>
      </c>
      <c r="F176" s="86">
        <v>240</v>
      </c>
      <c r="G176" s="86">
        <v>1790</v>
      </c>
      <c r="H176" s="86">
        <v>180</v>
      </c>
    </row>
    <row r="177" spans="1:8">
      <c r="A177" s="96" t="s">
        <v>53</v>
      </c>
      <c r="B177" s="96" t="s">
        <v>57</v>
      </c>
      <c r="C177" s="77" t="s">
        <v>439</v>
      </c>
      <c r="D177" s="86">
        <v>1050</v>
      </c>
      <c r="E177" s="86">
        <v>160</v>
      </c>
      <c r="F177" s="86">
        <v>110</v>
      </c>
      <c r="G177" s="86">
        <v>710</v>
      </c>
      <c r="H177" s="86">
        <v>70</v>
      </c>
    </row>
    <row r="178" spans="1:8">
      <c r="A178" s="96" t="s">
        <v>53</v>
      </c>
      <c r="B178" s="96" t="s">
        <v>57</v>
      </c>
      <c r="C178" s="77" t="s">
        <v>440</v>
      </c>
      <c r="D178" s="86">
        <v>480</v>
      </c>
      <c r="E178" s="86">
        <v>80</v>
      </c>
      <c r="F178" s="86">
        <v>60</v>
      </c>
      <c r="G178" s="86">
        <v>300</v>
      </c>
      <c r="H178" s="86">
        <v>40</v>
      </c>
    </row>
    <row r="179" spans="1:8">
      <c r="A179" s="96" t="s">
        <v>53</v>
      </c>
      <c r="B179" s="96" t="s">
        <v>57</v>
      </c>
      <c r="C179" s="77" t="s">
        <v>441</v>
      </c>
      <c r="D179" s="86">
        <v>350</v>
      </c>
      <c r="E179" s="86">
        <v>60</v>
      </c>
      <c r="F179" s="86">
        <v>40</v>
      </c>
      <c r="G179" s="86">
        <v>210</v>
      </c>
      <c r="H179" s="86">
        <v>40</v>
      </c>
    </row>
    <row r="180" spans="1:8">
      <c r="A180" s="96" t="s">
        <v>53</v>
      </c>
      <c r="B180" s="96" t="s">
        <v>57</v>
      </c>
      <c r="C180" s="77" t="s">
        <v>442</v>
      </c>
      <c r="D180" s="86">
        <v>230</v>
      </c>
      <c r="E180" s="86">
        <v>70</v>
      </c>
      <c r="F180" s="86">
        <v>20</v>
      </c>
      <c r="G180" s="86">
        <v>110</v>
      </c>
      <c r="H180" s="86">
        <v>30</v>
      </c>
    </row>
    <row r="181" spans="1:8">
      <c r="A181" s="96" t="s">
        <v>53</v>
      </c>
      <c r="B181" s="96" t="s">
        <v>57</v>
      </c>
      <c r="C181" s="77" t="s">
        <v>443</v>
      </c>
      <c r="D181" s="86">
        <v>450</v>
      </c>
      <c r="E181" s="86">
        <v>110</v>
      </c>
      <c r="F181" s="86">
        <v>40</v>
      </c>
      <c r="G181" s="86">
        <v>220</v>
      </c>
      <c r="H181" s="86">
        <v>80</v>
      </c>
    </row>
    <row r="182" spans="1:8">
      <c r="A182" s="96" t="s">
        <v>59</v>
      </c>
      <c r="B182" s="78"/>
      <c r="C182" s="77"/>
      <c r="D182" s="86"/>
      <c r="E182" s="86"/>
      <c r="F182" s="86"/>
      <c r="G182" s="86"/>
      <c r="H182" s="86"/>
    </row>
    <row r="183" spans="1:8">
      <c r="A183" s="78" t="s">
        <v>429</v>
      </c>
      <c r="B183" s="78"/>
      <c r="C183" s="77"/>
      <c r="D183" s="86">
        <v>3460</v>
      </c>
      <c r="E183" s="86">
        <v>690</v>
      </c>
      <c r="F183" s="86">
        <v>340</v>
      </c>
      <c r="G183" s="86">
        <v>2020</v>
      </c>
      <c r="H183" s="86">
        <v>420</v>
      </c>
    </row>
    <row r="184" spans="1:8">
      <c r="A184" s="96" t="s">
        <v>59</v>
      </c>
      <c r="B184" s="78"/>
      <c r="C184" s="77" t="s">
        <v>438</v>
      </c>
      <c r="D184" s="86">
        <v>1810</v>
      </c>
      <c r="E184" s="86">
        <v>330</v>
      </c>
      <c r="F184" s="86">
        <v>180</v>
      </c>
      <c r="G184" s="86">
        <v>1080</v>
      </c>
      <c r="H184" s="86">
        <v>220</v>
      </c>
    </row>
    <row r="185" spans="1:8">
      <c r="A185" s="96" t="s">
        <v>59</v>
      </c>
      <c r="B185" s="78"/>
      <c r="C185" s="77" t="s">
        <v>439</v>
      </c>
      <c r="D185" s="86">
        <v>670</v>
      </c>
      <c r="E185" s="86">
        <v>150</v>
      </c>
      <c r="F185" s="86">
        <v>70</v>
      </c>
      <c r="G185" s="86">
        <v>380</v>
      </c>
      <c r="H185" s="86">
        <v>80</v>
      </c>
    </row>
    <row r="186" spans="1:8">
      <c r="A186" s="96" t="s">
        <v>59</v>
      </c>
      <c r="B186" s="78"/>
      <c r="C186" s="77" t="s">
        <v>440</v>
      </c>
      <c r="D186" s="86">
        <v>320</v>
      </c>
      <c r="E186" s="86">
        <v>60</v>
      </c>
      <c r="F186" s="86">
        <v>30</v>
      </c>
      <c r="G186" s="86">
        <v>190</v>
      </c>
      <c r="H186" s="86">
        <v>40</v>
      </c>
    </row>
    <row r="187" spans="1:8">
      <c r="A187" s="96" t="s">
        <v>59</v>
      </c>
      <c r="B187" s="78"/>
      <c r="C187" s="77" t="s">
        <v>441</v>
      </c>
      <c r="D187" s="86">
        <v>220</v>
      </c>
      <c r="E187" s="86">
        <v>50</v>
      </c>
      <c r="F187" s="86">
        <v>30</v>
      </c>
      <c r="G187" s="86">
        <v>120</v>
      </c>
      <c r="H187" s="86">
        <v>20</v>
      </c>
    </row>
    <row r="188" spans="1:8">
      <c r="A188" s="96" t="s">
        <v>59</v>
      </c>
      <c r="B188" s="78"/>
      <c r="C188" s="77" t="s">
        <v>442</v>
      </c>
      <c r="D188" s="86">
        <v>150</v>
      </c>
      <c r="E188" s="86">
        <v>30</v>
      </c>
      <c r="F188" s="86">
        <v>10</v>
      </c>
      <c r="G188" s="86">
        <v>90</v>
      </c>
      <c r="H188" s="86">
        <v>20</v>
      </c>
    </row>
    <row r="189" spans="1:8">
      <c r="A189" s="96" t="s">
        <v>59</v>
      </c>
      <c r="B189" s="78"/>
      <c r="C189" s="77" t="s">
        <v>443</v>
      </c>
      <c r="D189" s="86">
        <v>300</v>
      </c>
      <c r="E189" s="86">
        <v>70</v>
      </c>
      <c r="F189" s="86">
        <v>20</v>
      </c>
      <c r="G189" s="86">
        <v>160</v>
      </c>
      <c r="H189" s="86">
        <v>50</v>
      </c>
    </row>
    <row r="190" spans="1:8">
      <c r="A190" s="96" t="s">
        <v>59</v>
      </c>
      <c r="B190" s="97" t="s">
        <v>62</v>
      </c>
      <c r="C190" s="77"/>
      <c r="D190" s="86"/>
      <c r="E190" s="86"/>
      <c r="F190" s="86"/>
      <c r="G190" s="86"/>
      <c r="H190" s="86"/>
    </row>
    <row r="191" spans="1:8">
      <c r="A191" s="96" t="s">
        <v>59</v>
      </c>
      <c r="B191" s="78" t="s">
        <v>61</v>
      </c>
      <c r="C191" s="77"/>
      <c r="D191" s="86">
        <v>970</v>
      </c>
      <c r="E191" s="86">
        <v>80</v>
      </c>
      <c r="F191" s="86">
        <v>80</v>
      </c>
      <c r="G191" s="86">
        <v>680</v>
      </c>
      <c r="H191" s="86">
        <v>120</v>
      </c>
    </row>
    <row r="192" spans="1:8">
      <c r="A192" s="96" t="s">
        <v>59</v>
      </c>
      <c r="B192" s="97" t="s">
        <v>62</v>
      </c>
      <c r="C192" s="77" t="s">
        <v>438</v>
      </c>
      <c r="D192" s="86">
        <v>540</v>
      </c>
      <c r="E192" s="86">
        <v>30</v>
      </c>
      <c r="F192" s="86">
        <v>40</v>
      </c>
      <c r="G192" s="86">
        <v>390</v>
      </c>
      <c r="H192" s="86">
        <v>80</v>
      </c>
    </row>
    <row r="193" spans="1:8">
      <c r="A193" s="96" t="s">
        <v>59</v>
      </c>
      <c r="B193" s="97" t="s">
        <v>62</v>
      </c>
      <c r="C193" s="77" t="s">
        <v>439</v>
      </c>
      <c r="D193" s="86">
        <v>210</v>
      </c>
      <c r="E193" s="86">
        <v>20</v>
      </c>
      <c r="F193" s="86">
        <v>20</v>
      </c>
      <c r="G193" s="86">
        <v>150</v>
      </c>
      <c r="H193" s="86">
        <v>30</v>
      </c>
    </row>
    <row r="194" spans="1:8">
      <c r="A194" s="96" t="s">
        <v>59</v>
      </c>
      <c r="B194" s="97" t="s">
        <v>62</v>
      </c>
      <c r="C194" s="77" t="s">
        <v>440</v>
      </c>
      <c r="D194" s="86">
        <v>90</v>
      </c>
      <c r="E194" s="86">
        <v>20</v>
      </c>
      <c r="F194" s="86">
        <v>10</v>
      </c>
      <c r="G194" s="86">
        <v>60</v>
      </c>
      <c r="H194" s="86">
        <v>10</v>
      </c>
    </row>
    <row r="195" spans="1:8">
      <c r="A195" s="96" t="s">
        <v>59</v>
      </c>
      <c r="B195" s="97" t="s">
        <v>62</v>
      </c>
      <c r="C195" s="77" t="s">
        <v>441</v>
      </c>
      <c r="D195" s="86">
        <v>50</v>
      </c>
      <c r="E195" s="86">
        <v>0</v>
      </c>
      <c r="F195" s="86">
        <v>10</v>
      </c>
      <c r="G195" s="86">
        <v>40</v>
      </c>
      <c r="H195" s="86">
        <v>0</v>
      </c>
    </row>
    <row r="196" spans="1:8">
      <c r="A196" s="96" t="s">
        <v>59</v>
      </c>
      <c r="B196" s="97" t="s">
        <v>62</v>
      </c>
      <c r="C196" s="77" t="s">
        <v>442</v>
      </c>
      <c r="D196" s="86">
        <v>30</v>
      </c>
      <c r="E196" s="86">
        <v>10</v>
      </c>
      <c r="F196" s="86">
        <v>0</v>
      </c>
      <c r="G196" s="86">
        <v>20</v>
      </c>
      <c r="H196" s="86">
        <v>0</v>
      </c>
    </row>
    <row r="197" spans="1:8">
      <c r="A197" s="96" t="s">
        <v>59</v>
      </c>
      <c r="B197" s="97" t="s">
        <v>62</v>
      </c>
      <c r="C197" s="77" t="s">
        <v>443</v>
      </c>
      <c r="D197" s="86">
        <v>30</v>
      </c>
      <c r="E197" s="86">
        <v>0</v>
      </c>
      <c r="F197" s="86">
        <v>0</v>
      </c>
      <c r="G197" s="86">
        <v>20</v>
      </c>
      <c r="H197" s="86">
        <v>10</v>
      </c>
    </row>
    <row r="198" spans="1:8">
      <c r="A198" s="96" t="s">
        <v>59</v>
      </c>
      <c r="B198" s="97" t="s">
        <v>63</v>
      </c>
      <c r="C198" s="77"/>
      <c r="D198" s="86"/>
      <c r="E198" s="86"/>
      <c r="F198" s="86"/>
      <c r="G198" s="86"/>
      <c r="H198" s="86"/>
    </row>
    <row r="199" spans="1:8">
      <c r="A199" s="96" t="s">
        <v>59</v>
      </c>
      <c r="B199" s="78" t="s">
        <v>64</v>
      </c>
      <c r="C199" s="77"/>
      <c r="D199" s="86">
        <v>2500</v>
      </c>
      <c r="E199" s="86">
        <v>610</v>
      </c>
      <c r="F199" s="86">
        <v>260</v>
      </c>
      <c r="G199" s="86">
        <v>1340</v>
      </c>
      <c r="H199" s="86">
        <v>300</v>
      </c>
    </row>
    <row r="200" spans="1:8">
      <c r="A200" s="96" t="s">
        <v>59</v>
      </c>
      <c r="B200" s="97" t="s">
        <v>63</v>
      </c>
      <c r="C200" s="77" t="s">
        <v>438</v>
      </c>
      <c r="D200" s="86">
        <v>1270</v>
      </c>
      <c r="E200" s="86">
        <v>300</v>
      </c>
      <c r="F200" s="86">
        <v>150</v>
      </c>
      <c r="G200" s="86">
        <v>680</v>
      </c>
      <c r="H200" s="86">
        <v>140</v>
      </c>
    </row>
    <row r="201" spans="1:8">
      <c r="A201" s="96" t="s">
        <v>59</v>
      </c>
      <c r="B201" s="97" t="s">
        <v>63</v>
      </c>
      <c r="C201" s="77" t="s">
        <v>439</v>
      </c>
      <c r="D201" s="86">
        <v>460</v>
      </c>
      <c r="E201" s="86">
        <v>140</v>
      </c>
      <c r="F201" s="86">
        <v>50</v>
      </c>
      <c r="G201" s="86">
        <v>230</v>
      </c>
      <c r="H201" s="86">
        <v>50</v>
      </c>
    </row>
    <row r="202" spans="1:8">
      <c r="A202" s="96" t="s">
        <v>59</v>
      </c>
      <c r="B202" s="97" t="s">
        <v>63</v>
      </c>
      <c r="C202" s="77" t="s">
        <v>440</v>
      </c>
      <c r="D202" s="86">
        <v>230</v>
      </c>
      <c r="E202" s="86">
        <v>50</v>
      </c>
      <c r="F202" s="86">
        <v>20</v>
      </c>
      <c r="G202" s="86">
        <v>130</v>
      </c>
      <c r="H202" s="86">
        <v>30</v>
      </c>
    </row>
    <row r="203" spans="1:8">
      <c r="A203" s="96" t="s">
        <v>59</v>
      </c>
      <c r="B203" s="97" t="s">
        <v>63</v>
      </c>
      <c r="C203" s="77" t="s">
        <v>441</v>
      </c>
      <c r="D203" s="86">
        <v>160</v>
      </c>
      <c r="E203" s="86">
        <v>40</v>
      </c>
      <c r="F203" s="86">
        <v>20</v>
      </c>
      <c r="G203" s="86">
        <v>90</v>
      </c>
      <c r="H203" s="86">
        <v>20</v>
      </c>
    </row>
    <row r="204" spans="1:8">
      <c r="A204" s="96" t="s">
        <v>59</v>
      </c>
      <c r="B204" s="97" t="s">
        <v>63</v>
      </c>
      <c r="C204" s="77" t="s">
        <v>442</v>
      </c>
      <c r="D204" s="86">
        <v>120</v>
      </c>
      <c r="E204" s="86">
        <v>20</v>
      </c>
      <c r="F204" s="86">
        <v>10</v>
      </c>
      <c r="G204" s="86">
        <v>70</v>
      </c>
      <c r="H204" s="86">
        <v>20</v>
      </c>
    </row>
    <row r="205" spans="1:8">
      <c r="A205" s="96" t="s">
        <v>59</v>
      </c>
      <c r="B205" s="97" t="s">
        <v>63</v>
      </c>
      <c r="C205" s="77" t="s">
        <v>443</v>
      </c>
      <c r="D205" s="86">
        <v>260</v>
      </c>
      <c r="E205" s="86">
        <v>60</v>
      </c>
      <c r="F205" s="86">
        <v>20</v>
      </c>
      <c r="G205" s="86">
        <v>140</v>
      </c>
      <c r="H205" s="86">
        <v>40</v>
      </c>
    </row>
    <row r="206" spans="1:8">
      <c r="A206" s="101"/>
      <c r="B206" s="101"/>
      <c r="C206" s="101"/>
      <c r="D206" s="109"/>
      <c r="E206" s="109"/>
      <c r="F206" s="109"/>
      <c r="G206" s="109"/>
      <c r="H206" s="109"/>
    </row>
    <row r="207" spans="1:8">
      <c r="A207" s="82" t="s">
        <v>420</v>
      </c>
      <c r="C207" s="77"/>
      <c r="D207" s="103"/>
      <c r="E207" s="103"/>
      <c r="F207" s="103"/>
      <c r="G207" s="103"/>
      <c r="H207" s="103"/>
    </row>
    <row r="208" spans="1:8">
      <c r="A208" s="77" t="s">
        <v>66</v>
      </c>
      <c r="D208" s="104"/>
      <c r="E208" s="95"/>
      <c r="F208" s="95"/>
      <c r="G208" s="103"/>
      <c r="H208" s="103"/>
    </row>
  </sheetData>
  <autoFilter ref="A3:B205" xr:uid="{00000000-0009-0000-0000-00000F000000}"/>
  <mergeCells count="2">
    <mergeCell ref="A1:H1"/>
    <mergeCell ref="D2:H2"/>
  </mergeCells>
  <pageMargins left="0.70866141732283472" right="0.70866141732283472" top="0.74803149606299213" bottom="0.74803149606299213" header="0.31496062992125984" footer="0.31496062992125984"/>
  <pageSetup paperSize="9" scale="80" orientation="portrait" r:id="rId1"/>
  <headerFooter scaleWithDoc="0" alignWithMargins="0">
    <oddFooter>&amp;R&amp;P/&amp;N</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K133"/>
  <sheetViews>
    <sheetView showGridLines="0" zoomScaleNormal="100" workbookViewId="0">
      <selection sqref="A1:H1"/>
    </sheetView>
  </sheetViews>
  <sheetFormatPr defaultColWidth="11.42578125" defaultRowHeight="15"/>
  <cols>
    <col min="1" max="2" width="4" customWidth="1"/>
    <col min="3" max="3" width="41.42578125" customWidth="1"/>
    <col min="4" max="8" width="11.7109375" customWidth="1"/>
  </cols>
  <sheetData>
    <row r="1" spans="1:8" ht="15" customHeight="1">
      <c r="A1" s="177" t="s">
        <v>645</v>
      </c>
      <c r="B1" s="177"/>
      <c r="C1" s="177"/>
      <c r="D1" s="177"/>
      <c r="E1" s="177"/>
      <c r="F1" s="177"/>
      <c r="G1" s="177"/>
      <c r="H1" s="177"/>
    </row>
    <row r="2" spans="1:8">
      <c r="A2" s="85" t="s">
        <v>0</v>
      </c>
      <c r="B2" s="11"/>
      <c r="C2" s="11"/>
      <c r="D2" s="178" t="s">
        <v>1</v>
      </c>
      <c r="E2" s="178"/>
      <c r="F2" s="178"/>
      <c r="G2" s="178"/>
      <c r="H2" s="178"/>
    </row>
    <row r="3" spans="1:8" ht="26.25" customHeight="1">
      <c r="A3" s="98">
        <v>1</v>
      </c>
      <c r="B3" s="98">
        <v>2</v>
      </c>
      <c r="C3" s="99"/>
      <c r="D3" s="102" t="s">
        <v>2</v>
      </c>
      <c r="E3" s="105" t="s">
        <v>3</v>
      </c>
      <c r="F3" s="105" t="s">
        <v>4</v>
      </c>
      <c r="G3" s="105" t="s">
        <v>5</v>
      </c>
      <c r="H3" s="105" t="s">
        <v>6</v>
      </c>
    </row>
    <row r="4" spans="1:8">
      <c r="A4" s="12"/>
      <c r="B4" s="12"/>
      <c r="C4" s="12"/>
      <c r="D4" s="175"/>
      <c r="E4" s="175"/>
      <c r="F4" s="12"/>
      <c r="G4" s="12"/>
    </row>
    <row r="5" spans="1:8">
      <c r="A5" s="93"/>
      <c r="B5" s="12"/>
      <c r="D5" s="85" t="s">
        <v>7</v>
      </c>
    </row>
    <row r="6" spans="1:8">
      <c r="A6" s="96" t="s">
        <v>422</v>
      </c>
      <c r="B6" s="12"/>
      <c r="C6" s="12"/>
      <c r="D6" s="12"/>
    </row>
    <row r="7" spans="1:8">
      <c r="A7" s="78" t="s">
        <v>423</v>
      </c>
      <c r="B7" s="78"/>
      <c r="C7" s="77"/>
      <c r="D7" s="86">
        <v>243410</v>
      </c>
      <c r="E7" s="86">
        <v>78160</v>
      </c>
      <c r="F7" s="86">
        <v>20630</v>
      </c>
      <c r="G7" s="86">
        <v>126920</v>
      </c>
      <c r="H7" s="86">
        <v>17710</v>
      </c>
    </row>
    <row r="8" spans="1:8">
      <c r="A8" s="96" t="s">
        <v>422</v>
      </c>
      <c r="C8" s="77" t="s">
        <v>406</v>
      </c>
      <c r="D8" s="86">
        <v>130930</v>
      </c>
      <c r="E8" s="86">
        <v>52360</v>
      </c>
      <c r="F8" s="86">
        <v>10860</v>
      </c>
      <c r="G8" s="86">
        <v>57920</v>
      </c>
      <c r="H8" s="86">
        <v>9800</v>
      </c>
    </row>
    <row r="9" spans="1:8">
      <c r="A9" s="96" t="s">
        <v>422</v>
      </c>
      <c r="C9" s="77" t="s">
        <v>407</v>
      </c>
      <c r="D9" s="86">
        <v>112430</v>
      </c>
      <c r="E9" s="86">
        <v>25800</v>
      </c>
      <c r="F9" s="86">
        <v>9770</v>
      </c>
      <c r="G9" s="86">
        <v>69000</v>
      </c>
      <c r="H9" s="86">
        <v>7870</v>
      </c>
    </row>
    <row r="10" spans="1:8">
      <c r="A10" s="96" t="s">
        <v>422</v>
      </c>
      <c r="C10" s="77" t="s">
        <v>408</v>
      </c>
      <c r="D10" s="86">
        <v>50</v>
      </c>
      <c r="E10" s="86">
        <v>0</v>
      </c>
      <c r="F10" s="86">
        <v>0</v>
      </c>
      <c r="G10" s="86">
        <v>0</v>
      </c>
      <c r="H10" s="86">
        <v>40</v>
      </c>
    </row>
    <row r="11" spans="1:8">
      <c r="A11" s="96" t="s">
        <v>17</v>
      </c>
      <c r="B11" s="78"/>
      <c r="C11" s="77"/>
      <c r="D11" s="86"/>
      <c r="E11" s="86"/>
      <c r="F11" s="86"/>
      <c r="G11" s="86"/>
      <c r="H11" s="86"/>
    </row>
    <row r="12" spans="1:8">
      <c r="A12" s="78" t="s">
        <v>431</v>
      </c>
      <c r="B12" s="78"/>
      <c r="C12" s="77"/>
      <c r="D12" s="86">
        <v>41670</v>
      </c>
      <c r="E12" s="86">
        <v>37090</v>
      </c>
      <c r="F12" s="86">
        <v>3640</v>
      </c>
      <c r="G12" s="86">
        <v>260</v>
      </c>
      <c r="H12" s="86">
        <v>680</v>
      </c>
    </row>
    <row r="13" spans="1:8">
      <c r="A13" s="96" t="s">
        <v>17</v>
      </c>
      <c r="C13" s="77" t="s">
        <v>406</v>
      </c>
      <c r="D13" s="86">
        <v>28820</v>
      </c>
      <c r="E13" s="86">
        <v>26140</v>
      </c>
      <c r="F13" s="86">
        <v>2050</v>
      </c>
      <c r="G13" s="86">
        <v>160</v>
      </c>
      <c r="H13" s="86">
        <v>480</v>
      </c>
    </row>
    <row r="14" spans="1:8">
      <c r="A14" s="96" t="s">
        <v>17</v>
      </c>
      <c r="C14" s="77" t="s">
        <v>407</v>
      </c>
      <c r="D14" s="86">
        <v>12840</v>
      </c>
      <c r="E14" s="86">
        <v>10950</v>
      </c>
      <c r="F14" s="86">
        <v>1590</v>
      </c>
      <c r="G14" s="86">
        <v>100</v>
      </c>
      <c r="H14" s="86">
        <v>200</v>
      </c>
    </row>
    <row r="15" spans="1:8">
      <c r="A15" s="96" t="s">
        <v>17</v>
      </c>
      <c r="C15" s="77" t="s">
        <v>408</v>
      </c>
      <c r="D15" s="86">
        <v>10</v>
      </c>
      <c r="E15" s="86">
        <v>0</v>
      </c>
      <c r="F15" s="86">
        <v>0</v>
      </c>
      <c r="G15" s="86">
        <v>0</v>
      </c>
      <c r="H15" s="86">
        <v>10</v>
      </c>
    </row>
    <row r="16" spans="1:8">
      <c r="A16" s="96" t="s">
        <v>17</v>
      </c>
      <c r="B16" s="96" t="s">
        <v>20</v>
      </c>
      <c r="C16" s="77"/>
      <c r="D16" s="86"/>
      <c r="E16" s="86"/>
      <c r="F16" s="86"/>
      <c r="G16" s="86"/>
      <c r="H16" s="86"/>
    </row>
    <row r="17" spans="1:11">
      <c r="A17" s="96" t="s">
        <v>17</v>
      </c>
      <c r="B17" s="76" t="s">
        <v>19</v>
      </c>
      <c r="C17" s="77"/>
      <c r="D17" s="86">
        <v>38120</v>
      </c>
      <c r="E17" s="86">
        <v>34120</v>
      </c>
      <c r="F17" s="86">
        <v>3240</v>
      </c>
      <c r="G17" s="86">
        <v>190</v>
      </c>
      <c r="H17" s="86">
        <v>570</v>
      </c>
    </row>
    <row r="18" spans="1:11">
      <c r="A18" s="96" t="s">
        <v>17</v>
      </c>
      <c r="B18" s="96" t="s">
        <v>20</v>
      </c>
      <c r="C18" s="77" t="s">
        <v>406</v>
      </c>
      <c r="D18" s="86">
        <v>26370</v>
      </c>
      <c r="E18" s="86">
        <v>24040</v>
      </c>
      <c r="F18" s="86">
        <v>1810</v>
      </c>
      <c r="G18" s="86">
        <v>120</v>
      </c>
      <c r="H18" s="86">
        <v>390</v>
      </c>
    </row>
    <row r="19" spans="1:11">
      <c r="A19" s="96" t="s">
        <v>17</v>
      </c>
      <c r="B19" s="96" t="s">
        <v>20</v>
      </c>
      <c r="C19" s="77" t="s">
        <v>407</v>
      </c>
      <c r="D19" s="86">
        <v>11740</v>
      </c>
      <c r="E19" s="86">
        <v>10080</v>
      </c>
      <c r="F19" s="86">
        <v>1430</v>
      </c>
      <c r="G19" s="86">
        <v>70</v>
      </c>
      <c r="H19" s="86">
        <v>170</v>
      </c>
    </row>
    <row r="20" spans="1:11">
      <c r="A20" s="96" t="s">
        <v>17</v>
      </c>
      <c r="B20" s="96" t="s">
        <v>20</v>
      </c>
      <c r="C20" s="77" t="s">
        <v>408</v>
      </c>
      <c r="D20" s="86">
        <v>10</v>
      </c>
      <c r="E20" s="86">
        <v>0</v>
      </c>
      <c r="F20" s="86">
        <v>0</v>
      </c>
      <c r="G20" s="86">
        <v>0</v>
      </c>
      <c r="H20" s="86">
        <v>10</v>
      </c>
      <c r="K20" s="140"/>
    </row>
    <row r="21" spans="1:11">
      <c r="A21" s="96" t="s">
        <v>17</v>
      </c>
      <c r="B21" s="96" t="s">
        <v>21</v>
      </c>
      <c r="C21" s="77"/>
      <c r="D21" s="86"/>
      <c r="E21" s="86"/>
      <c r="F21" s="86"/>
      <c r="G21" s="86"/>
      <c r="H21" s="86"/>
    </row>
    <row r="22" spans="1:11">
      <c r="A22" s="96" t="s">
        <v>17</v>
      </c>
      <c r="B22" s="78" t="s">
        <v>22</v>
      </c>
      <c r="C22" s="77"/>
      <c r="D22" s="86">
        <v>3040</v>
      </c>
      <c r="E22" s="86">
        <v>2610</v>
      </c>
      <c r="F22" s="86">
        <v>330</v>
      </c>
      <c r="G22" s="86">
        <v>40</v>
      </c>
      <c r="H22" s="86">
        <v>70</v>
      </c>
    </row>
    <row r="23" spans="1:11">
      <c r="A23" s="96" t="s">
        <v>17</v>
      </c>
      <c r="B23" s="96" t="s">
        <v>21</v>
      </c>
      <c r="C23" s="77" t="s">
        <v>406</v>
      </c>
      <c r="D23" s="86">
        <v>2090</v>
      </c>
      <c r="E23" s="86">
        <v>1830</v>
      </c>
      <c r="F23" s="86">
        <v>190</v>
      </c>
      <c r="G23" s="86">
        <v>20</v>
      </c>
      <c r="H23" s="86">
        <v>50</v>
      </c>
    </row>
    <row r="24" spans="1:11">
      <c r="A24" s="96" t="s">
        <v>17</v>
      </c>
      <c r="B24" s="96" t="s">
        <v>21</v>
      </c>
      <c r="C24" s="77" t="s">
        <v>407</v>
      </c>
      <c r="D24" s="86">
        <v>950</v>
      </c>
      <c r="E24" s="86">
        <v>770</v>
      </c>
      <c r="F24" s="86">
        <v>140</v>
      </c>
      <c r="G24" s="86">
        <v>20</v>
      </c>
      <c r="H24" s="86">
        <v>20</v>
      </c>
    </row>
    <row r="25" spans="1:11">
      <c r="A25" s="96" t="s">
        <v>17</v>
      </c>
      <c r="B25" s="96" t="s">
        <v>21</v>
      </c>
      <c r="C25" s="77" t="s">
        <v>408</v>
      </c>
      <c r="D25" s="86">
        <v>0</v>
      </c>
      <c r="E25" s="86">
        <v>0</v>
      </c>
      <c r="F25" s="86">
        <v>0</v>
      </c>
      <c r="G25" s="86">
        <v>0</v>
      </c>
      <c r="H25" s="86">
        <v>0</v>
      </c>
    </row>
    <row r="26" spans="1:11">
      <c r="A26" s="96" t="s">
        <v>17</v>
      </c>
      <c r="B26" s="96" t="s">
        <v>23</v>
      </c>
      <c r="C26" s="77"/>
      <c r="D26" s="86"/>
      <c r="E26" s="86"/>
      <c r="F26" s="86"/>
      <c r="G26" s="86"/>
      <c r="H26" s="86"/>
    </row>
    <row r="27" spans="1:11">
      <c r="A27" s="96" t="s">
        <v>17</v>
      </c>
      <c r="B27" s="78" t="s">
        <v>24</v>
      </c>
      <c r="C27" s="77"/>
      <c r="D27" s="86">
        <v>510</v>
      </c>
      <c r="E27" s="86">
        <v>360</v>
      </c>
      <c r="F27" s="86">
        <v>70</v>
      </c>
      <c r="G27" s="86">
        <v>30</v>
      </c>
      <c r="H27" s="86">
        <v>50</v>
      </c>
    </row>
    <row r="28" spans="1:11">
      <c r="A28" s="96" t="s">
        <v>17</v>
      </c>
      <c r="B28" s="96" t="s">
        <v>23</v>
      </c>
      <c r="C28" s="77" t="s">
        <v>406</v>
      </c>
      <c r="D28" s="86">
        <v>360</v>
      </c>
      <c r="E28" s="86">
        <v>260</v>
      </c>
      <c r="F28" s="86">
        <v>50</v>
      </c>
      <c r="G28" s="86">
        <v>20</v>
      </c>
      <c r="H28" s="86">
        <v>30</v>
      </c>
    </row>
    <row r="29" spans="1:11">
      <c r="A29" s="96" t="s">
        <v>17</v>
      </c>
      <c r="B29" s="96" t="s">
        <v>23</v>
      </c>
      <c r="C29" s="77" t="s">
        <v>407</v>
      </c>
      <c r="D29" s="86">
        <v>150</v>
      </c>
      <c r="E29" s="86">
        <v>100</v>
      </c>
      <c r="F29" s="86">
        <v>20</v>
      </c>
      <c r="G29" s="86">
        <v>10</v>
      </c>
      <c r="H29" s="86">
        <v>10</v>
      </c>
    </row>
    <row r="30" spans="1:11">
      <c r="A30" s="96" t="s">
        <v>17</v>
      </c>
      <c r="B30" s="96" t="s">
        <v>23</v>
      </c>
      <c r="C30" s="77" t="s">
        <v>408</v>
      </c>
      <c r="D30" s="86">
        <v>0</v>
      </c>
      <c r="E30" s="86">
        <v>0</v>
      </c>
      <c r="F30" s="86">
        <v>0</v>
      </c>
      <c r="G30" s="86">
        <v>0</v>
      </c>
      <c r="H30" s="86">
        <v>0</v>
      </c>
    </row>
    <row r="31" spans="1:11">
      <c r="A31" s="96" t="s">
        <v>25</v>
      </c>
      <c r="B31" s="78"/>
      <c r="C31" s="77"/>
      <c r="D31" s="86"/>
      <c r="E31" s="86"/>
      <c r="F31" s="86"/>
      <c r="G31" s="86"/>
      <c r="H31" s="86"/>
    </row>
    <row r="32" spans="1:11">
      <c r="A32" s="78" t="s">
        <v>435</v>
      </c>
      <c r="B32" s="78"/>
      <c r="C32" s="77"/>
      <c r="D32" s="86">
        <v>25880</v>
      </c>
      <c r="E32" s="86">
        <v>10020</v>
      </c>
      <c r="F32" s="86">
        <v>3040</v>
      </c>
      <c r="G32" s="86">
        <v>10810</v>
      </c>
      <c r="H32" s="86">
        <v>2020</v>
      </c>
    </row>
    <row r="33" spans="1:8">
      <c r="A33" s="96" t="s">
        <v>25</v>
      </c>
      <c r="C33" s="77" t="s">
        <v>406</v>
      </c>
      <c r="D33" s="86">
        <v>15180</v>
      </c>
      <c r="E33" s="86">
        <v>6500</v>
      </c>
      <c r="F33" s="86">
        <v>1580</v>
      </c>
      <c r="G33" s="86">
        <v>5860</v>
      </c>
      <c r="H33" s="86">
        <v>1250</v>
      </c>
    </row>
    <row r="34" spans="1:8">
      <c r="A34" s="96" t="s">
        <v>25</v>
      </c>
      <c r="C34" s="77" t="s">
        <v>407</v>
      </c>
      <c r="D34" s="86">
        <v>10690</v>
      </c>
      <c r="E34" s="86">
        <v>3510</v>
      </c>
      <c r="F34" s="86">
        <v>1460</v>
      </c>
      <c r="G34" s="86">
        <v>4950</v>
      </c>
      <c r="H34" s="86">
        <v>770</v>
      </c>
    </row>
    <row r="35" spans="1:8">
      <c r="A35" s="96" t="s">
        <v>25</v>
      </c>
      <c r="C35" s="77" t="s">
        <v>408</v>
      </c>
      <c r="D35" s="86">
        <v>10</v>
      </c>
      <c r="E35" s="86">
        <v>0</v>
      </c>
      <c r="F35" s="86">
        <v>0</v>
      </c>
      <c r="G35" s="86">
        <v>0</v>
      </c>
      <c r="H35" s="86">
        <v>10</v>
      </c>
    </row>
    <row r="36" spans="1:8">
      <c r="A36" s="96" t="s">
        <v>25</v>
      </c>
      <c r="B36" s="96" t="s">
        <v>28</v>
      </c>
      <c r="C36" s="77"/>
      <c r="D36" s="86"/>
      <c r="E36" s="86"/>
      <c r="F36" s="86"/>
      <c r="G36" s="86"/>
      <c r="H36" s="86"/>
    </row>
    <row r="37" spans="1:8">
      <c r="A37" s="96" t="s">
        <v>25</v>
      </c>
      <c r="B37" s="78" t="s">
        <v>27</v>
      </c>
      <c r="C37" s="77"/>
      <c r="D37" s="86">
        <v>210</v>
      </c>
      <c r="E37" s="86">
        <v>170</v>
      </c>
      <c r="F37" s="86">
        <v>0</v>
      </c>
      <c r="G37" s="86">
        <v>0</v>
      </c>
      <c r="H37" s="86">
        <v>40</v>
      </c>
    </row>
    <row r="38" spans="1:8">
      <c r="A38" s="96" t="s">
        <v>25</v>
      </c>
      <c r="B38" s="96" t="s">
        <v>28</v>
      </c>
      <c r="C38" s="77" t="s">
        <v>406</v>
      </c>
      <c r="D38" s="86">
        <v>130</v>
      </c>
      <c r="E38" s="86">
        <v>100</v>
      </c>
      <c r="F38" s="86">
        <v>0</v>
      </c>
      <c r="G38" s="86">
        <v>0</v>
      </c>
      <c r="H38" s="86">
        <v>20</v>
      </c>
    </row>
    <row r="39" spans="1:8">
      <c r="A39" s="96" t="s">
        <v>25</v>
      </c>
      <c r="B39" s="96" t="s">
        <v>28</v>
      </c>
      <c r="C39" s="77" t="s">
        <v>407</v>
      </c>
      <c r="D39" s="86">
        <v>80</v>
      </c>
      <c r="E39" s="86">
        <v>60</v>
      </c>
      <c r="F39" s="86">
        <v>0</v>
      </c>
      <c r="G39" s="86">
        <v>0</v>
      </c>
      <c r="H39" s="86">
        <v>20</v>
      </c>
    </row>
    <row r="40" spans="1:8">
      <c r="A40" s="96" t="s">
        <v>25</v>
      </c>
      <c r="B40" s="96" t="s">
        <v>28</v>
      </c>
      <c r="C40" s="77" t="s">
        <v>408</v>
      </c>
      <c r="D40" s="86">
        <v>0</v>
      </c>
      <c r="E40" s="86">
        <v>0</v>
      </c>
      <c r="F40" s="86">
        <v>0</v>
      </c>
      <c r="G40" s="86">
        <v>0</v>
      </c>
      <c r="H40" s="86">
        <v>0</v>
      </c>
    </row>
    <row r="41" spans="1:8">
      <c r="A41" s="96" t="s">
        <v>25</v>
      </c>
      <c r="B41" s="96" t="s">
        <v>29</v>
      </c>
      <c r="C41" s="77"/>
      <c r="D41" s="86"/>
      <c r="E41" s="86"/>
      <c r="F41" s="86"/>
      <c r="G41" s="86"/>
      <c r="H41" s="86"/>
    </row>
    <row r="42" spans="1:8">
      <c r="A42" s="96" t="s">
        <v>25</v>
      </c>
      <c r="B42" s="96" t="s">
        <v>30</v>
      </c>
      <c r="C42" s="77"/>
      <c r="D42" s="86">
        <v>8920</v>
      </c>
      <c r="E42" s="86">
        <v>7590</v>
      </c>
      <c r="F42" s="86">
        <v>730</v>
      </c>
      <c r="G42" s="86">
        <v>230</v>
      </c>
      <c r="H42" s="86">
        <v>370</v>
      </c>
    </row>
    <row r="43" spans="1:8">
      <c r="A43" s="96" t="s">
        <v>25</v>
      </c>
      <c r="B43" s="96" t="s">
        <v>29</v>
      </c>
      <c r="C43" s="77" t="s">
        <v>406</v>
      </c>
      <c r="D43" s="86">
        <v>5880</v>
      </c>
      <c r="E43" s="86">
        <v>5090</v>
      </c>
      <c r="F43" s="86">
        <v>410</v>
      </c>
      <c r="G43" s="86">
        <v>140</v>
      </c>
      <c r="H43" s="86">
        <v>250</v>
      </c>
    </row>
    <row r="44" spans="1:8">
      <c r="A44" s="96" t="s">
        <v>25</v>
      </c>
      <c r="B44" s="96" t="s">
        <v>29</v>
      </c>
      <c r="C44" s="77" t="s">
        <v>407</v>
      </c>
      <c r="D44" s="86">
        <v>3040</v>
      </c>
      <c r="E44" s="86">
        <v>2500</v>
      </c>
      <c r="F44" s="86">
        <v>320</v>
      </c>
      <c r="G44" s="86">
        <v>90</v>
      </c>
      <c r="H44" s="86">
        <v>130</v>
      </c>
    </row>
    <row r="45" spans="1:8">
      <c r="A45" s="96" t="s">
        <v>25</v>
      </c>
      <c r="B45" s="96" t="s">
        <v>29</v>
      </c>
      <c r="C45" s="77" t="s">
        <v>408</v>
      </c>
      <c r="D45" s="86">
        <v>0</v>
      </c>
      <c r="E45" s="86">
        <v>0</v>
      </c>
      <c r="F45" s="86">
        <v>0</v>
      </c>
      <c r="G45" s="86">
        <v>0</v>
      </c>
      <c r="H45" s="86">
        <v>0</v>
      </c>
    </row>
    <row r="46" spans="1:8">
      <c r="A46" s="96" t="s">
        <v>25</v>
      </c>
      <c r="B46" s="96" t="s">
        <v>31</v>
      </c>
      <c r="C46" s="77"/>
      <c r="D46" s="86"/>
      <c r="E46" s="86"/>
      <c r="F46" s="86"/>
      <c r="G46" s="86"/>
      <c r="H46" s="86"/>
    </row>
    <row r="47" spans="1:8">
      <c r="A47" s="96" t="s">
        <v>25</v>
      </c>
      <c r="B47" s="78" t="s">
        <v>32</v>
      </c>
      <c r="C47" s="77"/>
      <c r="D47" s="86">
        <v>3000</v>
      </c>
      <c r="E47" s="86">
        <v>420</v>
      </c>
      <c r="F47" s="86">
        <v>230</v>
      </c>
      <c r="G47" s="86">
        <v>2050</v>
      </c>
      <c r="H47" s="86">
        <v>290</v>
      </c>
    </row>
    <row r="48" spans="1:8">
      <c r="A48" s="96" t="s">
        <v>25</v>
      </c>
      <c r="B48" s="96" t="s">
        <v>31</v>
      </c>
      <c r="C48" s="77" t="s">
        <v>406</v>
      </c>
      <c r="D48" s="86">
        <v>1450</v>
      </c>
      <c r="E48" s="86">
        <v>220</v>
      </c>
      <c r="F48" s="86">
        <v>120</v>
      </c>
      <c r="G48" s="86">
        <v>950</v>
      </c>
      <c r="H48" s="86">
        <v>170</v>
      </c>
    </row>
    <row r="49" spans="1:8">
      <c r="A49" s="96" t="s">
        <v>25</v>
      </c>
      <c r="B49" s="96" t="s">
        <v>31</v>
      </c>
      <c r="C49" s="77" t="s">
        <v>407</v>
      </c>
      <c r="D49" s="86">
        <v>1550</v>
      </c>
      <c r="E49" s="86">
        <v>200</v>
      </c>
      <c r="F49" s="86">
        <v>120</v>
      </c>
      <c r="G49" s="86">
        <v>1110</v>
      </c>
      <c r="H49" s="86">
        <v>130</v>
      </c>
    </row>
    <row r="50" spans="1:8">
      <c r="A50" s="96" t="s">
        <v>25</v>
      </c>
      <c r="B50" s="96" t="s">
        <v>31</v>
      </c>
      <c r="C50" s="77" t="s">
        <v>408</v>
      </c>
      <c r="D50" s="86">
        <v>0</v>
      </c>
      <c r="E50" s="86">
        <v>0</v>
      </c>
      <c r="F50" s="86">
        <v>0</v>
      </c>
      <c r="G50" s="86">
        <v>0</v>
      </c>
      <c r="H50" s="86">
        <v>0</v>
      </c>
    </row>
    <row r="51" spans="1:8">
      <c r="A51" s="96" t="s">
        <v>25</v>
      </c>
      <c r="B51" s="96" t="s">
        <v>33</v>
      </c>
      <c r="C51" s="77"/>
      <c r="D51" s="86"/>
      <c r="E51" s="86"/>
      <c r="F51" s="86"/>
      <c r="G51" s="86"/>
      <c r="H51" s="86"/>
    </row>
    <row r="52" spans="1:8">
      <c r="A52" s="96" t="s">
        <v>25</v>
      </c>
      <c r="B52" s="78" t="s">
        <v>34</v>
      </c>
      <c r="C52" s="77"/>
      <c r="D52" s="86">
        <v>500</v>
      </c>
      <c r="E52" s="86">
        <v>90</v>
      </c>
      <c r="F52" s="86">
        <v>30</v>
      </c>
      <c r="G52" s="86">
        <v>290</v>
      </c>
      <c r="H52" s="86">
        <v>80</v>
      </c>
    </row>
    <row r="53" spans="1:8">
      <c r="A53" s="96" t="s">
        <v>25</v>
      </c>
      <c r="B53" s="96" t="s">
        <v>33</v>
      </c>
      <c r="C53" s="77" t="s">
        <v>406</v>
      </c>
      <c r="D53" s="86">
        <v>320</v>
      </c>
      <c r="E53" s="86">
        <v>60</v>
      </c>
      <c r="F53" s="86">
        <v>10</v>
      </c>
      <c r="G53" s="86">
        <v>190</v>
      </c>
      <c r="H53" s="86">
        <v>50</v>
      </c>
    </row>
    <row r="54" spans="1:8">
      <c r="A54" s="96" t="s">
        <v>25</v>
      </c>
      <c r="B54" s="96" t="s">
        <v>33</v>
      </c>
      <c r="C54" s="77" t="s">
        <v>407</v>
      </c>
      <c r="D54" s="86">
        <v>180</v>
      </c>
      <c r="E54" s="86">
        <v>40</v>
      </c>
      <c r="F54" s="86">
        <v>20</v>
      </c>
      <c r="G54" s="86">
        <v>100</v>
      </c>
      <c r="H54" s="86">
        <v>30</v>
      </c>
    </row>
    <row r="55" spans="1:8">
      <c r="A55" s="96" t="s">
        <v>25</v>
      </c>
      <c r="B55" s="96" t="s">
        <v>33</v>
      </c>
      <c r="C55" s="77" t="s">
        <v>408</v>
      </c>
      <c r="D55" s="86">
        <v>0</v>
      </c>
      <c r="E55" s="86">
        <v>0</v>
      </c>
      <c r="F55" s="86">
        <v>0</v>
      </c>
      <c r="G55" s="86">
        <v>0</v>
      </c>
      <c r="H55" s="86">
        <v>0</v>
      </c>
    </row>
    <row r="56" spans="1:8">
      <c r="A56" s="96" t="s">
        <v>25</v>
      </c>
      <c r="B56" s="96" t="s">
        <v>35</v>
      </c>
      <c r="C56" s="77"/>
      <c r="D56" s="86"/>
      <c r="E56" s="86"/>
      <c r="F56" s="86"/>
      <c r="G56" s="86"/>
      <c r="H56" s="86"/>
    </row>
    <row r="57" spans="1:8">
      <c r="A57" s="96" t="s">
        <v>25</v>
      </c>
      <c r="B57" s="78" t="s">
        <v>36</v>
      </c>
      <c r="C57" s="77"/>
      <c r="D57" s="86">
        <v>13270</v>
      </c>
      <c r="E57" s="86">
        <v>1760</v>
      </c>
      <c r="F57" s="86">
        <v>2040</v>
      </c>
      <c r="G57" s="86">
        <v>8230</v>
      </c>
      <c r="H57" s="86">
        <v>1240</v>
      </c>
    </row>
    <row r="58" spans="1:8">
      <c r="A58" s="96" t="s">
        <v>25</v>
      </c>
      <c r="B58" s="96" t="s">
        <v>35</v>
      </c>
      <c r="C58" s="77" t="s">
        <v>406</v>
      </c>
      <c r="D58" s="86">
        <v>7410</v>
      </c>
      <c r="E58" s="86">
        <v>1040</v>
      </c>
      <c r="F58" s="86">
        <v>1040</v>
      </c>
      <c r="G58" s="86">
        <v>4570</v>
      </c>
      <c r="H58" s="86">
        <v>760</v>
      </c>
    </row>
    <row r="59" spans="1:8">
      <c r="A59" s="96" t="s">
        <v>25</v>
      </c>
      <c r="B59" s="96" t="s">
        <v>35</v>
      </c>
      <c r="C59" s="77" t="s">
        <v>407</v>
      </c>
      <c r="D59" s="86">
        <v>5850</v>
      </c>
      <c r="E59" s="86">
        <v>710</v>
      </c>
      <c r="F59" s="86">
        <v>1000</v>
      </c>
      <c r="G59" s="86">
        <v>3660</v>
      </c>
      <c r="H59" s="86">
        <v>480</v>
      </c>
    </row>
    <row r="60" spans="1:8">
      <c r="A60" s="96" t="s">
        <v>25</v>
      </c>
      <c r="B60" s="96" t="s">
        <v>35</v>
      </c>
      <c r="C60" s="77" t="s">
        <v>408</v>
      </c>
      <c r="D60" s="86">
        <v>10</v>
      </c>
      <c r="E60" s="86">
        <v>0</v>
      </c>
      <c r="F60" s="86">
        <v>0</v>
      </c>
      <c r="G60" s="86">
        <v>0</v>
      </c>
      <c r="H60" s="86">
        <v>10</v>
      </c>
    </row>
    <row r="61" spans="1:8">
      <c r="A61" s="96" t="s">
        <v>37</v>
      </c>
      <c r="B61" s="78"/>
      <c r="C61" s="77"/>
      <c r="D61" s="86"/>
      <c r="E61" s="86"/>
      <c r="F61" s="86"/>
      <c r="G61" s="86"/>
      <c r="H61" s="86"/>
    </row>
    <row r="62" spans="1:8">
      <c r="A62" s="78" t="s">
        <v>436</v>
      </c>
      <c r="B62" s="78"/>
      <c r="C62" s="77"/>
      <c r="D62" s="86">
        <v>20820</v>
      </c>
      <c r="E62" s="86">
        <v>15740</v>
      </c>
      <c r="F62" s="86">
        <v>1750</v>
      </c>
      <c r="G62" s="86">
        <v>2110</v>
      </c>
      <c r="H62" s="86">
        <v>1220</v>
      </c>
    </row>
    <row r="63" spans="1:8">
      <c r="A63" s="96" t="s">
        <v>37</v>
      </c>
      <c r="C63" s="77" t="s">
        <v>406</v>
      </c>
      <c r="D63" s="86">
        <v>13530</v>
      </c>
      <c r="E63" s="86">
        <v>10630</v>
      </c>
      <c r="F63" s="86">
        <v>940</v>
      </c>
      <c r="G63" s="86">
        <v>1180</v>
      </c>
      <c r="H63" s="86">
        <v>790</v>
      </c>
    </row>
    <row r="64" spans="1:8">
      <c r="A64" s="96" t="s">
        <v>37</v>
      </c>
      <c r="C64" s="77" t="s">
        <v>407</v>
      </c>
      <c r="D64" s="86">
        <v>7280</v>
      </c>
      <c r="E64" s="86">
        <v>5110</v>
      </c>
      <c r="F64" s="86">
        <v>810</v>
      </c>
      <c r="G64" s="86">
        <v>940</v>
      </c>
      <c r="H64" s="86">
        <v>430</v>
      </c>
    </row>
    <row r="65" spans="1:8">
      <c r="A65" s="96" t="s">
        <v>37</v>
      </c>
      <c r="C65" s="77" t="s">
        <v>408</v>
      </c>
      <c r="D65" s="86">
        <v>0</v>
      </c>
      <c r="E65" s="86">
        <v>0</v>
      </c>
      <c r="F65" s="86">
        <v>0</v>
      </c>
      <c r="G65" s="86">
        <v>0</v>
      </c>
      <c r="H65" s="86">
        <v>0</v>
      </c>
    </row>
    <row r="66" spans="1:8">
      <c r="A66" s="96" t="s">
        <v>37</v>
      </c>
      <c r="B66" s="97" t="s">
        <v>40</v>
      </c>
      <c r="C66" s="77"/>
      <c r="D66" s="86"/>
      <c r="E66" s="86"/>
      <c r="F66" s="86"/>
      <c r="G66" s="86"/>
      <c r="H66" s="86"/>
    </row>
    <row r="67" spans="1:8">
      <c r="A67" s="96" t="s">
        <v>37</v>
      </c>
      <c r="B67" s="78" t="s">
        <v>39</v>
      </c>
      <c r="C67" s="77"/>
      <c r="D67" s="86">
        <v>20790</v>
      </c>
      <c r="E67" s="86">
        <v>15720</v>
      </c>
      <c r="F67" s="86">
        <v>1740</v>
      </c>
      <c r="G67" s="86">
        <v>2110</v>
      </c>
      <c r="H67" s="86">
        <v>1220</v>
      </c>
    </row>
    <row r="68" spans="1:8">
      <c r="A68" s="96" t="s">
        <v>37</v>
      </c>
      <c r="B68" s="97" t="s">
        <v>40</v>
      </c>
      <c r="C68" s="77" t="s">
        <v>406</v>
      </c>
      <c r="D68" s="86">
        <v>13520</v>
      </c>
      <c r="E68" s="86">
        <v>10620</v>
      </c>
      <c r="F68" s="86">
        <v>940</v>
      </c>
      <c r="G68" s="86">
        <v>1180</v>
      </c>
      <c r="H68" s="86">
        <v>790</v>
      </c>
    </row>
    <row r="69" spans="1:8">
      <c r="A69" s="96" t="s">
        <v>37</v>
      </c>
      <c r="B69" s="97" t="s">
        <v>40</v>
      </c>
      <c r="C69" s="77" t="s">
        <v>407</v>
      </c>
      <c r="D69" s="86">
        <v>7270</v>
      </c>
      <c r="E69" s="86">
        <v>5110</v>
      </c>
      <c r="F69" s="86">
        <v>800</v>
      </c>
      <c r="G69" s="86">
        <v>930</v>
      </c>
      <c r="H69" s="86">
        <v>430</v>
      </c>
    </row>
    <row r="70" spans="1:8">
      <c r="A70" s="96" t="s">
        <v>37</v>
      </c>
      <c r="B70" s="97" t="s">
        <v>40</v>
      </c>
      <c r="C70" s="77" t="s">
        <v>408</v>
      </c>
      <c r="D70" s="86">
        <v>0</v>
      </c>
      <c r="E70" s="86">
        <v>0</v>
      </c>
      <c r="F70" s="86">
        <v>0</v>
      </c>
      <c r="G70" s="86">
        <v>0</v>
      </c>
      <c r="H70" s="86">
        <v>0</v>
      </c>
    </row>
    <row r="71" spans="1:8">
      <c r="A71" s="96" t="s">
        <v>37</v>
      </c>
      <c r="B71" s="96" t="s">
        <v>41</v>
      </c>
      <c r="C71" s="77"/>
      <c r="D71" s="86"/>
      <c r="E71" s="86"/>
      <c r="F71" s="86"/>
      <c r="G71" s="86"/>
      <c r="H71" s="86"/>
    </row>
    <row r="72" spans="1:8">
      <c r="A72" s="96" t="s">
        <v>37</v>
      </c>
      <c r="B72" s="78" t="s">
        <v>42</v>
      </c>
      <c r="C72" s="77"/>
      <c r="D72" s="86">
        <v>20</v>
      </c>
      <c r="E72" s="86">
        <v>20</v>
      </c>
      <c r="F72" s="86">
        <v>0</v>
      </c>
      <c r="G72" s="86">
        <v>10</v>
      </c>
      <c r="H72" s="86">
        <v>0</v>
      </c>
    </row>
    <row r="73" spans="1:8">
      <c r="A73" s="96" t="s">
        <v>37</v>
      </c>
      <c r="B73" s="96" t="s">
        <v>41</v>
      </c>
      <c r="C73" s="77" t="s">
        <v>406</v>
      </c>
      <c r="D73" s="86">
        <v>10</v>
      </c>
      <c r="E73" s="86">
        <v>10</v>
      </c>
      <c r="F73" s="86">
        <v>0</v>
      </c>
      <c r="G73" s="86">
        <v>0</v>
      </c>
      <c r="H73" s="86">
        <v>0</v>
      </c>
    </row>
    <row r="74" spans="1:8">
      <c r="A74" s="96" t="s">
        <v>37</v>
      </c>
      <c r="B74" s="96" t="s">
        <v>41</v>
      </c>
      <c r="C74" s="77" t="s">
        <v>407</v>
      </c>
      <c r="D74" s="86">
        <v>10</v>
      </c>
      <c r="E74" s="86">
        <v>10</v>
      </c>
      <c r="F74" s="86">
        <v>0</v>
      </c>
      <c r="G74" s="86">
        <v>0</v>
      </c>
      <c r="H74" s="86">
        <v>0</v>
      </c>
    </row>
    <row r="75" spans="1:8">
      <c r="A75" s="96" t="s">
        <v>37</v>
      </c>
      <c r="B75" s="96" t="s">
        <v>41</v>
      </c>
      <c r="C75" s="77" t="s">
        <v>408</v>
      </c>
      <c r="D75" s="86">
        <v>0</v>
      </c>
      <c r="E75" s="86">
        <v>0</v>
      </c>
      <c r="F75" s="86">
        <v>0</v>
      </c>
      <c r="G75" s="86">
        <v>0</v>
      </c>
      <c r="H75" s="86">
        <v>0</v>
      </c>
    </row>
    <row r="76" spans="1:8">
      <c r="A76" s="96" t="s">
        <v>43</v>
      </c>
      <c r="B76" s="78"/>
      <c r="C76" s="77"/>
      <c r="D76" s="86"/>
      <c r="E76" s="86"/>
      <c r="F76" s="86"/>
      <c r="G76" s="86"/>
      <c r="H76" s="86"/>
    </row>
    <row r="77" spans="1:8">
      <c r="A77" s="78" t="s">
        <v>437</v>
      </c>
      <c r="B77" s="78"/>
      <c r="C77" s="77"/>
      <c r="D77" s="86">
        <v>132370</v>
      </c>
      <c r="E77" s="86">
        <v>12270</v>
      </c>
      <c r="F77" s="86">
        <v>10180</v>
      </c>
      <c r="G77" s="86">
        <v>98010</v>
      </c>
      <c r="H77" s="86">
        <v>11910</v>
      </c>
    </row>
    <row r="78" spans="1:8">
      <c r="A78" s="96" t="s">
        <v>43</v>
      </c>
      <c r="C78" s="77" t="s">
        <v>406</v>
      </c>
      <c r="D78" s="86">
        <v>61700</v>
      </c>
      <c r="E78" s="86">
        <v>7230</v>
      </c>
      <c r="F78" s="86">
        <v>5140</v>
      </c>
      <c r="G78" s="86">
        <v>43020</v>
      </c>
      <c r="H78" s="86">
        <v>6320</v>
      </c>
    </row>
    <row r="79" spans="1:8">
      <c r="A79" s="96" t="s">
        <v>43</v>
      </c>
      <c r="C79" s="77" t="s">
        <v>407</v>
      </c>
      <c r="D79" s="86">
        <v>70660</v>
      </c>
      <c r="E79" s="86">
        <v>5040</v>
      </c>
      <c r="F79" s="86">
        <v>5040</v>
      </c>
      <c r="G79" s="86">
        <v>54990</v>
      </c>
      <c r="H79" s="86">
        <v>5590</v>
      </c>
    </row>
    <row r="80" spans="1:8">
      <c r="A80" s="96" t="s">
        <v>43</v>
      </c>
      <c r="C80" s="77" t="s">
        <v>408</v>
      </c>
      <c r="D80" s="86">
        <v>20</v>
      </c>
      <c r="E80" s="86">
        <v>0</v>
      </c>
      <c r="F80" s="86">
        <v>0</v>
      </c>
      <c r="G80" s="86">
        <v>0</v>
      </c>
      <c r="H80" s="86">
        <v>10</v>
      </c>
    </row>
    <row r="81" spans="1:8">
      <c r="A81" s="96" t="s">
        <v>43</v>
      </c>
      <c r="B81" s="97" t="s">
        <v>46</v>
      </c>
      <c r="C81" s="77"/>
      <c r="D81" s="86"/>
      <c r="E81" s="86"/>
      <c r="F81" s="86"/>
      <c r="G81" s="86"/>
      <c r="H81" s="86"/>
    </row>
    <row r="82" spans="1:8">
      <c r="A82" s="96" t="s">
        <v>43</v>
      </c>
      <c r="B82" s="78" t="s">
        <v>45</v>
      </c>
      <c r="C82" s="77"/>
      <c r="D82" s="86">
        <v>68740</v>
      </c>
      <c r="E82" s="86">
        <v>8000</v>
      </c>
      <c r="F82" s="86">
        <v>6490</v>
      </c>
      <c r="G82" s="86">
        <v>46740</v>
      </c>
      <c r="H82" s="86">
        <v>7520</v>
      </c>
    </row>
    <row r="83" spans="1:8">
      <c r="A83" s="96" t="s">
        <v>43</v>
      </c>
      <c r="B83" s="97" t="s">
        <v>46</v>
      </c>
      <c r="C83" s="77" t="s">
        <v>406</v>
      </c>
      <c r="D83" s="86">
        <v>34880</v>
      </c>
      <c r="E83" s="86">
        <v>4770</v>
      </c>
      <c r="F83" s="86">
        <v>3140</v>
      </c>
      <c r="G83" s="86">
        <v>22730</v>
      </c>
      <c r="H83" s="86">
        <v>4240</v>
      </c>
    </row>
    <row r="84" spans="1:8">
      <c r="A84" s="96" t="s">
        <v>43</v>
      </c>
      <c r="B84" s="97" t="s">
        <v>46</v>
      </c>
      <c r="C84" s="77" t="s">
        <v>407</v>
      </c>
      <c r="D84" s="86">
        <v>33850</v>
      </c>
      <c r="E84" s="86">
        <v>3230</v>
      </c>
      <c r="F84" s="86">
        <v>3350</v>
      </c>
      <c r="G84" s="86">
        <v>24010</v>
      </c>
      <c r="H84" s="86">
        <v>3270</v>
      </c>
    </row>
    <row r="85" spans="1:8">
      <c r="A85" s="96" t="s">
        <v>43</v>
      </c>
      <c r="B85" s="97" t="s">
        <v>46</v>
      </c>
      <c r="C85" s="77" t="s">
        <v>408</v>
      </c>
      <c r="D85" s="86">
        <v>10</v>
      </c>
      <c r="E85" s="86">
        <v>0</v>
      </c>
      <c r="F85" s="86">
        <v>0</v>
      </c>
      <c r="G85" s="86">
        <v>0</v>
      </c>
      <c r="H85" s="86">
        <v>10</v>
      </c>
    </row>
    <row r="86" spans="1:8">
      <c r="A86" s="96" t="s">
        <v>43</v>
      </c>
      <c r="B86" s="96" t="s">
        <v>47</v>
      </c>
      <c r="C86" s="77"/>
      <c r="D86" s="86"/>
      <c r="E86" s="86"/>
      <c r="F86" s="86"/>
      <c r="G86" s="86"/>
      <c r="H86" s="86"/>
    </row>
    <row r="87" spans="1:8">
      <c r="A87" s="96" t="s">
        <v>43</v>
      </c>
      <c r="B87" s="78" t="s">
        <v>48</v>
      </c>
      <c r="C87" s="77"/>
      <c r="D87" s="86">
        <v>24540</v>
      </c>
      <c r="E87" s="86">
        <v>3200</v>
      </c>
      <c r="F87" s="86">
        <v>1890</v>
      </c>
      <c r="G87" s="86">
        <v>16880</v>
      </c>
      <c r="H87" s="86">
        <v>2570</v>
      </c>
    </row>
    <row r="88" spans="1:8">
      <c r="A88" s="96" t="s">
        <v>43</v>
      </c>
      <c r="B88" s="96" t="s">
        <v>47</v>
      </c>
      <c r="C88" s="77" t="s">
        <v>406</v>
      </c>
      <c r="D88" s="86">
        <v>11220</v>
      </c>
      <c r="E88" s="86">
        <v>1860</v>
      </c>
      <c r="F88" s="86">
        <v>1100</v>
      </c>
      <c r="G88" s="86">
        <v>7080</v>
      </c>
      <c r="H88" s="86">
        <v>1170</v>
      </c>
    </row>
    <row r="89" spans="1:8">
      <c r="A89" s="96" t="s">
        <v>43</v>
      </c>
      <c r="B89" s="96" t="s">
        <v>47</v>
      </c>
      <c r="C89" s="77" t="s">
        <v>407</v>
      </c>
      <c r="D89" s="86">
        <v>13320</v>
      </c>
      <c r="E89" s="86">
        <v>1340</v>
      </c>
      <c r="F89" s="86">
        <v>780</v>
      </c>
      <c r="G89" s="86">
        <v>9800</v>
      </c>
      <c r="H89" s="86">
        <v>1400</v>
      </c>
    </row>
    <row r="90" spans="1:8">
      <c r="A90" s="96" t="s">
        <v>43</v>
      </c>
      <c r="B90" s="96" t="s">
        <v>47</v>
      </c>
      <c r="C90" s="77" t="s">
        <v>408</v>
      </c>
      <c r="D90" s="86">
        <v>0</v>
      </c>
      <c r="E90" s="86">
        <v>0</v>
      </c>
      <c r="F90" s="86">
        <v>0</v>
      </c>
      <c r="G90" s="86">
        <v>0</v>
      </c>
      <c r="H90" s="86">
        <v>0</v>
      </c>
    </row>
    <row r="91" spans="1:8">
      <c r="A91" s="96" t="s">
        <v>43</v>
      </c>
      <c r="B91" s="96" t="s">
        <v>49</v>
      </c>
      <c r="C91" s="77"/>
      <c r="D91" s="86"/>
      <c r="E91" s="86"/>
      <c r="F91" s="86"/>
      <c r="G91" s="86"/>
      <c r="H91" s="86"/>
    </row>
    <row r="92" spans="1:8">
      <c r="A92" s="96" t="s">
        <v>43</v>
      </c>
      <c r="B92" s="78" t="s">
        <v>50</v>
      </c>
      <c r="C92" s="77"/>
      <c r="D92" s="86">
        <v>18310</v>
      </c>
      <c r="E92" s="86">
        <v>490</v>
      </c>
      <c r="F92" s="86">
        <v>570</v>
      </c>
      <c r="G92" s="86">
        <v>16450</v>
      </c>
      <c r="H92" s="86">
        <v>800</v>
      </c>
    </row>
    <row r="93" spans="1:8">
      <c r="A93" s="96" t="s">
        <v>43</v>
      </c>
      <c r="B93" s="96" t="s">
        <v>49</v>
      </c>
      <c r="C93" s="77" t="s">
        <v>406</v>
      </c>
      <c r="D93" s="86">
        <v>6500</v>
      </c>
      <c r="E93" s="86">
        <v>210</v>
      </c>
      <c r="F93" s="86">
        <v>200</v>
      </c>
      <c r="G93" s="86">
        <v>5760</v>
      </c>
      <c r="H93" s="86">
        <v>330</v>
      </c>
    </row>
    <row r="94" spans="1:8">
      <c r="A94" s="96" t="s">
        <v>43</v>
      </c>
      <c r="B94" s="96" t="s">
        <v>49</v>
      </c>
      <c r="C94" s="77" t="s">
        <v>407</v>
      </c>
      <c r="D94" s="86">
        <v>11810</v>
      </c>
      <c r="E94" s="86">
        <v>280</v>
      </c>
      <c r="F94" s="86">
        <v>370</v>
      </c>
      <c r="G94" s="86">
        <v>10690</v>
      </c>
      <c r="H94" s="86">
        <v>470</v>
      </c>
    </row>
    <row r="95" spans="1:8">
      <c r="A95" s="96" t="s">
        <v>43</v>
      </c>
      <c r="B95" s="96" t="s">
        <v>49</v>
      </c>
      <c r="C95" s="77" t="s">
        <v>408</v>
      </c>
      <c r="D95" s="86">
        <v>0</v>
      </c>
      <c r="E95" s="86">
        <v>0</v>
      </c>
      <c r="F95" s="86">
        <v>0</v>
      </c>
      <c r="G95" s="86">
        <v>0</v>
      </c>
      <c r="H95" s="86">
        <v>0</v>
      </c>
    </row>
    <row r="96" spans="1:8">
      <c r="A96" s="96" t="s">
        <v>43</v>
      </c>
      <c r="B96" s="96" t="s">
        <v>51</v>
      </c>
      <c r="C96" s="77"/>
      <c r="D96" s="86"/>
      <c r="E96" s="86"/>
      <c r="F96" s="86"/>
      <c r="G96" s="86"/>
      <c r="H96" s="86"/>
    </row>
    <row r="97" spans="1:8">
      <c r="A97" s="96" t="s">
        <v>43</v>
      </c>
      <c r="B97" s="78" t="s">
        <v>52</v>
      </c>
      <c r="C97" s="77"/>
      <c r="D97" s="86">
        <v>20780</v>
      </c>
      <c r="E97" s="86">
        <v>580</v>
      </c>
      <c r="F97" s="86">
        <v>1230</v>
      </c>
      <c r="G97" s="86">
        <v>17940</v>
      </c>
      <c r="H97" s="86">
        <v>1030</v>
      </c>
    </row>
    <row r="98" spans="1:8">
      <c r="A98" s="96" t="s">
        <v>43</v>
      </c>
      <c r="B98" s="96" t="s">
        <v>51</v>
      </c>
      <c r="C98" s="77" t="s">
        <v>406</v>
      </c>
      <c r="D98" s="86">
        <v>9100</v>
      </c>
      <c r="E98" s="86">
        <v>380</v>
      </c>
      <c r="F98" s="86">
        <v>700</v>
      </c>
      <c r="G98" s="86">
        <v>7450</v>
      </c>
      <c r="H98" s="86">
        <v>570</v>
      </c>
    </row>
    <row r="99" spans="1:8">
      <c r="A99" s="96" t="s">
        <v>43</v>
      </c>
      <c r="B99" s="96" t="s">
        <v>51</v>
      </c>
      <c r="C99" s="77" t="s">
        <v>407</v>
      </c>
      <c r="D99" s="86">
        <v>11680</v>
      </c>
      <c r="E99" s="86">
        <v>200</v>
      </c>
      <c r="F99" s="86">
        <v>540</v>
      </c>
      <c r="G99" s="86">
        <v>10490</v>
      </c>
      <c r="H99" s="86">
        <v>450</v>
      </c>
    </row>
    <row r="100" spans="1:8">
      <c r="A100" s="96" t="s">
        <v>43</v>
      </c>
      <c r="B100" s="96" t="s">
        <v>51</v>
      </c>
      <c r="C100" s="77" t="s">
        <v>408</v>
      </c>
      <c r="D100" s="86">
        <v>0</v>
      </c>
      <c r="E100" s="86">
        <v>0</v>
      </c>
      <c r="F100" s="86">
        <v>0</v>
      </c>
      <c r="G100" s="86">
        <v>0</v>
      </c>
      <c r="H100" s="86">
        <v>0</v>
      </c>
    </row>
    <row r="101" spans="1:8">
      <c r="A101" s="96" t="s">
        <v>53</v>
      </c>
      <c r="B101" s="78"/>
      <c r="C101" s="77"/>
      <c r="D101" s="86"/>
      <c r="E101" s="86"/>
      <c r="F101" s="86"/>
      <c r="G101" s="86"/>
      <c r="H101" s="86"/>
    </row>
    <row r="102" spans="1:8">
      <c r="A102" s="78" t="s">
        <v>428</v>
      </c>
      <c r="B102" s="78"/>
      <c r="C102" s="77"/>
      <c r="D102" s="86">
        <v>19210</v>
      </c>
      <c r="E102" s="86">
        <v>2360</v>
      </c>
      <c r="F102" s="86">
        <v>1690</v>
      </c>
      <c r="G102" s="86">
        <v>13710</v>
      </c>
      <c r="H102" s="86">
        <v>1450</v>
      </c>
    </row>
    <row r="103" spans="1:8">
      <c r="A103" s="96" t="s">
        <v>53</v>
      </c>
      <c r="C103" s="77" t="s">
        <v>406</v>
      </c>
      <c r="D103" s="86">
        <v>9860</v>
      </c>
      <c r="E103" s="86">
        <v>1430</v>
      </c>
      <c r="F103" s="86">
        <v>980</v>
      </c>
      <c r="G103" s="86">
        <v>6720</v>
      </c>
      <c r="H103" s="86">
        <v>730</v>
      </c>
    </row>
    <row r="104" spans="1:8">
      <c r="A104" s="96" t="s">
        <v>53</v>
      </c>
      <c r="C104" s="77" t="s">
        <v>407</v>
      </c>
      <c r="D104" s="86">
        <v>9340</v>
      </c>
      <c r="E104" s="86">
        <v>930</v>
      </c>
      <c r="F104" s="86">
        <v>710</v>
      </c>
      <c r="G104" s="86">
        <v>7000</v>
      </c>
      <c r="H104" s="86">
        <v>710</v>
      </c>
    </row>
    <row r="105" spans="1:8">
      <c r="A105" s="96" t="s">
        <v>53</v>
      </c>
      <c r="C105" s="77" t="s">
        <v>408</v>
      </c>
      <c r="D105" s="86">
        <v>10</v>
      </c>
      <c r="E105" s="86">
        <v>0</v>
      </c>
      <c r="F105" s="86">
        <v>0</v>
      </c>
      <c r="G105" s="86">
        <v>0</v>
      </c>
      <c r="H105" s="86">
        <v>10</v>
      </c>
    </row>
    <row r="106" spans="1:8">
      <c r="A106" s="96" t="s">
        <v>53</v>
      </c>
      <c r="B106" s="97" t="s">
        <v>56</v>
      </c>
      <c r="C106" s="77"/>
      <c r="D106" s="86"/>
      <c r="E106" s="86"/>
      <c r="F106" s="86"/>
      <c r="G106" s="86"/>
      <c r="H106" s="86"/>
    </row>
    <row r="107" spans="1:8">
      <c r="A107" s="96" t="s">
        <v>53</v>
      </c>
      <c r="B107" s="78" t="s">
        <v>55</v>
      </c>
      <c r="C107" s="77"/>
      <c r="D107" s="86">
        <v>14140</v>
      </c>
      <c r="E107" s="86">
        <v>1590</v>
      </c>
      <c r="F107" s="86">
        <v>1160</v>
      </c>
      <c r="G107" s="86">
        <v>10380</v>
      </c>
      <c r="H107" s="86">
        <v>1010</v>
      </c>
    </row>
    <row r="108" spans="1:8">
      <c r="A108" s="96" t="s">
        <v>53</v>
      </c>
      <c r="B108" s="97" t="s">
        <v>56</v>
      </c>
      <c r="C108" s="77" t="s">
        <v>406</v>
      </c>
      <c r="D108" s="86">
        <v>7510</v>
      </c>
      <c r="E108" s="86">
        <v>980</v>
      </c>
      <c r="F108" s="86">
        <v>750</v>
      </c>
      <c r="G108" s="86">
        <v>5260</v>
      </c>
      <c r="H108" s="86">
        <v>520</v>
      </c>
    </row>
    <row r="109" spans="1:8">
      <c r="A109" s="96" t="s">
        <v>53</v>
      </c>
      <c r="B109" s="97" t="s">
        <v>56</v>
      </c>
      <c r="C109" s="77" t="s">
        <v>407</v>
      </c>
      <c r="D109" s="86">
        <v>6620</v>
      </c>
      <c r="E109" s="86">
        <v>610</v>
      </c>
      <c r="F109" s="86">
        <v>410</v>
      </c>
      <c r="G109" s="86">
        <v>5110</v>
      </c>
      <c r="H109" s="86">
        <v>490</v>
      </c>
    </row>
    <row r="110" spans="1:8">
      <c r="A110" s="96" t="s">
        <v>53</v>
      </c>
      <c r="B110" s="97" t="s">
        <v>56</v>
      </c>
      <c r="C110" s="77" t="s">
        <v>408</v>
      </c>
      <c r="D110" s="86">
        <v>10</v>
      </c>
      <c r="E110" s="86">
        <v>0</v>
      </c>
      <c r="F110" s="86">
        <v>0</v>
      </c>
      <c r="G110" s="86">
        <v>0</v>
      </c>
      <c r="H110" s="86">
        <v>0</v>
      </c>
    </row>
    <row r="111" spans="1:8">
      <c r="A111" s="96" t="s">
        <v>53</v>
      </c>
      <c r="B111" s="96" t="s">
        <v>57</v>
      </c>
      <c r="C111" s="77"/>
      <c r="D111" s="86"/>
      <c r="E111" s="86"/>
      <c r="F111" s="86"/>
      <c r="G111" s="86"/>
      <c r="H111" s="86"/>
    </row>
    <row r="112" spans="1:8">
      <c r="A112" s="96" t="s">
        <v>53</v>
      </c>
      <c r="B112" s="78" t="s">
        <v>58</v>
      </c>
      <c r="C112" s="77"/>
      <c r="D112" s="86">
        <v>5070</v>
      </c>
      <c r="E112" s="86">
        <v>770</v>
      </c>
      <c r="F112" s="86">
        <v>520</v>
      </c>
      <c r="G112" s="86">
        <v>3340</v>
      </c>
      <c r="H112" s="86">
        <v>440</v>
      </c>
    </row>
    <row r="113" spans="1:8">
      <c r="A113" s="96" t="s">
        <v>53</v>
      </c>
      <c r="B113" s="96" t="s">
        <v>57</v>
      </c>
      <c r="C113" s="77" t="s">
        <v>406</v>
      </c>
      <c r="D113" s="86">
        <v>2350</v>
      </c>
      <c r="E113" s="86">
        <v>450</v>
      </c>
      <c r="F113" s="86">
        <v>230</v>
      </c>
      <c r="G113" s="86">
        <v>1460</v>
      </c>
      <c r="H113" s="86">
        <v>210</v>
      </c>
    </row>
    <row r="114" spans="1:8">
      <c r="A114" s="96" t="s">
        <v>53</v>
      </c>
      <c r="B114" s="96" t="s">
        <v>57</v>
      </c>
      <c r="C114" s="77" t="s">
        <v>407</v>
      </c>
      <c r="D114" s="86">
        <v>2720</v>
      </c>
      <c r="E114" s="86">
        <v>320</v>
      </c>
      <c r="F114" s="86">
        <v>300</v>
      </c>
      <c r="G114" s="86">
        <v>1880</v>
      </c>
      <c r="H114" s="86">
        <v>220</v>
      </c>
    </row>
    <row r="115" spans="1:8">
      <c r="A115" s="96" t="s">
        <v>53</v>
      </c>
      <c r="B115" s="96" t="s">
        <v>57</v>
      </c>
      <c r="C115" s="77" t="s">
        <v>408</v>
      </c>
      <c r="D115" s="86">
        <v>0</v>
      </c>
      <c r="E115" s="86">
        <v>0</v>
      </c>
      <c r="F115" s="86">
        <v>0</v>
      </c>
      <c r="G115" s="86">
        <v>0</v>
      </c>
      <c r="H115" s="86">
        <v>0</v>
      </c>
    </row>
    <row r="116" spans="1:8">
      <c r="A116" s="96" t="s">
        <v>59</v>
      </c>
      <c r="B116" s="78"/>
      <c r="C116" s="77"/>
      <c r="D116" s="86"/>
      <c r="E116" s="86"/>
      <c r="F116" s="86"/>
      <c r="G116" s="86"/>
      <c r="H116" s="86"/>
    </row>
    <row r="117" spans="1:8">
      <c r="A117" s="78" t="s">
        <v>429</v>
      </c>
      <c r="B117" s="78"/>
      <c r="C117" s="77"/>
      <c r="D117" s="86">
        <v>3460</v>
      </c>
      <c r="E117" s="86">
        <v>690</v>
      </c>
      <c r="F117" s="86">
        <v>340</v>
      </c>
      <c r="G117" s="86">
        <v>2020</v>
      </c>
      <c r="H117" s="86">
        <v>420</v>
      </c>
    </row>
    <row r="118" spans="1:8">
      <c r="A118" s="96" t="s">
        <v>59</v>
      </c>
      <c r="C118" s="77" t="s">
        <v>406</v>
      </c>
      <c r="D118" s="86">
        <v>1850</v>
      </c>
      <c r="E118" s="86">
        <v>430</v>
      </c>
      <c r="F118" s="86">
        <v>180</v>
      </c>
      <c r="G118" s="86">
        <v>990</v>
      </c>
      <c r="H118" s="86">
        <v>250</v>
      </c>
    </row>
    <row r="119" spans="1:8">
      <c r="A119" s="96" t="s">
        <v>59</v>
      </c>
      <c r="C119" s="77" t="s">
        <v>407</v>
      </c>
      <c r="D119" s="86">
        <v>1620</v>
      </c>
      <c r="E119" s="86">
        <v>260</v>
      </c>
      <c r="F119" s="86">
        <v>160</v>
      </c>
      <c r="G119" s="86">
        <v>1030</v>
      </c>
      <c r="H119" s="86">
        <v>170</v>
      </c>
    </row>
    <row r="120" spans="1:8">
      <c r="A120" s="96" t="s">
        <v>59</v>
      </c>
      <c r="C120" s="77" t="s">
        <v>408</v>
      </c>
      <c r="D120" s="86">
        <v>0</v>
      </c>
      <c r="E120" s="86">
        <v>0</v>
      </c>
      <c r="F120" s="86">
        <v>0</v>
      </c>
      <c r="G120" s="86">
        <v>0</v>
      </c>
      <c r="H120" s="86">
        <v>0</v>
      </c>
    </row>
    <row r="121" spans="1:8">
      <c r="A121" s="96" t="s">
        <v>59</v>
      </c>
      <c r="B121" s="97" t="s">
        <v>62</v>
      </c>
      <c r="C121" s="77"/>
      <c r="D121" s="86"/>
      <c r="E121" s="86"/>
      <c r="F121" s="86"/>
      <c r="G121" s="86"/>
      <c r="H121" s="86"/>
    </row>
    <row r="122" spans="1:8">
      <c r="A122" s="96" t="s">
        <v>59</v>
      </c>
      <c r="B122" s="78" t="s">
        <v>61</v>
      </c>
      <c r="C122" s="77"/>
      <c r="D122" s="86">
        <v>970</v>
      </c>
      <c r="E122" s="86">
        <v>80</v>
      </c>
      <c r="F122" s="86">
        <v>80</v>
      </c>
      <c r="G122" s="86">
        <v>680</v>
      </c>
      <c r="H122" s="86">
        <v>120</v>
      </c>
    </row>
    <row r="123" spans="1:8">
      <c r="A123" s="96" t="s">
        <v>59</v>
      </c>
      <c r="B123" s="97" t="s">
        <v>62</v>
      </c>
      <c r="C123" s="77" t="s">
        <v>406</v>
      </c>
      <c r="D123" s="86">
        <v>540</v>
      </c>
      <c r="E123" s="86">
        <v>50</v>
      </c>
      <c r="F123" s="86">
        <v>50</v>
      </c>
      <c r="G123" s="86">
        <v>370</v>
      </c>
      <c r="H123" s="86">
        <v>70</v>
      </c>
    </row>
    <row r="124" spans="1:8">
      <c r="A124" s="96" t="s">
        <v>59</v>
      </c>
      <c r="B124" s="97" t="s">
        <v>62</v>
      </c>
      <c r="C124" s="77" t="s">
        <v>407</v>
      </c>
      <c r="D124" s="86">
        <v>430</v>
      </c>
      <c r="E124" s="86">
        <v>30</v>
      </c>
      <c r="F124" s="86">
        <v>30</v>
      </c>
      <c r="G124" s="86">
        <v>310</v>
      </c>
      <c r="H124" s="86">
        <v>60</v>
      </c>
    </row>
    <row r="125" spans="1:8">
      <c r="A125" s="96" t="s">
        <v>59</v>
      </c>
      <c r="B125" s="97" t="s">
        <v>62</v>
      </c>
      <c r="C125" s="77" t="s">
        <v>408</v>
      </c>
      <c r="D125" s="86">
        <v>0</v>
      </c>
      <c r="E125" s="86">
        <v>0</v>
      </c>
      <c r="F125" s="86">
        <v>0</v>
      </c>
      <c r="G125" s="86">
        <v>0</v>
      </c>
      <c r="H125" s="86">
        <v>0</v>
      </c>
    </row>
    <row r="126" spans="1:8">
      <c r="A126" s="96" t="s">
        <v>59</v>
      </c>
      <c r="B126" s="97" t="s">
        <v>63</v>
      </c>
      <c r="C126" s="77"/>
      <c r="D126" s="86"/>
      <c r="E126" s="86"/>
      <c r="F126" s="86"/>
      <c r="G126" s="86"/>
      <c r="H126" s="86"/>
    </row>
    <row r="127" spans="1:8">
      <c r="A127" s="96" t="s">
        <v>59</v>
      </c>
      <c r="B127" s="78" t="s">
        <v>64</v>
      </c>
      <c r="C127" s="77"/>
      <c r="D127" s="86">
        <v>2500</v>
      </c>
      <c r="E127" s="86">
        <v>610</v>
      </c>
      <c r="F127" s="86">
        <v>260</v>
      </c>
      <c r="G127" s="86">
        <v>1340</v>
      </c>
      <c r="H127" s="86">
        <v>300</v>
      </c>
    </row>
    <row r="128" spans="1:8">
      <c r="A128" s="96" t="s">
        <v>59</v>
      </c>
      <c r="B128" s="97" t="s">
        <v>63</v>
      </c>
      <c r="C128" s="77" t="s">
        <v>406</v>
      </c>
      <c r="D128" s="86">
        <v>1310</v>
      </c>
      <c r="E128" s="86">
        <v>380</v>
      </c>
      <c r="F128" s="86">
        <v>130</v>
      </c>
      <c r="G128" s="86">
        <v>620</v>
      </c>
      <c r="H128" s="86">
        <v>180</v>
      </c>
    </row>
    <row r="129" spans="1:8">
      <c r="A129" s="96" t="s">
        <v>59</v>
      </c>
      <c r="B129" s="97" t="s">
        <v>63</v>
      </c>
      <c r="C129" s="77" t="s">
        <v>407</v>
      </c>
      <c r="D129" s="86">
        <v>1190</v>
      </c>
      <c r="E129" s="86">
        <v>230</v>
      </c>
      <c r="F129" s="86">
        <v>130</v>
      </c>
      <c r="G129" s="86">
        <v>720</v>
      </c>
      <c r="H129" s="86">
        <v>110</v>
      </c>
    </row>
    <row r="130" spans="1:8">
      <c r="A130" s="96" t="s">
        <v>59</v>
      </c>
      <c r="B130" s="97" t="s">
        <v>63</v>
      </c>
      <c r="C130" s="77" t="s">
        <v>408</v>
      </c>
      <c r="D130" s="86">
        <v>0</v>
      </c>
      <c r="E130" s="86">
        <v>0</v>
      </c>
      <c r="F130" s="86">
        <v>0</v>
      </c>
      <c r="G130" s="86">
        <v>0</v>
      </c>
      <c r="H130" s="86">
        <v>0</v>
      </c>
    </row>
    <row r="131" spans="1:8">
      <c r="A131" s="90"/>
      <c r="B131" s="94"/>
      <c r="C131" s="94"/>
      <c r="D131" s="181"/>
      <c r="E131" s="181"/>
      <c r="F131" s="109"/>
      <c r="G131" s="109"/>
      <c r="H131" s="136"/>
    </row>
    <row r="132" spans="1:8">
      <c r="A132" s="82" t="s">
        <v>420</v>
      </c>
      <c r="B132" s="100"/>
      <c r="C132" s="104"/>
      <c r="D132" s="95"/>
      <c r="E132" s="95"/>
      <c r="F132" s="103"/>
      <c r="G132" s="103"/>
    </row>
    <row r="133" spans="1:8">
      <c r="A133" s="173" t="s">
        <v>66</v>
      </c>
      <c r="B133" s="173"/>
    </row>
  </sheetData>
  <autoFilter ref="A3:B130" xr:uid="{00000000-0009-0000-0000-000010000000}"/>
  <mergeCells count="5">
    <mergeCell ref="A1:H1"/>
    <mergeCell ref="D2:H2"/>
    <mergeCell ref="D4:E4"/>
    <mergeCell ref="D131:E131"/>
    <mergeCell ref="A133:B133"/>
  </mergeCells>
  <pageMargins left="0.70866141732283472" right="0.70866141732283472" top="0.74803149606299213" bottom="0.74803149606299213" header="0.31496062992125984" footer="0.31496062992125984"/>
  <pageSetup paperSize="9" scale="80" orientation="portrait" r:id="rId1"/>
  <headerFooter scaleWithDoc="0" alignWithMargins="0">
    <oddFooter>&amp;R&amp;P/&amp;N</oddFooter>
  </headerFooter>
  <rowBreaks count="2" manualBreakCount="2">
    <brk id="61" max="7" man="1"/>
    <brk id="116" max="7"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H287"/>
  <sheetViews>
    <sheetView showGridLines="0" zoomScaleNormal="100" workbookViewId="0">
      <selection sqref="A1:H1"/>
    </sheetView>
  </sheetViews>
  <sheetFormatPr defaultColWidth="11.42578125" defaultRowHeight="15"/>
  <cols>
    <col min="1" max="2" width="4" customWidth="1"/>
    <col min="3" max="3" width="41.42578125" customWidth="1"/>
    <col min="4" max="8" width="11.7109375" customWidth="1"/>
  </cols>
  <sheetData>
    <row r="1" spans="1:8" ht="15" customHeight="1">
      <c r="A1" s="177" t="s">
        <v>644</v>
      </c>
      <c r="B1" s="177"/>
      <c r="C1" s="177"/>
      <c r="D1" s="177"/>
      <c r="E1" s="177"/>
      <c r="F1" s="177"/>
      <c r="G1" s="177"/>
      <c r="H1" s="177"/>
    </row>
    <row r="2" spans="1:8">
      <c r="A2" s="85" t="s">
        <v>0</v>
      </c>
      <c r="B2" s="11"/>
      <c r="C2" s="11"/>
      <c r="D2" s="178" t="s">
        <v>1</v>
      </c>
      <c r="E2" s="178"/>
      <c r="F2" s="178"/>
      <c r="G2" s="178"/>
      <c r="H2" s="178"/>
    </row>
    <row r="3" spans="1:8" ht="26.25" customHeight="1">
      <c r="A3" s="98">
        <v>1</v>
      </c>
      <c r="B3" s="98">
        <v>2</v>
      </c>
      <c r="C3" s="99"/>
      <c r="D3" s="102" t="s">
        <v>2</v>
      </c>
      <c r="E3" s="105" t="s">
        <v>3</v>
      </c>
      <c r="F3" s="105" t="s">
        <v>4</v>
      </c>
      <c r="G3" s="105" t="s">
        <v>421</v>
      </c>
      <c r="H3" s="105" t="s">
        <v>6</v>
      </c>
    </row>
    <row r="4" spans="1:8">
      <c r="A4" s="175"/>
      <c r="B4" s="175"/>
      <c r="C4" s="12"/>
      <c r="D4" s="12"/>
      <c r="E4" s="175"/>
      <c r="F4" s="175"/>
      <c r="G4" s="12"/>
      <c r="H4" s="12"/>
    </row>
    <row r="5" spans="1:8">
      <c r="A5" s="12"/>
      <c r="B5" s="12"/>
      <c r="C5" s="12"/>
      <c r="D5" s="85" t="s">
        <v>7</v>
      </c>
      <c r="E5" s="12"/>
    </row>
    <row r="6" spans="1:8">
      <c r="A6" s="97" t="s">
        <v>422</v>
      </c>
      <c r="B6" s="12"/>
      <c r="C6" s="12"/>
      <c r="D6" s="12"/>
      <c r="E6" s="12"/>
    </row>
    <row r="7" spans="1:8">
      <c r="A7" s="78" t="s">
        <v>430</v>
      </c>
      <c r="B7" s="78"/>
      <c r="C7" s="77"/>
      <c r="D7" s="86">
        <v>243410</v>
      </c>
      <c r="E7" s="86">
        <v>78160</v>
      </c>
      <c r="F7" s="86">
        <v>20630</v>
      </c>
      <c r="G7" s="86">
        <v>126920</v>
      </c>
      <c r="H7" s="86">
        <v>17710</v>
      </c>
    </row>
    <row r="8" spans="1:8">
      <c r="A8" s="97" t="s">
        <v>422</v>
      </c>
      <c r="C8" s="104" t="s">
        <v>410</v>
      </c>
      <c r="D8" s="86">
        <v>57180</v>
      </c>
      <c r="E8" s="86">
        <v>32640</v>
      </c>
      <c r="F8" s="86">
        <v>2210</v>
      </c>
      <c r="G8" s="86">
        <v>15800</v>
      </c>
      <c r="H8" s="86">
        <v>6530</v>
      </c>
    </row>
    <row r="9" spans="1:8">
      <c r="A9" s="97" t="s">
        <v>422</v>
      </c>
      <c r="C9" s="104" t="s">
        <v>411</v>
      </c>
      <c r="D9" s="86">
        <v>42950</v>
      </c>
      <c r="E9" s="86">
        <v>13430</v>
      </c>
      <c r="F9" s="86">
        <v>3810</v>
      </c>
      <c r="G9" s="86">
        <v>22200</v>
      </c>
      <c r="H9" s="86">
        <v>3510</v>
      </c>
    </row>
    <row r="10" spans="1:8">
      <c r="A10" s="97" t="s">
        <v>422</v>
      </c>
      <c r="C10" s="104" t="s">
        <v>412</v>
      </c>
      <c r="D10" s="86">
        <v>51160</v>
      </c>
      <c r="E10" s="86">
        <v>11280</v>
      </c>
      <c r="F10" s="86">
        <v>5630</v>
      </c>
      <c r="G10" s="86">
        <v>31000</v>
      </c>
      <c r="H10" s="86">
        <v>3240</v>
      </c>
    </row>
    <row r="11" spans="1:8">
      <c r="A11" s="97" t="s">
        <v>422</v>
      </c>
      <c r="C11" s="104" t="s">
        <v>413</v>
      </c>
      <c r="D11" s="86">
        <v>46660</v>
      </c>
      <c r="E11" s="86">
        <v>10610</v>
      </c>
      <c r="F11" s="86">
        <v>4950</v>
      </c>
      <c r="G11" s="86">
        <v>28810</v>
      </c>
      <c r="H11" s="86">
        <v>2280</v>
      </c>
    </row>
    <row r="12" spans="1:8">
      <c r="A12" s="97" t="s">
        <v>422</v>
      </c>
      <c r="C12" s="104" t="s">
        <v>414</v>
      </c>
      <c r="D12" s="86">
        <v>40120</v>
      </c>
      <c r="E12" s="86">
        <v>9330</v>
      </c>
      <c r="F12" s="86">
        <v>3670</v>
      </c>
      <c r="G12" s="86">
        <v>25400</v>
      </c>
      <c r="H12" s="86">
        <v>1720</v>
      </c>
    </row>
    <row r="13" spans="1:8">
      <c r="A13" s="97" t="s">
        <v>422</v>
      </c>
      <c r="C13" s="104" t="s">
        <v>415</v>
      </c>
      <c r="D13" s="86">
        <v>5080</v>
      </c>
      <c r="E13" s="86">
        <v>860</v>
      </c>
      <c r="F13" s="86">
        <v>340</v>
      </c>
      <c r="G13" s="86">
        <v>3670</v>
      </c>
      <c r="H13" s="86">
        <v>210</v>
      </c>
    </row>
    <row r="14" spans="1:8">
      <c r="A14" s="97" t="s">
        <v>422</v>
      </c>
      <c r="C14" s="104" t="s">
        <v>416</v>
      </c>
      <c r="D14" s="86">
        <v>210</v>
      </c>
      <c r="E14" s="86">
        <v>0</v>
      </c>
      <c r="F14" s="86">
        <v>0</v>
      </c>
      <c r="G14" s="86">
        <v>50</v>
      </c>
      <c r="H14" s="86">
        <v>160</v>
      </c>
    </row>
    <row r="15" spans="1:8">
      <c r="A15" s="97" t="s">
        <v>422</v>
      </c>
      <c r="C15" s="104" t="s">
        <v>417</v>
      </c>
      <c r="D15" s="86">
        <v>50</v>
      </c>
      <c r="E15" s="86">
        <v>0</v>
      </c>
      <c r="F15" s="86">
        <v>0</v>
      </c>
      <c r="G15" s="86">
        <v>0</v>
      </c>
      <c r="H15" s="86">
        <v>40</v>
      </c>
    </row>
    <row r="16" spans="1:8">
      <c r="A16" s="97" t="s">
        <v>422</v>
      </c>
      <c r="C16" s="104" t="s">
        <v>418</v>
      </c>
      <c r="D16" s="86">
        <v>45200</v>
      </c>
      <c r="E16" s="86">
        <v>10190</v>
      </c>
      <c r="F16" s="86">
        <v>4020</v>
      </c>
      <c r="G16" s="86">
        <v>29060</v>
      </c>
      <c r="H16" s="86">
        <v>1930</v>
      </c>
    </row>
    <row r="17" spans="1:8">
      <c r="A17" s="96" t="s">
        <v>17</v>
      </c>
      <c r="B17" s="104"/>
      <c r="C17" s="104"/>
      <c r="D17" s="86"/>
      <c r="E17" s="86"/>
      <c r="F17" s="86"/>
      <c r="G17" s="86"/>
      <c r="H17" s="86"/>
    </row>
    <row r="18" spans="1:8">
      <c r="A18" s="78" t="s">
        <v>431</v>
      </c>
      <c r="B18" s="78"/>
      <c r="C18" s="77"/>
      <c r="D18" s="86">
        <v>41670</v>
      </c>
      <c r="E18" s="86">
        <v>37090</v>
      </c>
      <c r="F18" s="86">
        <v>3640</v>
      </c>
      <c r="G18" s="86">
        <v>260</v>
      </c>
      <c r="H18" s="86">
        <v>680</v>
      </c>
    </row>
    <row r="19" spans="1:8">
      <c r="A19" s="96" t="s">
        <v>17</v>
      </c>
      <c r="C19" s="104" t="s">
        <v>410</v>
      </c>
      <c r="D19" s="86">
        <v>16940</v>
      </c>
      <c r="E19" s="86">
        <v>16240</v>
      </c>
      <c r="F19" s="86">
        <v>360</v>
      </c>
      <c r="G19" s="86">
        <v>60</v>
      </c>
      <c r="H19" s="86">
        <v>290</v>
      </c>
    </row>
    <row r="20" spans="1:8">
      <c r="A20" s="96" t="s">
        <v>17</v>
      </c>
      <c r="C20" s="104" t="s">
        <v>411</v>
      </c>
      <c r="D20" s="86">
        <v>6470</v>
      </c>
      <c r="E20" s="86">
        <v>5800</v>
      </c>
      <c r="F20" s="86">
        <v>520</v>
      </c>
      <c r="G20" s="86">
        <v>40</v>
      </c>
      <c r="H20" s="86">
        <v>100</v>
      </c>
    </row>
    <row r="21" spans="1:8">
      <c r="A21" s="96" t="s">
        <v>17</v>
      </c>
      <c r="C21" s="104" t="s">
        <v>412</v>
      </c>
      <c r="D21" s="86">
        <v>5680</v>
      </c>
      <c r="E21" s="86">
        <v>4700</v>
      </c>
      <c r="F21" s="86">
        <v>830</v>
      </c>
      <c r="G21" s="86">
        <v>50</v>
      </c>
      <c r="H21" s="86">
        <v>100</v>
      </c>
    </row>
    <row r="22" spans="1:8">
      <c r="A22" s="96" t="s">
        <v>17</v>
      </c>
      <c r="C22" s="104" t="s">
        <v>413</v>
      </c>
      <c r="D22" s="86">
        <v>6130</v>
      </c>
      <c r="E22" s="86">
        <v>4990</v>
      </c>
      <c r="F22" s="86">
        <v>1000</v>
      </c>
      <c r="G22" s="86">
        <v>60</v>
      </c>
      <c r="H22" s="86">
        <v>80</v>
      </c>
    </row>
    <row r="23" spans="1:8">
      <c r="A23" s="96" t="s">
        <v>17</v>
      </c>
      <c r="C23" s="104" t="s">
        <v>414</v>
      </c>
      <c r="D23" s="86">
        <v>5860</v>
      </c>
      <c r="E23" s="86">
        <v>4880</v>
      </c>
      <c r="F23" s="86">
        <v>850</v>
      </c>
      <c r="G23" s="86">
        <v>40</v>
      </c>
      <c r="H23" s="86">
        <v>90</v>
      </c>
    </row>
    <row r="24" spans="1:8">
      <c r="A24" s="96" t="s">
        <v>17</v>
      </c>
      <c r="C24" s="104" t="s">
        <v>415</v>
      </c>
      <c r="D24" s="86">
        <v>580</v>
      </c>
      <c r="E24" s="86">
        <v>490</v>
      </c>
      <c r="F24" s="86">
        <v>70</v>
      </c>
      <c r="G24" s="86">
        <v>10</v>
      </c>
      <c r="H24" s="86">
        <v>10</v>
      </c>
    </row>
    <row r="25" spans="1:8">
      <c r="A25" s="96" t="s">
        <v>17</v>
      </c>
      <c r="C25" s="104" t="s">
        <v>416</v>
      </c>
      <c r="D25" s="86">
        <v>0</v>
      </c>
      <c r="E25" s="86">
        <v>0</v>
      </c>
      <c r="F25" s="86">
        <v>0</v>
      </c>
      <c r="G25" s="86">
        <v>0</v>
      </c>
      <c r="H25" s="86">
        <v>0</v>
      </c>
    </row>
    <row r="26" spans="1:8">
      <c r="A26" s="96" t="s">
        <v>17</v>
      </c>
      <c r="C26" s="104" t="s">
        <v>417</v>
      </c>
      <c r="D26" s="86">
        <v>10</v>
      </c>
      <c r="E26" s="86">
        <v>0</v>
      </c>
      <c r="F26" s="86">
        <v>0</v>
      </c>
      <c r="G26" s="86">
        <v>0</v>
      </c>
      <c r="H26" s="86">
        <v>10</v>
      </c>
    </row>
    <row r="27" spans="1:8">
      <c r="A27" s="96" t="s">
        <v>17</v>
      </c>
      <c r="C27" s="104" t="s">
        <v>418</v>
      </c>
      <c r="D27" s="86">
        <v>6430</v>
      </c>
      <c r="E27" s="86">
        <v>5370</v>
      </c>
      <c r="F27" s="86">
        <v>930</v>
      </c>
      <c r="G27" s="86">
        <v>40</v>
      </c>
      <c r="H27" s="86">
        <v>100</v>
      </c>
    </row>
    <row r="28" spans="1:8">
      <c r="A28" s="96" t="s">
        <v>17</v>
      </c>
      <c r="B28" s="114" t="s">
        <v>20</v>
      </c>
      <c r="C28" s="104"/>
      <c r="D28" s="86"/>
      <c r="E28" s="86"/>
      <c r="F28" s="86"/>
      <c r="G28" s="86"/>
      <c r="H28" s="86"/>
    </row>
    <row r="29" spans="1:8">
      <c r="A29" s="96" t="s">
        <v>17</v>
      </c>
      <c r="B29" s="76" t="s">
        <v>19</v>
      </c>
      <c r="C29" s="77"/>
      <c r="D29" s="86">
        <v>38120</v>
      </c>
      <c r="E29" s="86">
        <v>34120</v>
      </c>
      <c r="F29" s="86">
        <v>3240</v>
      </c>
      <c r="G29" s="86">
        <v>190</v>
      </c>
      <c r="H29" s="86">
        <v>570</v>
      </c>
    </row>
    <row r="30" spans="1:8">
      <c r="A30" s="96" t="s">
        <v>17</v>
      </c>
      <c r="B30" s="114" t="s">
        <v>20</v>
      </c>
      <c r="C30" s="104" t="s">
        <v>410</v>
      </c>
      <c r="D30" s="86">
        <v>15100</v>
      </c>
      <c r="E30" s="86">
        <v>14540</v>
      </c>
      <c r="F30" s="86">
        <v>280</v>
      </c>
      <c r="G30" s="86">
        <v>50</v>
      </c>
      <c r="H30" s="86">
        <v>230</v>
      </c>
    </row>
    <row r="31" spans="1:8">
      <c r="A31" s="96" t="s">
        <v>17</v>
      </c>
      <c r="B31" s="114" t="s">
        <v>20</v>
      </c>
      <c r="C31" s="104" t="s">
        <v>411</v>
      </c>
      <c r="D31" s="86">
        <v>5910</v>
      </c>
      <c r="E31" s="86">
        <v>5350</v>
      </c>
      <c r="F31" s="86">
        <v>450</v>
      </c>
      <c r="G31" s="86">
        <v>30</v>
      </c>
      <c r="H31" s="86">
        <v>90</v>
      </c>
    </row>
    <row r="32" spans="1:8">
      <c r="A32" s="96" t="s">
        <v>17</v>
      </c>
      <c r="B32" s="114" t="s">
        <v>20</v>
      </c>
      <c r="C32" s="104" t="s">
        <v>412</v>
      </c>
      <c r="D32" s="86">
        <v>5190</v>
      </c>
      <c r="E32" s="86">
        <v>4350</v>
      </c>
      <c r="F32" s="86">
        <v>720</v>
      </c>
      <c r="G32" s="86">
        <v>30</v>
      </c>
      <c r="H32" s="86">
        <v>80</v>
      </c>
    </row>
    <row r="33" spans="1:8">
      <c r="A33" s="96" t="s">
        <v>17</v>
      </c>
      <c r="B33" s="114" t="s">
        <v>20</v>
      </c>
      <c r="C33" s="104" t="s">
        <v>413</v>
      </c>
      <c r="D33" s="86">
        <v>5750</v>
      </c>
      <c r="E33" s="86">
        <v>4710</v>
      </c>
      <c r="F33" s="86">
        <v>910</v>
      </c>
      <c r="G33" s="86">
        <v>50</v>
      </c>
      <c r="H33" s="86">
        <v>70</v>
      </c>
    </row>
    <row r="34" spans="1:8">
      <c r="A34" s="96" t="s">
        <v>17</v>
      </c>
      <c r="B34" s="114" t="s">
        <v>20</v>
      </c>
      <c r="C34" s="104" t="s">
        <v>414</v>
      </c>
      <c r="D34" s="86">
        <v>5600</v>
      </c>
      <c r="E34" s="86">
        <v>4690</v>
      </c>
      <c r="F34" s="86">
        <v>800</v>
      </c>
      <c r="G34" s="86">
        <v>30</v>
      </c>
      <c r="H34" s="86">
        <v>80</v>
      </c>
    </row>
    <row r="35" spans="1:8">
      <c r="A35" s="96" t="s">
        <v>17</v>
      </c>
      <c r="B35" s="114" t="s">
        <v>20</v>
      </c>
      <c r="C35" s="104" t="s">
        <v>415</v>
      </c>
      <c r="D35" s="86">
        <v>560</v>
      </c>
      <c r="E35" s="86">
        <v>480</v>
      </c>
      <c r="F35" s="86">
        <v>70</v>
      </c>
      <c r="G35" s="86">
        <v>10</v>
      </c>
      <c r="H35" s="86">
        <v>10</v>
      </c>
    </row>
    <row r="36" spans="1:8">
      <c r="A36" s="96" t="s">
        <v>17</v>
      </c>
      <c r="B36" s="114" t="s">
        <v>20</v>
      </c>
      <c r="C36" s="104" t="s">
        <v>416</v>
      </c>
      <c r="D36" s="86">
        <v>0</v>
      </c>
      <c r="E36" s="86">
        <v>0</v>
      </c>
      <c r="F36" s="86">
        <v>0</v>
      </c>
      <c r="G36" s="86">
        <v>0</v>
      </c>
      <c r="H36" s="86">
        <v>0</v>
      </c>
    </row>
    <row r="37" spans="1:8">
      <c r="A37" s="96" t="s">
        <v>17</v>
      </c>
      <c r="B37" s="114" t="s">
        <v>20</v>
      </c>
      <c r="C37" s="104" t="s">
        <v>417</v>
      </c>
      <c r="D37" s="86">
        <v>10</v>
      </c>
      <c r="E37" s="86">
        <v>0</v>
      </c>
      <c r="F37" s="86">
        <v>0</v>
      </c>
      <c r="G37" s="86">
        <v>0</v>
      </c>
      <c r="H37" s="86">
        <v>10</v>
      </c>
    </row>
    <row r="38" spans="1:8">
      <c r="A38" s="96" t="s">
        <v>17</v>
      </c>
      <c r="B38" s="114" t="s">
        <v>20</v>
      </c>
      <c r="C38" s="104" t="s">
        <v>418</v>
      </c>
      <c r="D38" s="86">
        <v>6160</v>
      </c>
      <c r="E38" s="86">
        <v>5170</v>
      </c>
      <c r="F38" s="86">
        <v>880</v>
      </c>
      <c r="G38" s="86">
        <v>30</v>
      </c>
      <c r="H38" s="86">
        <v>80</v>
      </c>
    </row>
    <row r="39" spans="1:8">
      <c r="A39" s="96" t="s">
        <v>17</v>
      </c>
      <c r="B39" s="96" t="s">
        <v>21</v>
      </c>
      <c r="C39" s="104"/>
      <c r="D39" s="86"/>
      <c r="E39" s="86"/>
      <c r="F39" s="86"/>
      <c r="G39" s="86"/>
      <c r="H39" s="86"/>
    </row>
    <row r="40" spans="1:8">
      <c r="A40" s="96" t="s">
        <v>17</v>
      </c>
      <c r="B40" s="78" t="s">
        <v>22</v>
      </c>
      <c r="C40" s="77"/>
      <c r="D40" s="86">
        <v>3040</v>
      </c>
      <c r="E40" s="86">
        <v>2610</v>
      </c>
      <c r="F40" s="86">
        <v>330</v>
      </c>
      <c r="G40" s="86">
        <v>40</v>
      </c>
      <c r="H40" s="86">
        <v>70</v>
      </c>
    </row>
    <row r="41" spans="1:8">
      <c r="A41" s="96" t="s">
        <v>17</v>
      </c>
      <c r="B41" s="96" t="s">
        <v>21</v>
      </c>
      <c r="C41" s="104" t="s">
        <v>410</v>
      </c>
      <c r="D41" s="86">
        <v>1790</v>
      </c>
      <c r="E41" s="86">
        <v>1650</v>
      </c>
      <c r="F41" s="86">
        <v>70</v>
      </c>
      <c r="G41" s="86">
        <v>10</v>
      </c>
      <c r="H41" s="86">
        <v>50</v>
      </c>
    </row>
    <row r="42" spans="1:8">
      <c r="A42" s="96" t="s">
        <v>17</v>
      </c>
      <c r="B42" s="96" t="s">
        <v>21</v>
      </c>
      <c r="C42" s="104" t="s">
        <v>411</v>
      </c>
      <c r="D42" s="86">
        <v>450</v>
      </c>
      <c r="E42" s="86">
        <v>370</v>
      </c>
      <c r="F42" s="86">
        <v>70</v>
      </c>
      <c r="G42" s="86">
        <v>10</v>
      </c>
      <c r="H42" s="86">
        <v>10</v>
      </c>
    </row>
    <row r="43" spans="1:8">
      <c r="A43" s="96" t="s">
        <v>17</v>
      </c>
      <c r="B43" s="96" t="s">
        <v>21</v>
      </c>
      <c r="C43" s="104" t="s">
        <v>412</v>
      </c>
      <c r="D43" s="86">
        <v>340</v>
      </c>
      <c r="E43" s="86">
        <v>250</v>
      </c>
      <c r="F43" s="86">
        <v>80</v>
      </c>
      <c r="G43" s="86">
        <v>10</v>
      </c>
      <c r="H43" s="86">
        <v>10</v>
      </c>
    </row>
    <row r="44" spans="1:8">
      <c r="A44" s="96" t="s">
        <v>17</v>
      </c>
      <c r="B44" s="96" t="s">
        <v>21</v>
      </c>
      <c r="C44" s="104" t="s">
        <v>413</v>
      </c>
      <c r="D44" s="86">
        <v>280</v>
      </c>
      <c r="E44" s="86">
        <v>200</v>
      </c>
      <c r="F44" s="86">
        <v>70</v>
      </c>
      <c r="G44" s="86">
        <v>0</v>
      </c>
      <c r="H44" s="86">
        <v>0</v>
      </c>
    </row>
    <row r="45" spans="1:8">
      <c r="A45" s="96" t="s">
        <v>17</v>
      </c>
      <c r="B45" s="96" t="s">
        <v>21</v>
      </c>
      <c r="C45" s="104" t="s">
        <v>414</v>
      </c>
      <c r="D45" s="86">
        <v>180</v>
      </c>
      <c r="E45" s="86">
        <v>130</v>
      </c>
      <c r="F45" s="86">
        <v>40</v>
      </c>
      <c r="G45" s="86">
        <v>0</v>
      </c>
      <c r="H45" s="86">
        <v>10</v>
      </c>
    </row>
    <row r="46" spans="1:8">
      <c r="A46" s="96" t="s">
        <v>17</v>
      </c>
      <c r="B46" s="96" t="s">
        <v>21</v>
      </c>
      <c r="C46" s="104" t="s">
        <v>415</v>
      </c>
      <c r="D46" s="86">
        <v>10</v>
      </c>
      <c r="E46" s="86">
        <v>10</v>
      </c>
      <c r="F46" s="86">
        <v>0</v>
      </c>
      <c r="G46" s="86">
        <v>0</v>
      </c>
      <c r="H46" s="86">
        <v>0</v>
      </c>
    </row>
    <row r="47" spans="1:8">
      <c r="A47" s="96" t="s">
        <v>17</v>
      </c>
      <c r="B47" s="96" t="s">
        <v>21</v>
      </c>
      <c r="C47" s="104" t="s">
        <v>416</v>
      </c>
      <c r="D47" s="86">
        <v>0</v>
      </c>
      <c r="E47" s="86">
        <v>0</v>
      </c>
      <c r="F47" s="86">
        <v>0</v>
      </c>
      <c r="G47" s="86">
        <v>0</v>
      </c>
      <c r="H47" s="86">
        <v>0</v>
      </c>
    </row>
    <row r="48" spans="1:8">
      <c r="A48" s="96" t="s">
        <v>17</v>
      </c>
      <c r="B48" s="96" t="s">
        <v>21</v>
      </c>
      <c r="C48" s="104" t="s">
        <v>417</v>
      </c>
      <c r="D48" s="86">
        <v>0</v>
      </c>
      <c r="E48" s="86">
        <v>0</v>
      </c>
      <c r="F48" s="86">
        <v>0</v>
      </c>
      <c r="G48" s="86">
        <v>0</v>
      </c>
      <c r="H48" s="86">
        <v>0</v>
      </c>
    </row>
    <row r="49" spans="1:8">
      <c r="A49" s="96" t="s">
        <v>17</v>
      </c>
      <c r="B49" s="96" t="s">
        <v>21</v>
      </c>
      <c r="C49" s="104" t="s">
        <v>418</v>
      </c>
      <c r="D49" s="86">
        <v>190</v>
      </c>
      <c r="E49" s="86">
        <v>140</v>
      </c>
      <c r="F49" s="86">
        <v>40</v>
      </c>
      <c r="G49" s="86">
        <v>0</v>
      </c>
      <c r="H49" s="86">
        <v>10</v>
      </c>
    </row>
    <row r="50" spans="1:8">
      <c r="A50" s="96" t="s">
        <v>17</v>
      </c>
      <c r="B50" s="96" t="s">
        <v>23</v>
      </c>
      <c r="C50" s="104"/>
      <c r="D50" s="86"/>
      <c r="E50" s="86"/>
      <c r="F50" s="86"/>
      <c r="G50" s="86"/>
      <c r="H50" s="86"/>
    </row>
    <row r="51" spans="1:8">
      <c r="A51" s="96" t="s">
        <v>17</v>
      </c>
      <c r="B51" s="78" t="s">
        <v>24</v>
      </c>
      <c r="C51" s="77"/>
      <c r="D51" s="86">
        <v>510</v>
      </c>
      <c r="E51" s="86">
        <v>360</v>
      </c>
      <c r="F51" s="86">
        <v>70</v>
      </c>
      <c r="G51" s="86">
        <v>30</v>
      </c>
      <c r="H51" s="86">
        <v>50</v>
      </c>
    </row>
    <row r="52" spans="1:8">
      <c r="A52" s="96" t="s">
        <v>17</v>
      </c>
      <c r="B52" s="96" t="s">
        <v>23</v>
      </c>
      <c r="C52" s="95" t="s">
        <v>410</v>
      </c>
      <c r="D52" s="86">
        <v>60</v>
      </c>
      <c r="E52" s="86">
        <v>50</v>
      </c>
      <c r="F52" s="86">
        <v>0</v>
      </c>
      <c r="G52" s="86">
        <v>0</v>
      </c>
      <c r="H52" s="86">
        <v>10</v>
      </c>
    </row>
    <row r="53" spans="1:8">
      <c r="A53" s="96" t="s">
        <v>17</v>
      </c>
      <c r="B53" s="96" t="s">
        <v>23</v>
      </c>
      <c r="C53" s="95" t="s">
        <v>411</v>
      </c>
      <c r="D53" s="86">
        <v>100</v>
      </c>
      <c r="E53" s="86">
        <v>90</v>
      </c>
      <c r="F53" s="86">
        <v>10</v>
      </c>
      <c r="G53" s="86">
        <v>0</v>
      </c>
      <c r="H53" s="86">
        <v>0</v>
      </c>
    </row>
    <row r="54" spans="1:8">
      <c r="A54" s="96" t="s">
        <v>17</v>
      </c>
      <c r="B54" s="96" t="s">
        <v>23</v>
      </c>
      <c r="C54" s="95" t="s">
        <v>412</v>
      </c>
      <c r="D54" s="86">
        <v>150</v>
      </c>
      <c r="E54" s="86">
        <v>100</v>
      </c>
      <c r="F54" s="86">
        <v>30</v>
      </c>
      <c r="G54" s="86">
        <v>10</v>
      </c>
      <c r="H54" s="86">
        <v>10</v>
      </c>
    </row>
    <row r="55" spans="1:8">
      <c r="A55" s="96" t="s">
        <v>17</v>
      </c>
      <c r="B55" s="96" t="s">
        <v>23</v>
      </c>
      <c r="C55" s="95" t="s">
        <v>413</v>
      </c>
      <c r="D55" s="86">
        <v>110</v>
      </c>
      <c r="E55" s="86">
        <v>80</v>
      </c>
      <c r="F55" s="86">
        <v>20</v>
      </c>
      <c r="G55" s="86">
        <v>10</v>
      </c>
      <c r="H55" s="86">
        <v>10</v>
      </c>
    </row>
    <row r="56" spans="1:8">
      <c r="A56" s="96" t="s">
        <v>17</v>
      </c>
      <c r="B56" s="96" t="s">
        <v>23</v>
      </c>
      <c r="C56" s="95" t="s">
        <v>414</v>
      </c>
      <c r="D56" s="86">
        <v>80</v>
      </c>
      <c r="E56" s="86">
        <v>50</v>
      </c>
      <c r="F56" s="86">
        <v>10</v>
      </c>
      <c r="G56" s="86">
        <v>10</v>
      </c>
      <c r="H56" s="86">
        <v>10</v>
      </c>
    </row>
    <row r="57" spans="1:8">
      <c r="A57" s="96" t="s">
        <v>17</v>
      </c>
      <c r="B57" s="96" t="s">
        <v>23</v>
      </c>
      <c r="C57" s="104" t="s">
        <v>415</v>
      </c>
      <c r="D57" s="86">
        <v>10</v>
      </c>
      <c r="E57" s="86">
        <v>0</v>
      </c>
      <c r="F57" s="86">
        <v>0</v>
      </c>
      <c r="G57" s="86">
        <v>0</v>
      </c>
      <c r="H57" s="86">
        <v>0</v>
      </c>
    </row>
    <row r="58" spans="1:8">
      <c r="A58" s="96" t="s">
        <v>17</v>
      </c>
      <c r="B58" s="96" t="s">
        <v>23</v>
      </c>
      <c r="C58" s="104" t="s">
        <v>416</v>
      </c>
      <c r="D58" s="86">
        <v>0</v>
      </c>
      <c r="E58" s="86">
        <v>0</v>
      </c>
      <c r="F58" s="86">
        <v>0</v>
      </c>
      <c r="G58" s="86">
        <v>0</v>
      </c>
      <c r="H58" s="86">
        <v>0</v>
      </c>
    </row>
    <row r="59" spans="1:8">
      <c r="A59" s="96" t="s">
        <v>17</v>
      </c>
      <c r="B59" s="96" t="s">
        <v>23</v>
      </c>
      <c r="C59" s="95" t="s">
        <v>417</v>
      </c>
      <c r="D59" s="86">
        <v>0</v>
      </c>
      <c r="E59" s="86">
        <v>0</v>
      </c>
      <c r="F59" s="86">
        <v>0</v>
      </c>
      <c r="G59" s="86">
        <v>0</v>
      </c>
      <c r="H59" s="86">
        <v>0</v>
      </c>
    </row>
    <row r="60" spans="1:8">
      <c r="A60" s="96" t="s">
        <v>17</v>
      </c>
      <c r="B60" s="96" t="s">
        <v>23</v>
      </c>
      <c r="C60" s="95" t="s">
        <v>418</v>
      </c>
      <c r="D60" s="86">
        <v>90</v>
      </c>
      <c r="E60" s="86">
        <v>60</v>
      </c>
      <c r="F60" s="86">
        <v>10</v>
      </c>
      <c r="G60" s="86">
        <v>10</v>
      </c>
      <c r="H60" s="86">
        <v>10</v>
      </c>
    </row>
    <row r="61" spans="1:8">
      <c r="A61" s="96" t="s">
        <v>25</v>
      </c>
      <c r="C61" s="95"/>
      <c r="D61" s="86"/>
      <c r="E61" s="86"/>
      <c r="F61" s="86"/>
      <c r="G61" s="86"/>
      <c r="H61" s="86"/>
    </row>
    <row r="62" spans="1:8">
      <c r="A62" s="78" t="s">
        <v>432</v>
      </c>
      <c r="B62" s="78"/>
      <c r="C62" s="77"/>
      <c r="D62" s="86">
        <v>25880</v>
      </c>
      <c r="E62" s="86">
        <v>10020</v>
      </c>
      <c r="F62" s="86">
        <v>3040</v>
      </c>
      <c r="G62" s="86">
        <v>10810</v>
      </c>
      <c r="H62" s="86">
        <v>2020</v>
      </c>
    </row>
    <row r="63" spans="1:8">
      <c r="A63" s="96" t="s">
        <v>25</v>
      </c>
      <c r="C63" s="95" t="s">
        <v>410</v>
      </c>
      <c r="D63" s="86">
        <v>6500</v>
      </c>
      <c r="E63" s="86">
        <v>4010</v>
      </c>
      <c r="F63" s="86">
        <v>300</v>
      </c>
      <c r="G63" s="86">
        <v>1520</v>
      </c>
      <c r="H63" s="86">
        <v>670</v>
      </c>
    </row>
    <row r="64" spans="1:8">
      <c r="A64" s="96" t="s">
        <v>25</v>
      </c>
      <c r="C64" s="95" t="s">
        <v>411</v>
      </c>
      <c r="D64" s="86">
        <v>4410</v>
      </c>
      <c r="E64" s="86">
        <v>1490</v>
      </c>
      <c r="F64" s="86">
        <v>490</v>
      </c>
      <c r="G64" s="86">
        <v>2040</v>
      </c>
      <c r="H64" s="86">
        <v>390</v>
      </c>
    </row>
    <row r="65" spans="1:8">
      <c r="A65" s="96" t="s">
        <v>25</v>
      </c>
      <c r="C65" s="95" t="s">
        <v>412</v>
      </c>
      <c r="D65" s="86">
        <v>5430</v>
      </c>
      <c r="E65" s="86">
        <v>1450</v>
      </c>
      <c r="F65" s="86">
        <v>720</v>
      </c>
      <c r="G65" s="86">
        <v>2880</v>
      </c>
      <c r="H65" s="86">
        <v>380</v>
      </c>
    </row>
    <row r="66" spans="1:8">
      <c r="A66" s="96" t="s">
        <v>25</v>
      </c>
      <c r="C66" s="95" t="s">
        <v>413</v>
      </c>
      <c r="D66" s="86">
        <v>5040</v>
      </c>
      <c r="E66" s="86">
        <v>1480</v>
      </c>
      <c r="F66" s="86">
        <v>770</v>
      </c>
      <c r="G66" s="86">
        <v>2480</v>
      </c>
      <c r="H66" s="86">
        <v>310</v>
      </c>
    </row>
    <row r="67" spans="1:8">
      <c r="A67" s="96" t="s">
        <v>25</v>
      </c>
      <c r="C67" s="95" t="s">
        <v>414</v>
      </c>
      <c r="D67" s="86">
        <v>4090</v>
      </c>
      <c r="E67" s="86">
        <v>1440</v>
      </c>
      <c r="F67" s="86">
        <v>690</v>
      </c>
      <c r="G67" s="86">
        <v>1740</v>
      </c>
      <c r="H67" s="86">
        <v>220</v>
      </c>
    </row>
    <row r="68" spans="1:8">
      <c r="A68" s="96" t="s">
        <v>25</v>
      </c>
      <c r="C68" s="104" t="s">
        <v>415</v>
      </c>
      <c r="D68" s="86">
        <v>380</v>
      </c>
      <c r="E68" s="86">
        <v>140</v>
      </c>
      <c r="F68" s="86">
        <v>70</v>
      </c>
      <c r="G68" s="86">
        <v>140</v>
      </c>
      <c r="H68" s="86">
        <v>30</v>
      </c>
    </row>
    <row r="69" spans="1:8">
      <c r="A69" s="96" t="s">
        <v>25</v>
      </c>
      <c r="C69" s="104" t="s">
        <v>416</v>
      </c>
      <c r="D69" s="86">
        <v>20</v>
      </c>
      <c r="E69" s="86">
        <v>0</v>
      </c>
      <c r="F69" s="86">
        <v>0</v>
      </c>
      <c r="G69" s="86">
        <v>0</v>
      </c>
      <c r="H69" s="86">
        <v>10</v>
      </c>
    </row>
    <row r="70" spans="1:8">
      <c r="A70" s="96" t="s">
        <v>25</v>
      </c>
      <c r="C70" s="95" t="s">
        <v>417</v>
      </c>
      <c r="D70" s="86">
        <v>10</v>
      </c>
      <c r="E70" s="86">
        <v>0</v>
      </c>
      <c r="F70" s="86">
        <v>0</v>
      </c>
      <c r="G70" s="86">
        <v>0</v>
      </c>
      <c r="H70" s="86">
        <v>10</v>
      </c>
    </row>
    <row r="71" spans="1:8">
      <c r="A71" s="96" t="s">
        <v>25</v>
      </c>
      <c r="C71" s="95" t="s">
        <v>418</v>
      </c>
      <c r="D71" s="86">
        <v>4480</v>
      </c>
      <c r="E71" s="86">
        <v>1580</v>
      </c>
      <c r="F71" s="86">
        <v>760</v>
      </c>
      <c r="G71" s="86">
        <v>1880</v>
      </c>
      <c r="H71" s="86">
        <v>260</v>
      </c>
    </row>
    <row r="72" spans="1:8">
      <c r="A72" s="96" t="s">
        <v>25</v>
      </c>
      <c r="B72" s="96" t="s">
        <v>28</v>
      </c>
      <c r="C72" s="95"/>
      <c r="D72" s="86"/>
      <c r="E72" s="86"/>
      <c r="F72" s="86"/>
      <c r="G72" s="86"/>
      <c r="H72" s="86"/>
    </row>
    <row r="73" spans="1:8">
      <c r="A73" s="96" t="s">
        <v>25</v>
      </c>
      <c r="B73" s="78" t="s">
        <v>433</v>
      </c>
      <c r="C73" s="77"/>
      <c r="D73" s="86">
        <v>210</v>
      </c>
      <c r="E73" s="86">
        <v>170</v>
      </c>
      <c r="F73" s="86">
        <v>0</v>
      </c>
      <c r="G73" s="86">
        <v>0</v>
      </c>
      <c r="H73" s="86">
        <v>40</v>
      </c>
    </row>
    <row r="74" spans="1:8">
      <c r="A74" s="96" t="s">
        <v>25</v>
      </c>
      <c r="B74" s="96" t="s">
        <v>28</v>
      </c>
      <c r="C74" s="95" t="s">
        <v>410</v>
      </c>
      <c r="D74" s="86">
        <v>0</v>
      </c>
      <c r="E74" s="86">
        <v>0</v>
      </c>
      <c r="F74" s="86">
        <v>0</v>
      </c>
      <c r="G74" s="86">
        <v>0</v>
      </c>
      <c r="H74" s="86">
        <v>0</v>
      </c>
    </row>
    <row r="75" spans="1:8">
      <c r="A75" s="96" t="s">
        <v>25</v>
      </c>
      <c r="B75" s="96" t="s">
        <v>28</v>
      </c>
      <c r="C75" s="95" t="s">
        <v>411</v>
      </c>
      <c r="D75" s="86">
        <v>0</v>
      </c>
      <c r="E75" s="86">
        <v>0</v>
      </c>
      <c r="F75" s="86">
        <v>0</v>
      </c>
      <c r="G75" s="86">
        <v>0</v>
      </c>
      <c r="H75" s="86">
        <v>0</v>
      </c>
    </row>
    <row r="76" spans="1:8">
      <c r="A76" s="96" t="s">
        <v>25</v>
      </c>
      <c r="B76" s="96" t="s">
        <v>28</v>
      </c>
      <c r="C76" s="95" t="s">
        <v>412</v>
      </c>
      <c r="D76" s="86">
        <v>10</v>
      </c>
      <c r="E76" s="86">
        <v>0</v>
      </c>
      <c r="F76" s="86">
        <v>0</v>
      </c>
      <c r="G76" s="86">
        <v>0</v>
      </c>
      <c r="H76" s="86">
        <v>0</v>
      </c>
    </row>
    <row r="77" spans="1:8">
      <c r="A77" s="96" t="s">
        <v>25</v>
      </c>
      <c r="B77" s="96" t="s">
        <v>28</v>
      </c>
      <c r="C77" s="95" t="s">
        <v>413</v>
      </c>
      <c r="D77" s="86">
        <v>40</v>
      </c>
      <c r="E77" s="86">
        <v>30</v>
      </c>
      <c r="F77" s="86">
        <v>0</v>
      </c>
      <c r="G77" s="86">
        <v>0</v>
      </c>
      <c r="H77" s="86">
        <v>10</v>
      </c>
    </row>
    <row r="78" spans="1:8">
      <c r="A78" s="96" t="s">
        <v>25</v>
      </c>
      <c r="B78" s="96" t="s">
        <v>28</v>
      </c>
      <c r="C78" s="95" t="s">
        <v>414</v>
      </c>
      <c r="D78" s="86">
        <v>120</v>
      </c>
      <c r="E78" s="86">
        <v>110</v>
      </c>
      <c r="F78" s="86">
        <v>0</v>
      </c>
      <c r="G78" s="86">
        <v>0</v>
      </c>
      <c r="H78" s="86">
        <v>10</v>
      </c>
    </row>
    <row r="79" spans="1:8">
      <c r="A79" s="96" t="s">
        <v>25</v>
      </c>
      <c r="B79" s="96" t="s">
        <v>28</v>
      </c>
      <c r="C79" s="104" t="s">
        <v>415</v>
      </c>
      <c r="D79" s="86">
        <v>40</v>
      </c>
      <c r="E79" s="86">
        <v>30</v>
      </c>
      <c r="F79" s="86">
        <v>0</v>
      </c>
      <c r="G79" s="86">
        <v>0</v>
      </c>
      <c r="H79" s="86">
        <v>10</v>
      </c>
    </row>
    <row r="80" spans="1:8">
      <c r="A80" s="96" t="s">
        <v>25</v>
      </c>
      <c r="B80" s="96" t="s">
        <v>28</v>
      </c>
      <c r="C80" s="104" t="s">
        <v>416</v>
      </c>
      <c r="D80" s="86">
        <v>10</v>
      </c>
      <c r="E80" s="86">
        <v>0</v>
      </c>
      <c r="F80" s="86">
        <v>0</v>
      </c>
      <c r="G80" s="86">
        <v>0</v>
      </c>
      <c r="H80" s="86">
        <v>10</v>
      </c>
    </row>
    <row r="81" spans="1:8">
      <c r="A81" s="96" t="s">
        <v>25</v>
      </c>
      <c r="B81" s="96" t="s">
        <v>28</v>
      </c>
      <c r="C81" s="95" t="s">
        <v>417</v>
      </c>
      <c r="D81" s="86">
        <v>0</v>
      </c>
      <c r="E81" s="86">
        <v>0</v>
      </c>
      <c r="F81" s="86">
        <v>0</v>
      </c>
      <c r="G81" s="86">
        <v>0</v>
      </c>
      <c r="H81" s="86">
        <v>0</v>
      </c>
    </row>
    <row r="82" spans="1:8">
      <c r="A82" s="96" t="s">
        <v>25</v>
      </c>
      <c r="B82" s="96" t="s">
        <v>28</v>
      </c>
      <c r="C82" s="95" t="s">
        <v>418</v>
      </c>
      <c r="D82" s="86">
        <v>160</v>
      </c>
      <c r="E82" s="86">
        <v>140</v>
      </c>
      <c r="F82" s="86">
        <v>0</v>
      </c>
      <c r="G82" s="86">
        <v>0</v>
      </c>
      <c r="H82" s="86">
        <v>20</v>
      </c>
    </row>
    <row r="83" spans="1:8">
      <c r="A83" s="96" t="s">
        <v>25</v>
      </c>
      <c r="B83" s="96" t="s">
        <v>29</v>
      </c>
      <c r="C83" s="95"/>
      <c r="D83" s="86"/>
      <c r="E83" s="86"/>
      <c r="F83" s="86"/>
      <c r="G83" s="86"/>
      <c r="H83" s="86"/>
    </row>
    <row r="84" spans="1:8">
      <c r="A84" s="96" t="s">
        <v>25</v>
      </c>
      <c r="B84" s="96" t="s">
        <v>30</v>
      </c>
      <c r="C84" s="115"/>
      <c r="D84" s="86">
        <v>8920</v>
      </c>
      <c r="E84" s="86">
        <v>7590</v>
      </c>
      <c r="F84" s="86">
        <v>730</v>
      </c>
      <c r="G84" s="86">
        <v>230</v>
      </c>
      <c r="H84" s="86">
        <v>370</v>
      </c>
    </row>
    <row r="85" spans="1:8">
      <c r="A85" s="96" t="s">
        <v>25</v>
      </c>
      <c r="B85" s="96" t="s">
        <v>29</v>
      </c>
      <c r="C85" s="95" t="s">
        <v>410</v>
      </c>
      <c r="D85" s="86">
        <v>3800</v>
      </c>
      <c r="E85" s="86">
        <v>3520</v>
      </c>
      <c r="F85" s="86">
        <v>60</v>
      </c>
      <c r="G85" s="86">
        <v>80</v>
      </c>
      <c r="H85" s="86">
        <v>140</v>
      </c>
    </row>
    <row r="86" spans="1:8">
      <c r="A86" s="96" t="s">
        <v>25</v>
      </c>
      <c r="B86" s="96" t="s">
        <v>29</v>
      </c>
      <c r="C86" s="95" t="s">
        <v>411</v>
      </c>
      <c r="D86" s="86">
        <v>1210</v>
      </c>
      <c r="E86" s="86">
        <v>1030</v>
      </c>
      <c r="F86" s="86">
        <v>60</v>
      </c>
      <c r="G86" s="86">
        <v>40</v>
      </c>
      <c r="H86" s="86">
        <v>80</v>
      </c>
    </row>
    <row r="87" spans="1:8">
      <c r="A87" s="96" t="s">
        <v>25</v>
      </c>
      <c r="B87" s="96" t="s">
        <v>29</v>
      </c>
      <c r="C87" s="95" t="s">
        <v>412</v>
      </c>
      <c r="D87" s="86">
        <v>1070</v>
      </c>
      <c r="E87" s="86">
        <v>860</v>
      </c>
      <c r="F87" s="86">
        <v>120</v>
      </c>
      <c r="G87" s="86">
        <v>30</v>
      </c>
      <c r="H87" s="86">
        <v>60</v>
      </c>
    </row>
    <row r="88" spans="1:8">
      <c r="A88" s="96" t="s">
        <v>25</v>
      </c>
      <c r="B88" s="96" t="s">
        <v>29</v>
      </c>
      <c r="C88" s="95" t="s">
        <v>413</v>
      </c>
      <c r="D88" s="86">
        <v>1360</v>
      </c>
      <c r="E88" s="86">
        <v>1040</v>
      </c>
      <c r="F88" s="86">
        <v>220</v>
      </c>
      <c r="G88" s="86">
        <v>40</v>
      </c>
      <c r="H88" s="86">
        <v>50</v>
      </c>
    </row>
    <row r="89" spans="1:8">
      <c r="A89" s="96" t="s">
        <v>25</v>
      </c>
      <c r="B89" s="96" t="s">
        <v>29</v>
      </c>
      <c r="C89" s="95" t="s">
        <v>414</v>
      </c>
      <c r="D89" s="86">
        <v>1390</v>
      </c>
      <c r="E89" s="86">
        <v>1070</v>
      </c>
      <c r="F89" s="86">
        <v>240</v>
      </c>
      <c r="G89" s="86">
        <v>30</v>
      </c>
      <c r="H89" s="86">
        <v>50</v>
      </c>
    </row>
    <row r="90" spans="1:8">
      <c r="A90" s="96" t="s">
        <v>25</v>
      </c>
      <c r="B90" s="96" t="s">
        <v>29</v>
      </c>
      <c r="C90" s="104" t="s">
        <v>415</v>
      </c>
      <c r="D90" s="86">
        <v>100</v>
      </c>
      <c r="E90" s="86">
        <v>70</v>
      </c>
      <c r="F90" s="86">
        <v>20</v>
      </c>
      <c r="G90" s="86">
        <v>0</v>
      </c>
      <c r="H90" s="86">
        <v>0</v>
      </c>
    </row>
    <row r="91" spans="1:8">
      <c r="A91" s="96" t="s">
        <v>25</v>
      </c>
      <c r="B91" s="96" t="s">
        <v>29</v>
      </c>
      <c r="C91" s="104" t="s">
        <v>416</v>
      </c>
      <c r="D91" s="86">
        <v>0</v>
      </c>
      <c r="E91" s="86">
        <v>0</v>
      </c>
      <c r="F91" s="86">
        <v>0</v>
      </c>
      <c r="G91" s="86">
        <v>0</v>
      </c>
      <c r="H91" s="86">
        <v>0</v>
      </c>
    </row>
    <row r="92" spans="1:8">
      <c r="A92" s="96" t="s">
        <v>25</v>
      </c>
      <c r="B92" s="96" t="s">
        <v>29</v>
      </c>
      <c r="C92" s="95" t="s">
        <v>417</v>
      </c>
      <c r="D92" s="86">
        <v>0</v>
      </c>
      <c r="E92" s="86">
        <v>0</v>
      </c>
      <c r="F92" s="86">
        <v>0</v>
      </c>
      <c r="G92" s="86">
        <v>0</v>
      </c>
      <c r="H92" s="86">
        <v>0</v>
      </c>
    </row>
    <row r="93" spans="1:8">
      <c r="A93" s="96" t="s">
        <v>25</v>
      </c>
      <c r="B93" s="96" t="s">
        <v>29</v>
      </c>
      <c r="C93" s="95" t="s">
        <v>418</v>
      </c>
      <c r="D93" s="86">
        <v>1490</v>
      </c>
      <c r="E93" s="86">
        <v>1140</v>
      </c>
      <c r="F93" s="86">
        <v>260</v>
      </c>
      <c r="G93" s="86">
        <v>40</v>
      </c>
      <c r="H93" s="86">
        <v>50</v>
      </c>
    </row>
    <row r="94" spans="1:8">
      <c r="A94" s="96" t="s">
        <v>25</v>
      </c>
      <c r="B94" s="96" t="s">
        <v>31</v>
      </c>
      <c r="C94" s="95"/>
      <c r="D94" s="86"/>
      <c r="E94" s="86"/>
      <c r="F94" s="86"/>
      <c r="G94" s="86"/>
      <c r="H94" s="86"/>
    </row>
    <row r="95" spans="1:8">
      <c r="A95" s="96" t="s">
        <v>25</v>
      </c>
      <c r="B95" s="78" t="s">
        <v>32</v>
      </c>
      <c r="C95" s="77"/>
      <c r="D95" s="86">
        <v>3000</v>
      </c>
      <c r="E95" s="86">
        <v>420</v>
      </c>
      <c r="F95" s="86">
        <v>230</v>
      </c>
      <c r="G95" s="86">
        <v>2050</v>
      </c>
      <c r="H95" s="86">
        <v>290</v>
      </c>
    </row>
    <row r="96" spans="1:8">
      <c r="A96" s="96" t="s">
        <v>25</v>
      </c>
      <c r="B96" s="96" t="s">
        <v>31</v>
      </c>
      <c r="C96" s="95" t="s">
        <v>410</v>
      </c>
      <c r="D96" s="86">
        <v>320</v>
      </c>
      <c r="E96" s="86">
        <v>60</v>
      </c>
      <c r="F96" s="86">
        <v>20</v>
      </c>
      <c r="G96" s="86">
        <v>200</v>
      </c>
      <c r="H96" s="86">
        <v>50</v>
      </c>
    </row>
    <row r="97" spans="1:8">
      <c r="A97" s="96" t="s">
        <v>25</v>
      </c>
      <c r="B97" s="96" t="s">
        <v>31</v>
      </c>
      <c r="C97" s="95" t="s">
        <v>411</v>
      </c>
      <c r="D97" s="86">
        <v>490</v>
      </c>
      <c r="E97" s="86">
        <v>70</v>
      </c>
      <c r="F97" s="86">
        <v>50</v>
      </c>
      <c r="G97" s="86">
        <v>320</v>
      </c>
      <c r="H97" s="86">
        <v>60</v>
      </c>
    </row>
    <row r="98" spans="1:8">
      <c r="A98" s="96" t="s">
        <v>25</v>
      </c>
      <c r="B98" s="96" t="s">
        <v>31</v>
      </c>
      <c r="C98" s="95" t="s">
        <v>412</v>
      </c>
      <c r="D98" s="86">
        <v>780</v>
      </c>
      <c r="E98" s="86">
        <v>130</v>
      </c>
      <c r="F98" s="86">
        <v>70</v>
      </c>
      <c r="G98" s="86">
        <v>510</v>
      </c>
      <c r="H98" s="86">
        <v>70</v>
      </c>
    </row>
    <row r="99" spans="1:8">
      <c r="A99" s="96" t="s">
        <v>25</v>
      </c>
      <c r="B99" s="96" t="s">
        <v>31</v>
      </c>
      <c r="C99" s="95" t="s">
        <v>413</v>
      </c>
      <c r="D99" s="86">
        <v>700</v>
      </c>
      <c r="E99" s="86">
        <v>80</v>
      </c>
      <c r="F99" s="86">
        <v>50</v>
      </c>
      <c r="G99" s="86">
        <v>510</v>
      </c>
      <c r="H99" s="86">
        <v>60</v>
      </c>
    </row>
    <row r="100" spans="1:8">
      <c r="A100" s="96" t="s">
        <v>25</v>
      </c>
      <c r="B100" s="96" t="s">
        <v>31</v>
      </c>
      <c r="C100" s="95" t="s">
        <v>414</v>
      </c>
      <c r="D100" s="86">
        <v>630</v>
      </c>
      <c r="E100" s="86">
        <v>70</v>
      </c>
      <c r="F100" s="86">
        <v>40</v>
      </c>
      <c r="G100" s="86">
        <v>480</v>
      </c>
      <c r="H100" s="86">
        <v>50</v>
      </c>
    </row>
    <row r="101" spans="1:8">
      <c r="A101" s="96" t="s">
        <v>25</v>
      </c>
      <c r="B101" s="96" t="s">
        <v>31</v>
      </c>
      <c r="C101" s="104" t="s">
        <v>415</v>
      </c>
      <c r="D101" s="86">
        <v>70</v>
      </c>
      <c r="E101" s="86">
        <v>10</v>
      </c>
      <c r="F101" s="86">
        <v>10</v>
      </c>
      <c r="G101" s="86">
        <v>50</v>
      </c>
      <c r="H101" s="86">
        <v>10</v>
      </c>
    </row>
    <row r="102" spans="1:8">
      <c r="A102" s="96" t="s">
        <v>25</v>
      </c>
      <c r="B102" s="96" t="s">
        <v>31</v>
      </c>
      <c r="C102" s="104" t="s">
        <v>416</v>
      </c>
      <c r="D102" s="86">
        <v>0</v>
      </c>
      <c r="E102" s="86">
        <v>0</v>
      </c>
      <c r="F102" s="86">
        <v>0</v>
      </c>
      <c r="G102" s="86">
        <v>0</v>
      </c>
      <c r="H102" s="86">
        <v>0</v>
      </c>
    </row>
    <row r="103" spans="1:8">
      <c r="A103" s="96" t="s">
        <v>25</v>
      </c>
      <c r="B103" s="96" t="s">
        <v>31</v>
      </c>
      <c r="C103" s="95" t="s">
        <v>417</v>
      </c>
      <c r="D103" s="86">
        <v>0</v>
      </c>
      <c r="E103" s="86">
        <v>0</v>
      </c>
      <c r="F103" s="86">
        <v>0</v>
      </c>
      <c r="G103" s="86">
        <v>0</v>
      </c>
      <c r="H103" s="86">
        <v>0</v>
      </c>
    </row>
    <row r="104" spans="1:8">
      <c r="A104" s="96" t="s">
        <v>25</v>
      </c>
      <c r="B104" s="96" t="s">
        <v>31</v>
      </c>
      <c r="C104" s="95" t="s">
        <v>418</v>
      </c>
      <c r="D104" s="86">
        <v>710</v>
      </c>
      <c r="E104" s="86">
        <v>80</v>
      </c>
      <c r="F104" s="86">
        <v>40</v>
      </c>
      <c r="G104" s="86">
        <v>530</v>
      </c>
      <c r="H104" s="86">
        <v>60</v>
      </c>
    </row>
    <row r="105" spans="1:8">
      <c r="A105" s="96" t="s">
        <v>25</v>
      </c>
      <c r="B105" s="96" t="s">
        <v>33</v>
      </c>
      <c r="C105" s="104"/>
      <c r="D105" s="86"/>
      <c r="E105" s="86"/>
      <c r="F105" s="86"/>
      <c r="G105" s="86"/>
      <c r="H105" s="86"/>
    </row>
    <row r="106" spans="1:8">
      <c r="A106" s="96" t="s">
        <v>25</v>
      </c>
      <c r="B106" s="78" t="s">
        <v>34</v>
      </c>
      <c r="C106" s="77"/>
      <c r="D106" s="86">
        <v>500</v>
      </c>
      <c r="E106" s="86">
        <v>90</v>
      </c>
      <c r="F106" s="86">
        <v>30</v>
      </c>
      <c r="G106" s="86">
        <v>290</v>
      </c>
      <c r="H106" s="86">
        <v>80</v>
      </c>
    </row>
    <row r="107" spans="1:8">
      <c r="A107" s="96" t="s">
        <v>25</v>
      </c>
      <c r="B107" s="96" t="s">
        <v>33</v>
      </c>
      <c r="C107" s="95" t="s">
        <v>410</v>
      </c>
      <c r="D107" s="86">
        <v>110</v>
      </c>
      <c r="E107" s="86">
        <v>30</v>
      </c>
      <c r="F107" s="86">
        <v>0</v>
      </c>
      <c r="G107" s="86">
        <v>40</v>
      </c>
      <c r="H107" s="86">
        <v>40</v>
      </c>
    </row>
    <row r="108" spans="1:8">
      <c r="A108" s="96" t="s">
        <v>25</v>
      </c>
      <c r="B108" s="96" t="s">
        <v>33</v>
      </c>
      <c r="C108" s="95" t="s">
        <v>411</v>
      </c>
      <c r="D108" s="86">
        <v>100</v>
      </c>
      <c r="E108" s="86">
        <v>20</v>
      </c>
      <c r="F108" s="86">
        <v>10</v>
      </c>
      <c r="G108" s="86">
        <v>70</v>
      </c>
      <c r="H108" s="86">
        <v>10</v>
      </c>
    </row>
    <row r="109" spans="1:8">
      <c r="A109" s="96" t="s">
        <v>25</v>
      </c>
      <c r="B109" s="96" t="s">
        <v>33</v>
      </c>
      <c r="C109" s="95" t="s">
        <v>412</v>
      </c>
      <c r="D109" s="86">
        <v>120</v>
      </c>
      <c r="E109" s="86">
        <v>20</v>
      </c>
      <c r="F109" s="86">
        <v>10</v>
      </c>
      <c r="G109" s="86">
        <v>80</v>
      </c>
      <c r="H109" s="86">
        <v>10</v>
      </c>
    </row>
    <row r="110" spans="1:8">
      <c r="A110" s="96" t="s">
        <v>25</v>
      </c>
      <c r="B110" s="96" t="s">
        <v>33</v>
      </c>
      <c r="C110" s="95" t="s">
        <v>413</v>
      </c>
      <c r="D110" s="86">
        <v>110</v>
      </c>
      <c r="E110" s="86">
        <v>20</v>
      </c>
      <c r="F110" s="86">
        <v>10</v>
      </c>
      <c r="G110" s="86">
        <v>70</v>
      </c>
      <c r="H110" s="86">
        <v>10</v>
      </c>
    </row>
    <row r="111" spans="1:8">
      <c r="A111" s="96" t="s">
        <v>25</v>
      </c>
      <c r="B111" s="96" t="s">
        <v>33</v>
      </c>
      <c r="C111" s="95" t="s">
        <v>414</v>
      </c>
      <c r="D111" s="86">
        <v>60</v>
      </c>
      <c r="E111" s="86">
        <v>10</v>
      </c>
      <c r="F111" s="86">
        <v>0</v>
      </c>
      <c r="G111" s="86">
        <v>40</v>
      </c>
      <c r="H111" s="86">
        <v>10</v>
      </c>
    </row>
    <row r="112" spans="1:8">
      <c r="A112" s="96" t="s">
        <v>25</v>
      </c>
      <c r="B112" s="96" t="s">
        <v>33</v>
      </c>
      <c r="C112" s="104" t="s">
        <v>415</v>
      </c>
      <c r="D112" s="86">
        <v>0</v>
      </c>
      <c r="E112" s="86">
        <v>0</v>
      </c>
      <c r="F112" s="86">
        <v>0</v>
      </c>
      <c r="G112" s="86">
        <v>0</v>
      </c>
      <c r="H112" s="86">
        <v>0</v>
      </c>
    </row>
    <row r="113" spans="1:8">
      <c r="A113" s="96" t="s">
        <v>25</v>
      </c>
      <c r="B113" s="96" t="s">
        <v>33</v>
      </c>
      <c r="C113" s="104" t="s">
        <v>416</v>
      </c>
      <c r="D113" s="86">
        <v>0</v>
      </c>
      <c r="E113" s="86">
        <v>0</v>
      </c>
      <c r="F113" s="86">
        <v>0</v>
      </c>
      <c r="G113" s="86">
        <v>0</v>
      </c>
      <c r="H113" s="86">
        <v>0</v>
      </c>
    </row>
    <row r="114" spans="1:8">
      <c r="A114" s="96" t="s">
        <v>25</v>
      </c>
      <c r="B114" s="96" t="s">
        <v>33</v>
      </c>
      <c r="C114" s="95" t="s">
        <v>417</v>
      </c>
      <c r="D114" s="86">
        <v>0</v>
      </c>
      <c r="E114" s="86">
        <v>0</v>
      </c>
      <c r="F114" s="86">
        <v>0</v>
      </c>
      <c r="G114" s="86">
        <v>0</v>
      </c>
      <c r="H114" s="86">
        <v>0</v>
      </c>
    </row>
    <row r="115" spans="1:8">
      <c r="A115" s="96" t="s">
        <v>25</v>
      </c>
      <c r="B115" s="96" t="s">
        <v>33</v>
      </c>
      <c r="C115" s="95" t="s">
        <v>418</v>
      </c>
      <c r="D115" s="86">
        <v>60</v>
      </c>
      <c r="E115" s="86">
        <v>10</v>
      </c>
      <c r="F115" s="86">
        <v>0</v>
      </c>
      <c r="G115" s="86">
        <v>40</v>
      </c>
      <c r="H115" s="86">
        <v>10</v>
      </c>
    </row>
    <row r="116" spans="1:8">
      <c r="A116" s="96" t="s">
        <v>25</v>
      </c>
      <c r="B116" s="96" t="s">
        <v>35</v>
      </c>
      <c r="C116" s="104"/>
      <c r="D116" s="86"/>
      <c r="E116" s="86"/>
      <c r="F116" s="86"/>
      <c r="G116" s="86"/>
      <c r="H116" s="86"/>
    </row>
    <row r="117" spans="1:8">
      <c r="A117" s="96" t="s">
        <v>25</v>
      </c>
      <c r="B117" s="78" t="s">
        <v>36</v>
      </c>
      <c r="C117" s="77"/>
      <c r="D117" s="86">
        <v>13270</v>
      </c>
      <c r="E117" s="86">
        <v>1760</v>
      </c>
      <c r="F117" s="86">
        <v>2040</v>
      </c>
      <c r="G117" s="86">
        <v>8230</v>
      </c>
      <c r="H117" s="86">
        <v>1240</v>
      </c>
    </row>
    <row r="118" spans="1:8">
      <c r="A118" s="96" t="s">
        <v>25</v>
      </c>
      <c r="B118" s="96" t="s">
        <v>35</v>
      </c>
      <c r="C118" s="95" t="s">
        <v>410</v>
      </c>
      <c r="D118" s="86">
        <v>2270</v>
      </c>
      <c r="E118" s="86">
        <v>410</v>
      </c>
      <c r="F118" s="86">
        <v>220</v>
      </c>
      <c r="G118" s="86">
        <v>1200</v>
      </c>
      <c r="H118" s="86">
        <v>440</v>
      </c>
    </row>
    <row r="119" spans="1:8">
      <c r="A119" s="96" t="s">
        <v>25</v>
      </c>
      <c r="B119" s="96" t="s">
        <v>35</v>
      </c>
      <c r="C119" s="95" t="s">
        <v>411</v>
      </c>
      <c r="D119" s="86">
        <v>2620</v>
      </c>
      <c r="E119" s="86">
        <v>390</v>
      </c>
      <c r="F119" s="86">
        <v>370</v>
      </c>
      <c r="G119" s="86">
        <v>1630</v>
      </c>
      <c r="H119" s="86">
        <v>240</v>
      </c>
    </row>
    <row r="120" spans="1:8">
      <c r="A120" s="96" t="s">
        <v>25</v>
      </c>
      <c r="B120" s="96" t="s">
        <v>35</v>
      </c>
      <c r="C120" s="95" t="s">
        <v>412</v>
      </c>
      <c r="D120" s="86">
        <v>3460</v>
      </c>
      <c r="E120" s="86">
        <v>440</v>
      </c>
      <c r="F120" s="86">
        <v>520</v>
      </c>
      <c r="G120" s="86">
        <v>2250</v>
      </c>
      <c r="H120" s="86">
        <v>250</v>
      </c>
    </row>
    <row r="121" spans="1:8">
      <c r="A121" s="96" t="s">
        <v>25</v>
      </c>
      <c r="B121" s="96" t="s">
        <v>35</v>
      </c>
      <c r="C121" s="95" t="s">
        <v>413</v>
      </c>
      <c r="D121" s="86">
        <v>2840</v>
      </c>
      <c r="E121" s="86">
        <v>310</v>
      </c>
      <c r="F121" s="86">
        <v>480</v>
      </c>
      <c r="G121" s="86">
        <v>1870</v>
      </c>
      <c r="H121" s="86">
        <v>180</v>
      </c>
    </row>
    <row r="122" spans="1:8">
      <c r="A122" s="96" t="s">
        <v>25</v>
      </c>
      <c r="B122" s="96" t="s">
        <v>35</v>
      </c>
      <c r="C122" s="95" t="s">
        <v>414</v>
      </c>
      <c r="D122" s="86">
        <v>1890</v>
      </c>
      <c r="E122" s="86">
        <v>190</v>
      </c>
      <c r="F122" s="86">
        <v>410</v>
      </c>
      <c r="G122" s="86">
        <v>1190</v>
      </c>
      <c r="H122" s="86">
        <v>100</v>
      </c>
    </row>
    <row r="123" spans="1:8">
      <c r="A123" s="96" t="s">
        <v>25</v>
      </c>
      <c r="B123" s="96" t="s">
        <v>35</v>
      </c>
      <c r="C123" s="104" t="s">
        <v>415</v>
      </c>
      <c r="D123" s="86">
        <v>170</v>
      </c>
      <c r="E123" s="86">
        <v>30</v>
      </c>
      <c r="F123" s="86">
        <v>40</v>
      </c>
      <c r="G123" s="86">
        <v>90</v>
      </c>
      <c r="H123" s="86">
        <v>10</v>
      </c>
    </row>
    <row r="124" spans="1:8">
      <c r="A124" s="96" t="s">
        <v>25</v>
      </c>
      <c r="B124" s="96" t="s">
        <v>35</v>
      </c>
      <c r="C124" s="104" t="s">
        <v>416</v>
      </c>
      <c r="D124" s="86">
        <v>10</v>
      </c>
      <c r="E124" s="86">
        <v>0</v>
      </c>
      <c r="F124" s="86">
        <v>0</v>
      </c>
      <c r="G124" s="86">
        <v>0</v>
      </c>
      <c r="H124" s="86">
        <v>10</v>
      </c>
    </row>
    <row r="125" spans="1:8">
      <c r="A125" s="96" t="s">
        <v>25</v>
      </c>
      <c r="B125" s="96" t="s">
        <v>35</v>
      </c>
      <c r="C125" s="95" t="s">
        <v>417</v>
      </c>
      <c r="D125" s="86">
        <v>10</v>
      </c>
      <c r="E125" s="86">
        <v>0</v>
      </c>
      <c r="F125" s="86">
        <v>0</v>
      </c>
      <c r="G125" s="86">
        <v>0</v>
      </c>
      <c r="H125" s="86">
        <v>10</v>
      </c>
    </row>
    <row r="126" spans="1:8">
      <c r="A126" s="96" t="s">
        <v>25</v>
      </c>
      <c r="B126" s="96" t="s">
        <v>35</v>
      </c>
      <c r="C126" s="95" t="s">
        <v>418</v>
      </c>
      <c r="D126" s="86">
        <v>2060</v>
      </c>
      <c r="E126" s="86">
        <v>220</v>
      </c>
      <c r="F126" s="86">
        <v>450</v>
      </c>
      <c r="G126" s="86">
        <v>1280</v>
      </c>
      <c r="H126" s="86">
        <v>110</v>
      </c>
    </row>
    <row r="127" spans="1:8">
      <c r="A127" s="96" t="s">
        <v>37</v>
      </c>
      <c r="C127" s="95"/>
      <c r="D127" s="86"/>
      <c r="E127" s="86"/>
      <c r="F127" s="86"/>
      <c r="G127" s="86"/>
      <c r="H127" s="86"/>
    </row>
    <row r="128" spans="1:8">
      <c r="A128" s="78" t="s">
        <v>426</v>
      </c>
      <c r="B128" s="78"/>
      <c r="C128" s="77"/>
      <c r="D128" s="86">
        <v>20820</v>
      </c>
      <c r="E128" s="86">
        <v>15740</v>
      </c>
      <c r="F128" s="86">
        <v>1750</v>
      </c>
      <c r="G128" s="86">
        <v>2110</v>
      </c>
      <c r="H128" s="86">
        <v>1220</v>
      </c>
    </row>
    <row r="129" spans="1:8">
      <c r="A129" s="96" t="s">
        <v>37</v>
      </c>
      <c r="C129" s="95" t="s">
        <v>410</v>
      </c>
      <c r="D129" s="86">
        <v>8330</v>
      </c>
      <c r="E129" s="86">
        <v>7020</v>
      </c>
      <c r="F129" s="86">
        <v>210</v>
      </c>
      <c r="G129" s="86">
        <v>460</v>
      </c>
      <c r="H129" s="86">
        <v>640</v>
      </c>
    </row>
    <row r="130" spans="1:8">
      <c r="A130" s="96" t="s">
        <v>37</v>
      </c>
      <c r="C130" s="95" t="s">
        <v>411</v>
      </c>
      <c r="D130" s="86">
        <v>3730</v>
      </c>
      <c r="E130" s="86">
        <v>2830</v>
      </c>
      <c r="F130" s="86">
        <v>290</v>
      </c>
      <c r="G130" s="86">
        <v>430</v>
      </c>
      <c r="H130" s="86">
        <v>190</v>
      </c>
    </row>
    <row r="131" spans="1:8">
      <c r="A131" s="96" t="s">
        <v>37</v>
      </c>
      <c r="C131" s="95" t="s">
        <v>412</v>
      </c>
      <c r="D131" s="86">
        <v>3070</v>
      </c>
      <c r="E131" s="86">
        <v>2000</v>
      </c>
      <c r="F131" s="86">
        <v>420</v>
      </c>
      <c r="G131" s="86">
        <v>490</v>
      </c>
      <c r="H131" s="86">
        <v>160</v>
      </c>
    </row>
    <row r="132" spans="1:8">
      <c r="A132" s="96" t="s">
        <v>37</v>
      </c>
      <c r="C132" s="95" t="s">
        <v>413</v>
      </c>
      <c r="D132" s="86">
        <v>2960</v>
      </c>
      <c r="E132" s="86">
        <v>1960</v>
      </c>
      <c r="F132" s="86">
        <v>450</v>
      </c>
      <c r="G132" s="86">
        <v>430</v>
      </c>
      <c r="H132" s="86">
        <v>120</v>
      </c>
    </row>
    <row r="133" spans="1:8">
      <c r="A133" s="96" t="s">
        <v>37</v>
      </c>
      <c r="C133" s="95" t="s">
        <v>414</v>
      </c>
      <c r="D133" s="86">
        <v>2510</v>
      </c>
      <c r="E133" s="86">
        <v>1780</v>
      </c>
      <c r="F133" s="86">
        <v>360</v>
      </c>
      <c r="G133" s="86">
        <v>270</v>
      </c>
      <c r="H133" s="86">
        <v>90</v>
      </c>
    </row>
    <row r="134" spans="1:8">
      <c r="A134" s="96" t="s">
        <v>37</v>
      </c>
      <c r="C134" s="104" t="s">
        <v>415</v>
      </c>
      <c r="D134" s="86">
        <v>210</v>
      </c>
      <c r="E134" s="86">
        <v>150</v>
      </c>
      <c r="F134" s="86">
        <v>30</v>
      </c>
      <c r="G134" s="86">
        <v>20</v>
      </c>
      <c r="H134" s="86">
        <v>10</v>
      </c>
    </row>
    <row r="135" spans="1:8">
      <c r="A135" s="96" t="s">
        <v>37</v>
      </c>
      <c r="C135" s="104" t="s">
        <v>416</v>
      </c>
      <c r="D135" s="86">
        <v>10</v>
      </c>
      <c r="E135" s="86">
        <v>0</v>
      </c>
      <c r="F135" s="86">
        <v>0</v>
      </c>
      <c r="G135" s="86">
        <v>0</v>
      </c>
      <c r="H135" s="86">
        <v>10</v>
      </c>
    </row>
    <row r="136" spans="1:8">
      <c r="A136" s="96" t="s">
        <v>37</v>
      </c>
      <c r="C136" s="95" t="s">
        <v>417</v>
      </c>
      <c r="D136" s="86">
        <v>0</v>
      </c>
      <c r="E136" s="86">
        <v>0</v>
      </c>
      <c r="F136" s="86">
        <v>0</v>
      </c>
      <c r="G136" s="86">
        <v>0</v>
      </c>
      <c r="H136" s="86">
        <v>0</v>
      </c>
    </row>
    <row r="137" spans="1:8">
      <c r="A137" s="96" t="s">
        <v>37</v>
      </c>
      <c r="C137" s="95" t="s">
        <v>418</v>
      </c>
      <c r="D137" s="86">
        <v>2720</v>
      </c>
      <c r="E137" s="86">
        <v>1930</v>
      </c>
      <c r="F137" s="86">
        <v>390</v>
      </c>
      <c r="G137" s="86">
        <v>300</v>
      </c>
      <c r="H137" s="86">
        <v>100</v>
      </c>
    </row>
    <row r="138" spans="1:8">
      <c r="A138" s="96" t="s">
        <v>37</v>
      </c>
      <c r="B138" s="96" t="s">
        <v>40</v>
      </c>
      <c r="C138" s="95"/>
      <c r="D138" s="86"/>
      <c r="E138" s="86"/>
      <c r="F138" s="86"/>
      <c r="G138" s="86"/>
      <c r="H138" s="86"/>
    </row>
    <row r="139" spans="1:8">
      <c r="A139" s="96" t="s">
        <v>37</v>
      </c>
      <c r="B139" s="78" t="s">
        <v>39</v>
      </c>
      <c r="C139" s="77"/>
      <c r="D139" s="86">
        <v>20790</v>
      </c>
      <c r="E139" s="86">
        <v>15720</v>
      </c>
      <c r="F139" s="86">
        <v>1740</v>
      </c>
      <c r="G139" s="86">
        <v>2110</v>
      </c>
      <c r="H139" s="86">
        <v>1220</v>
      </c>
    </row>
    <row r="140" spans="1:8">
      <c r="A140" s="96" t="s">
        <v>37</v>
      </c>
      <c r="B140" s="96" t="s">
        <v>40</v>
      </c>
      <c r="C140" s="95" t="s">
        <v>410</v>
      </c>
      <c r="D140" s="86">
        <v>8320</v>
      </c>
      <c r="E140" s="86">
        <v>7020</v>
      </c>
      <c r="F140" s="86">
        <v>210</v>
      </c>
      <c r="G140" s="86">
        <v>460</v>
      </c>
      <c r="H140" s="86">
        <v>640</v>
      </c>
    </row>
    <row r="141" spans="1:8">
      <c r="A141" s="96" t="s">
        <v>37</v>
      </c>
      <c r="B141" s="96" t="s">
        <v>40</v>
      </c>
      <c r="C141" s="95" t="s">
        <v>411</v>
      </c>
      <c r="D141" s="86">
        <v>3730</v>
      </c>
      <c r="E141" s="86">
        <v>2820</v>
      </c>
      <c r="F141" s="86">
        <v>290</v>
      </c>
      <c r="G141" s="86">
        <v>430</v>
      </c>
      <c r="H141" s="86">
        <v>190</v>
      </c>
    </row>
    <row r="142" spans="1:8">
      <c r="A142" s="96" t="s">
        <v>37</v>
      </c>
      <c r="B142" s="96" t="s">
        <v>40</v>
      </c>
      <c r="C142" s="95" t="s">
        <v>412</v>
      </c>
      <c r="D142" s="86">
        <v>3070</v>
      </c>
      <c r="E142" s="86">
        <v>1990</v>
      </c>
      <c r="F142" s="86">
        <v>420</v>
      </c>
      <c r="G142" s="86">
        <v>490</v>
      </c>
      <c r="H142" s="86">
        <v>160</v>
      </c>
    </row>
    <row r="143" spans="1:8">
      <c r="A143" s="96" t="s">
        <v>37</v>
      </c>
      <c r="B143" s="96" t="s">
        <v>40</v>
      </c>
      <c r="C143" s="95" t="s">
        <v>413</v>
      </c>
      <c r="D143" s="86">
        <v>2960</v>
      </c>
      <c r="E143" s="86">
        <v>1960</v>
      </c>
      <c r="F143" s="86">
        <v>450</v>
      </c>
      <c r="G143" s="86">
        <v>430</v>
      </c>
      <c r="H143" s="86">
        <v>120</v>
      </c>
    </row>
    <row r="144" spans="1:8">
      <c r="A144" s="96" t="s">
        <v>37</v>
      </c>
      <c r="B144" s="96" t="s">
        <v>40</v>
      </c>
      <c r="C144" s="95" t="s">
        <v>414</v>
      </c>
      <c r="D144" s="86">
        <v>2500</v>
      </c>
      <c r="E144" s="86">
        <v>1780</v>
      </c>
      <c r="F144" s="86">
        <v>360</v>
      </c>
      <c r="G144" s="86">
        <v>270</v>
      </c>
      <c r="H144" s="86">
        <v>90</v>
      </c>
    </row>
    <row r="145" spans="1:8">
      <c r="A145" s="96" t="s">
        <v>37</v>
      </c>
      <c r="B145" s="96" t="s">
        <v>40</v>
      </c>
      <c r="C145" s="104" t="s">
        <v>415</v>
      </c>
      <c r="D145" s="86">
        <v>210</v>
      </c>
      <c r="E145" s="86">
        <v>150</v>
      </c>
      <c r="F145" s="86">
        <v>30</v>
      </c>
      <c r="G145" s="86">
        <v>20</v>
      </c>
      <c r="H145" s="86">
        <v>10</v>
      </c>
    </row>
    <row r="146" spans="1:8">
      <c r="A146" s="96" t="s">
        <v>37</v>
      </c>
      <c r="B146" s="96" t="s">
        <v>40</v>
      </c>
      <c r="C146" s="104" t="s">
        <v>416</v>
      </c>
      <c r="D146" s="86">
        <v>10</v>
      </c>
      <c r="E146" s="86">
        <v>0</v>
      </c>
      <c r="F146" s="86">
        <v>0</v>
      </c>
      <c r="G146" s="86">
        <v>0</v>
      </c>
      <c r="H146" s="86">
        <v>10</v>
      </c>
    </row>
    <row r="147" spans="1:8">
      <c r="A147" s="96" t="s">
        <v>37</v>
      </c>
      <c r="B147" s="96" t="s">
        <v>40</v>
      </c>
      <c r="C147" s="95" t="s">
        <v>417</v>
      </c>
      <c r="D147" s="86">
        <v>0</v>
      </c>
      <c r="E147" s="86">
        <v>0</v>
      </c>
      <c r="F147" s="86">
        <v>0</v>
      </c>
      <c r="G147" s="86">
        <v>0</v>
      </c>
      <c r="H147" s="86">
        <v>0</v>
      </c>
    </row>
    <row r="148" spans="1:8">
      <c r="A148" s="96" t="s">
        <v>37</v>
      </c>
      <c r="B148" s="96" t="s">
        <v>40</v>
      </c>
      <c r="C148" s="95" t="s">
        <v>418</v>
      </c>
      <c r="D148" s="86">
        <v>2710</v>
      </c>
      <c r="E148" s="86">
        <v>1930</v>
      </c>
      <c r="F148" s="86">
        <v>390</v>
      </c>
      <c r="G148" s="86">
        <v>290</v>
      </c>
      <c r="H148" s="86">
        <v>100</v>
      </c>
    </row>
    <row r="149" spans="1:8">
      <c r="A149" s="96" t="s">
        <v>37</v>
      </c>
      <c r="B149" s="96" t="s">
        <v>41</v>
      </c>
      <c r="C149" s="95"/>
      <c r="D149" s="86"/>
      <c r="E149" s="86"/>
      <c r="F149" s="86"/>
      <c r="G149" s="86"/>
      <c r="H149" s="86"/>
    </row>
    <row r="150" spans="1:8">
      <c r="A150" s="96" t="s">
        <v>37</v>
      </c>
      <c r="B150" s="78" t="s">
        <v>42</v>
      </c>
      <c r="C150" s="77"/>
      <c r="D150" s="86">
        <v>20</v>
      </c>
      <c r="E150" s="86">
        <v>20</v>
      </c>
      <c r="F150" s="86">
        <v>0</v>
      </c>
      <c r="G150" s="86">
        <v>10</v>
      </c>
      <c r="H150" s="86">
        <v>0</v>
      </c>
    </row>
    <row r="151" spans="1:8">
      <c r="A151" s="96" t="s">
        <v>37</v>
      </c>
      <c r="B151" s="96" t="s">
        <v>41</v>
      </c>
      <c r="C151" s="95" t="s">
        <v>410</v>
      </c>
      <c r="D151" s="86">
        <v>10</v>
      </c>
      <c r="E151" s="86">
        <v>10</v>
      </c>
      <c r="F151" s="86">
        <v>0</v>
      </c>
      <c r="G151" s="86">
        <v>0</v>
      </c>
      <c r="H151" s="86">
        <v>0</v>
      </c>
    </row>
    <row r="152" spans="1:8">
      <c r="A152" s="96" t="s">
        <v>37</v>
      </c>
      <c r="B152" s="96" t="s">
        <v>41</v>
      </c>
      <c r="C152" s="95" t="s">
        <v>411</v>
      </c>
      <c r="D152" s="86">
        <v>0</v>
      </c>
      <c r="E152" s="86">
        <v>0</v>
      </c>
      <c r="F152" s="86">
        <v>0</v>
      </c>
      <c r="G152" s="86">
        <v>0</v>
      </c>
      <c r="H152" s="86">
        <v>0</v>
      </c>
    </row>
    <row r="153" spans="1:8">
      <c r="A153" s="96" t="s">
        <v>37</v>
      </c>
      <c r="B153" s="96" t="s">
        <v>41</v>
      </c>
      <c r="C153" s="95" t="s">
        <v>412</v>
      </c>
      <c r="D153" s="86">
        <v>0</v>
      </c>
      <c r="E153" s="86">
        <v>0</v>
      </c>
      <c r="F153" s="86">
        <v>0</v>
      </c>
      <c r="G153" s="86">
        <v>0</v>
      </c>
      <c r="H153" s="86">
        <v>0</v>
      </c>
    </row>
    <row r="154" spans="1:8">
      <c r="A154" s="96" t="s">
        <v>37</v>
      </c>
      <c r="B154" s="96" t="s">
        <v>41</v>
      </c>
      <c r="C154" s="95" t="s">
        <v>413</v>
      </c>
      <c r="D154" s="86">
        <v>0</v>
      </c>
      <c r="E154" s="86">
        <v>0</v>
      </c>
      <c r="F154" s="86">
        <v>0</v>
      </c>
      <c r="G154" s="86">
        <v>0</v>
      </c>
      <c r="H154" s="86">
        <v>0</v>
      </c>
    </row>
    <row r="155" spans="1:8">
      <c r="A155" s="96" t="s">
        <v>37</v>
      </c>
      <c r="B155" s="96" t="s">
        <v>41</v>
      </c>
      <c r="C155" s="95" t="s">
        <v>414</v>
      </c>
      <c r="D155" s="86">
        <v>0</v>
      </c>
      <c r="E155" s="86">
        <v>0</v>
      </c>
      <c r="F155" s="86">
        <v>0</v>
      </c>
      <c r="G155" s="86">
        <v>0</v>
      </c>
      <c r="H155" s="86">
        <v>0</v>
      </c>
    </row>
    <row r="156" spans="1:8">
      <c r="A156" s="96" t="s">
        <v>37</v>
      </c>
      <c r="B156" s="96" t="s">
        <v>41</v>
      </c>
      <c r="C156" s="104" t="s">
        <v>415</v>
      </c>
      <c r="D156" s="86">
        <v>0</v>
      </c>
      <c r="E156" s="86">
        <v>0</v>
      </c>
      <c r="F156" s="86">
        <v>0</v>
      </c>
      <c r="G156" s="86">
        <v>0</v>
      </c>
      <c r="H156" s="86">
        <v>0</v>
      </c>
    </row>
    <row r="157" spans="1:8">
      <c r="A157" s="96" t="s">
        <v>37</v>
      </c>
      <c r="B157" s="96" t="s">
        <v>41</v>
      </c>
      <c r="C157" s="104" t="s">
        <v>416</v>
      </c>
      <c r="D157" s="86">
        <v>0</v>
      </c>
      <c r="E157" s="86">
        <v>0</v>
      </c>
      <c r="F157" s="86">
        <v>0</v>
      </c>
      <c r="G157" s="86">
        <v>0</v>
      </c>
      <c r="H157" s="86">
        <v>0</v>
      </c>
    </row>
    <row r="158" spans="1:8">
      <c r="A158" s="96" t="s">
        <v>37</v>
      </c>
      <c r="B158" s="96" t="s">
        <v>41</v>
      </c>
      <c r="C158" s="95" t="s">
        <v>417</v>
      </c>
      <c r="D158" s="86">
        <v>0</v>
      </c>
      <c r="E158" s="86">
        <v>0</v>
      </c>
      <c r="F158" s="86">
        <v>0</v>
      </c>
      <c r="G158" s="86">
        <v>0</v>
      </c>
      <c r="H158" s="86">
        <v>0</v>
      </c>
    </row>
    <row r="159" spans="1:8">
      <c r="A159" s="96" t="s">
        <v>37</v>
      </c>
      <c r="B159" s="96" t="s">
        <v>41</v>
      </c>
      <c r="C159" s="95" t="s">
        <v>418</v>
      </c>
      <c r="D159" s="86">
        <v>10</v>
      </c>
      <c r="E159" s="86">
        <v>0</v>
      </c>
      <c r="F159" s="86">
        <v>0</v>
      </c>
      <c r="G159" s="86">
        <v>0</v>
      </c>
      <c r="H159" s="86">
        <v>0</v>
      </c>
    </row>
    <row r="160" spans="1:8">
      <c r="A160" s="96" t="s">
        <v>43</v>
      </c>
      <c r="C160" s="95"/>
      <c r="D160" s="86"/>
      <c r="E160" s="86"/>
      <c r="F160" s="86"/>
      <c r="G160" s="86"/>
      <c r="H160" s="86"/>
    </row>
    <row r="161" spans="1:8">
      <c r="A161" s="78" t="s">
        <v>434</v>
      </c>
      <c r="B161" s="78"/>
      <c r="C161" s="77"/>
      <c r="D161" s="86">
        <v>132370</v>
      </c>
      <c r="E161" s="86">
        <v>12270</v>
      </c>
      <c r="F161" s="86">
        <v>10180</v>
      </c>
      <c r="G161" s="86">
        <v>98010</v>
      </c>
      <c r="H161" s="86">
        <v>11910</v>
      </c>
    </row>
    <row r="162" spans="1:8">
      <c r="A162" s="96" t="s">
        <v>43</v>
      </c>
      <c r="C162" s="95" t="s">
        <v>410</v>
      </c>
      <c r="D162" s="86">
        <v>20890</v>
      </c>
      <c r="E162" s="86">
        <v>4320</v>
      </c>
      <c r="F162" s="86">
        <v>1090</v>
      </c>
      <c r="G162" s="86">
        <v>11190</v>
      </c>
      <c r="H162" s="86">
        <v>4290</v>
      </c>
    </row>
    <row r="163" spans="1:8">
      <c r="A163" s="96" t="s">
        <v>43</v>
      </c>
      <c r="C163" s="95" t="s">
        <v>411</v>
      </c>
      <c r="D163" s="86">
        <v>23390</v>
      </c>
      <c r="E163" s="86">
        <v>2670</v>
      </c>
      <c r="F163" s="86">
        <v>2050</v>
      </c>
      <c r="G163" s="86">
        <v>16220</v>
      </c>
      <c r="H163" s="86">
        <v>2440</v>
      </c>
    </row>
    <row r="164" spans="1:8">
      <c r="A164" s="96" t="s">
        <v>43</v>
      </c>
      <c r="C164" s="95" t="s">
        <v>412</v>
      </c>
      <c r="D164" s="86">
        <v>31040</v>
      </c>
      <c r="E164" s="86">
        <v>2500</v>
      </c>
      <c r="F164" s="86">
        <v>3000</v>
      </c>
      <c r="G164" s="86">
        <v>23340</v>
      </c>
      <c r="H164" s="86">
        <v>2200</v>
      </c>
    </row>
    <row r="165" spans="1:8">
      <c r="A165" s="96" t="s">
        <v>43</v>
      </c>
      <c r="C165" s="95" t="s">
        <v>413</v>
      </c>
      <c r="D165" s="86">
        <v>28150</v>
      </c>
      <c r="E165" s="86">
        <v>1710</v>
      </c>
      <c r="F165" s="86">
        <v>2350</v>
      </c>
      <c r="G165" s="86">
        <v>22560</v>
      </c>
      <c r="H165" s="86">
        <v>1530</v>
      </c>
    </row>
    <row r="166" spans="1:8">
      <c r="A166" s="96" t="s">
        <v>43</v>
      </c>
      <c r="C166" s="95" t="s">
        <v>414</v>
      </c>
      <c r="D166" s="86">
        <v>25030</v>
      </c>
      <c r="E166" s="86">
        <v>990</v>
      </c>
      <c r="F166" s="86">
        <v>1540</v>
      </c>
      <c r="G166" s="86">
        <v>21350</v>
      </c>
      <c r="H166" s="86">
        <v>1150</v>
      </c>
    </row>
    <row r="167" spans="1:8">
      <c r="A167" s="96" t="s">
        <v>43</v>
      </c>
      <c r="C167" s="104" t="s">
        <v>415</v>
      </c>
      <c r="D167" s="86">
        <v>3680</v>
      </c>
      <c r="E167" s="86">
        <v>70</v>
      </c>
      <c r="F167" s="86">
        <v>160</v>
      </c>
      <c r="G167" s="86">
        <v>3300</v>
      </c>
      <c r="H167" s="86">
        <v>150</v>
      </c>
    </row>
    <row r="168" spans="1:8">
      <c r="A168" s="96" t="s">
        <v>43</v>
      </c>
      <c r="C168" s="104" t="s">
        <v>416</v>
      </c>
      <c r="D168" s="86">
        <v>180</v>
      </c>
      <c r="E168" s="86">
        <v>0</v>
      </c>
      <c r="F168" s="86">
        <v>0</v>
      </c>
      <c r="G168" s="86">
        <v>40</v>
      </c>
      <c r="H168" s="86">
        <v>130</v>
      </c>
    </row>
    <row r="169" spans="1:8">
      <c r="A169" s="96" t="s">
        <v>43</v>
      </c>
      <c r="C169" s="95" t="s">
        <v>417</v>
      </c>
      <c r="D169" s="86">
        <v>20</v>
      </c>
      <c r="E169" s="86">
        <v>0</v>
      </c>
      <c r="F169" s="86">
        <v>0</v>
      </c>
      <c r="G169" s="86">
        <v>0</v>
      </c>
      <c r="H169" s="86">
        <v>10</v>
      </c>
    </row>
    <row r="170" spans="1:8">
      <c r="A170" s="96" t="s">
        <v>43</v>
      </c>
      <c r="B170" s="116"/>
      <c r="C170" s="95" t="s">
        <v>418</v>
      </c>
      <c r="D170" s="86">
        <v>28710</v>
      </c>
      <c r="E170" s="86">
        <v>1060</v>
      </c>
      <c r="F170" s="86">
        <v>1700</v>
      </c>
      <c r="G170" s="86">
        <v>24660</v>
      </c>
      <c r="H170" s="86">
        <v>1300</v>
      </c>
    </row>
    <row r="171" spans="1:8">
      <c r="A171" s="96" t="s">
        <v>43</v>
      </c>
      <c r="B171" s="96" t="s">
        <v>46</v>
      </c>
      <c r="C171" s="95"/>
      <c r="D171" s="86"/>
      <c r="E171" s="86"/>
      <c r="F171" s="86"/>
      <c r="G171" s="86"/>
      <c r="H171" s="86"/>
    </row>
    <row r="172" spans="1:8">
      <c r="A172" s="96" t="s">
        <v>43</v>
      </c>
      <c r="B172" s="78" t="s">
        <v>45</v>
      </c>
      <c r="C172" s="77"/>
      <c r="D172" s="86">
        <v>68740</v>
      </c>
      <c r="E172" s="86">
        <v>8000</v>
      </c>
      <c r="F172" s="86">
        <v>6490</v>
      </c>
      <c r="G172" s="86">
        <v>46740</v>
      </c>
      <c r="H172" s="86">
        <v>7520</v>
      </c>
    </row>
    <row r="173" spans="1:8">
      <c r="A173" s="96" t="s">
        <v>43</v>
      </c>
      <c r="B173" s="96" t="s">
        <v>46</v>
      </c>
      <c r="C173" s="95" t="s">
        <v>410</v>
      </c>
      <c r="D173" s="86">
        <v>14000</v>
      </c>
      <c r="E173" s="86">
        <v>3120</v>
      </c>
      <c r="F173" s="86">
        <v>740</v>
      </c>
      <c r="G173" s="86">
        <v>7090</v>
      </c>
      <c r="H173" s="86">
        <v>3050</v>
      </c>
    </row>
    <row r="174" spans="1:8">
      <c r="A174" s="96" t="s">
        <v>43</v>
      </c>
      <c r="B174" s="96" t="s">
        <v>46</v>
      </c>
      <c r="C174" s="95" t="s">
        <v>411</v>
      </c>
      <c r="D174" s="86">
        <v>13670</v>
      </c>
      <c r="E174" s="86">
        <v>1670</v>
      </c>
      <c r="F174" s="86">
        <v>1280</v>
      </c>
      <c r="G174" s="86">
        <v>9270</v>
      </c>
      <c r="H174" s="86">
        <v>1450</v>
      </c>
    </row>
    <row r="175" spans="1:8">
      <c r="A175" s="96" t="s">
        <v>43</v>
      </c>
      <c r="B175" s="96" t="s">
        <v>46</v>
      </c>
      <c r="C175" s="95" t="s">
        <v>412</v>
      </c>
      <c r="D175" s="86">
        <v>16460</v>
      </c>
      <c r="E175" s="86">
        <v>1450</v>
      </c>
      <c r="F175" s="86">
        <v>1890</v>
      </c>
      <c r="G175" s="86">
        <v>11830</v>
      </c>
      <c r="H175" s="86">
        <v>1290</v>
      </c>
    </row>
    <row r="176" spans="1:8">
      <c r="A176" s="96" t="s">
        <v>43</v>
      </c>
      <c r="B176" s="96" t="s">
        <v>46</v>
      </c>
      <c r="C176" s="95" t="s">
        <v>413</v>
      </c>
      <c r="D176" s="86">
        <v>13520</v>
      </c>
      <c r="E176" s="86">
        <v>1060</v>
      </c>
      <c r="F176" s="86">
        <v>1490</v>
      </c>
      <c r="G176" s="86">
        <v>10040</v>
      </c>
      <c r="H176" s="86">
        <v>930</v>
      </c>
    </row>
    <row r="177" spans="1:8">
      <c r="A177" s="96" t="s">
        <v>43</v>
      </c>
      <c r="B177" s="96" t="s">
        <v>46</v>
      </c>
      <c r="C177" s="95" t="s">
        <v>414</v>
      </c>
      <c r="D177" s="86">
        <v>9950</v>
      </c>
      <c r="E177" s="86">
        <v>660</v>
      </c>
      <c r="F177" s="86">
        <v>990</v>
      </c>
      <c r="G177" s="86">
        <v>7620</v>
      </c>
      <c r="H177" s="86">
        <v>680</v>
      </c>
    </row>
    <row r="178" spans="1:8">
      <c r="A178" s="96" t="s">
        <v>43</v>
      </c>
      <c r="B178" s="96" t="s">
        <v>46</v>
      </c>
      <c r="C178" s="104" t="s">
        <v>415</v>
      </c>
      <c r="D178" s="86">
        <v>1080</v>
      </c>
      <c r="E178" s="86">
        <v>50</v>
      </c>
      <c r="F178" s="86">
        <v>100</v>
      </c>
      <c r="G178" s="86">
        <v>870</v>
      </c>
      <c r="H178" s="86">
        <v>70</v>
      </c>
    </row>
    <row r="179" spans="1:8">
      <c r="A179" s="96" t="s">
        <v>43</v>
      </c>
      <c r="B179" s="96" t="s">
        <v>46</v>
      </c>
      <c r="C179" s="104" t="s">
        <v>416</v>
      </c>
      <c r="D179" s="86">
        <v>50</v>
      </c>
      <c r="E179" s="86">
        <v>0</v>
      </c>
      <c r="F179" s="86">
        <v>0</v>
      </c>
      <c r="G179" s="86">
        <v>10</v>
      </c>
      <c r="H179" s="86">
        <v>40</v>
      </c>
    </row>
    <row r="180" spans="1:8">
      <c r="A180" s="96" t="s">
        <v>43</v>
      </c>
      <c r="B180" s="96" t="s">
        <v>46</v>
      </c>
      <c r="C180" s="95" t="s">
        <v>417</v>
      </c>
      <c r="D180" s="86">
        <v>10</v>
      </c>
      <c r="E180" s="86">
        <v>0</v>
      </c>
      <c r="F180" s="86">
        <v>0</v>
      </c>
      <c r="G180" s="86">
        <v>0</v>
      </c>
      <c r="H180" s="86">
        <v>10</v>
      </c>
    </row>
    <row r="181" spans="1:8">
      <c r="A181" s="96" t="s">
        <v>43</v>
      </c>
      <c r="B181" s="96" t="s">
        <v>46</v>
      </c>
      <c r="C181" s="95" t="s">
        <v>418</v>
      </c>
      <c r="D181" s="86">
        <v>11030</v>
      </c>
      <c r="E181" s="86">
        <v>710</v>
      </c>
      <c r="F181" s="86">
        <v>1080</v>
      </c>
      <c r="G181" s="86">
        <v>8490</v>
      </c>
      <c r="H181" s="86">
        <v>750</v>
      </c>
    </row>
    <row r="182" spans="1:8">
      <c r="A182" s="96" t="s">
        <v>43</v>
      </c>
      <c r="B182" s="96" t="s">
        <v>47</v>
      </c>
      <c r="C182" s="95"/>
      <c r="D182" s="86"/>
      <c r="E182" s="86"/>
      <c r="F182" s="86"/>
      <c r="G182" s="86"/>
      <c r="H182" s="86"/>
    </row>
    <row r="183" spans="1:8">
      <c r="A183" s="96" t="s">
        <v>43</v>
      </c>
      <c r="B183" s="78" t="s">
        <v>48</v>
      </c>
      <c r="C183" s="77"/>
      <c r="D183" s="86">
        <v>24540</v>
      </c>
      <c r="E183" s="86">
        <v>3200</v>
      </c>
      <c r="F183" s="86">
        <v>1890</v>
      </c>
      <c r="G183" s="86">
        <v>16880</v>
      </c>
      <c r="H183" s="86">
        <v>2570</v>
      </c>
    </row>
    <row r="184" spans="1:8">
      <c r="A184" s="96" t="s">
        <v>43</v>
      </c>
      <c r="B184" s="96" t="s">
        <v>47</v>
      </c>
      <c r="C184" s="95" t="s">
        <v>410</v>
      </c>
      <c r="D184" s="86">
        <v>4310</v>
      </c>
      <c r="E184" s="86">
        <v>970</v>
      </c>
      <c r="F184" s="86">
        <v>230</v>
      </c>
      <c r="G184" s="86">
        <v>2270</v>
      </c>
      <c r="H184" s="86">
        <v>840</v>
      </c>
    </row>
    <row r="185" spans="1:8">
      <c r="A185" s="96" t="s">
        <v>43</v>
      </c>
      <c r="B185" s="96" t="s">
        <v>47</v>
      </c>
      <c r="C185" s="95" t="s">
        <v>411</v>
      </c>
      <c r="D185" s="86">
        <v>5510</v>
      </c>
      <c r="E185" s="86">
        <v>820</v>
      </c>
      <c r="F185" s="86">
        <v>480</v>
      </c>
      <c r="G185" s="86">
        <v>3540</v>
      </c>
      <c r="H185" s="86">
        <v>670</v>
      </c>
    </row>
    <row r="186" spans="1:8">
      <c r="A186" s="96" t="s">
        <v>43</v>
      </c>
      <c r="B186" s="96" t="s">
        <v>47</v>
      </c>
      <c r="C186" s="95" t="s">
        <v>412</v>
      </c>
      <c r="D186" s="86">
        <v>7060</v>
      </c>
      <c r="E186" s="86">
        <v>780</v>
      </c>
      <c r="F186" s="86">
        <v>650</v>
      </c>
      <c r="G186" s="86">
        <v>5040</v>
      </c>
      <c r="H186" s="86">
        <v>590</v>
      </c>
    </row>
    <row r="187" spans="1:8">
      <c r="A187" s="96" t="s">
        <v>43</v>
      </c>
      <c r="B187" s="96" t="s">
        <v>47</v>
      </c>
      <c r="C187" s="95" t="s">
        <v>413</v>
      </c>
      <c r="D187" s="86">
        <v>5000</v>
      </c>
      <c r="E187" s="86">
        <v>420</v>
      </c>
      <c r="F187" s="86">
        <v>390</v>
      </c>
      <c r="G187" s="86">
        <v>3920</v>
      </c>
      <c r="H187" s="86">
        <v>270</v>
      </c>
    </row>
    <row r="188" spans="1:8">
      <c r="A188" s="96" t="s">
        <v>43</v>
      </c>
      <c r="B188" s="96" t="s">
        <v>47</v>
      </c>
      <c r="C188" s="95" t="s">
        <v>414</v>
      </c>
      <c r="D188" s="86">
        <v>2460</v>
      </c>
      <c r="E188" s="86">
        <v>200</v>
      </c>
      <c r="F188" s="86">
        <v>130</v>
      </c>
      <c r="G188" s="86">
        <v>1960</v>
      </c>
      <c r="H188" s="86">
        <v>170</v>
      </c>
    </row>
    <row r="189" spans="1:8">
      <c r="A189" s="96" t="s">
        <v>43</v>
      </c>
      <c r="B189" s="96" t="s">
        <v>47</v>
      </c>
      <c r="C189" s="104" t="s">
        <v>415</v>
      </c>
      <c r="D189" s="86">
        <v>170</v>
      </c>
      <c r="E189" s="86">
        <v>10</v>
      </c>
      <c r="F189" s="86">
        <v>0</v>
      </c>
      <c r="G189" s="86">
        <v>140</v>
      </c>
      <c r="H189" s="86">
        <v>10</v>
      </c>
    </row>
    <row r="190" spans="1:8">
      <c r="A190" s="96" t="s">
        <v>43</v>
      </c>
      <c r="B190" s="96" t="s">
        <v>47</v>
      </c>
      <c r="C190" s="104" t="s">
        <v>416</v>
      </c>
      <c r="D190" s="86">
        <v>30</v>
      </c>
      <c r="E190" s="86">
        <v>0</v>
      </c>
      <c r="F190" s="86">
        <v>0</v>
      </c>
      <c r="G190" s="86">
        <v>10</v>
      </c>
      <c r="H190" s="86">
        <v>20</v>
      </c>
    </row>
    <row r="191" spans="1:8">
      <c r="A191" s="96" t="s">
        <v>43</v>
      </c>
      <c r="B191" s="96" t="s">
        <v>47</v>
      </c>
      <c r="C191" s="95" t="s">
        <v>417</v>
      </c>
      <c r="D191" s="86">
        <v>0</v>
      </c>
      <c r="E191" s="86">
        <v>0</v>
      </c>
      <c r="F191" s="86">
        <v>0</v>
      </c>
      <c r="G191" s="86">
        <v>0</v>
      </c>
      <c r="H191" s="86">
        <v>0</v>
      </c>
    </row>
    <row r="192" spans="1:8">
      <c r="A192" s="96" t="s">
        <v>43</v>
      </c>
      <c r="B192" s="96" t="s">
        <v>47</v>
      </c>
      <c r="C192" s="95" t="s">
        <v>418</v>
      </c>
      <c r="D192" s="86">
        <v>2630</v>
      </c>
      <c r="E192" s="86">
        <v>210</v>
      </c>
      <c r="F192" s="86">
        <v>140</v>
      </c>
      <c r="G192" s="86">
        <v>2110</v>
      </c>
      <c r="H192" s="86">
        <v>180</v>
      </c>
    </row>
    <row r="193" spans="1:8">
      <c r="A193" s="96" t="s">
        <v>43</v>
      </c>
      <c r="B193" s="96" t="s">
        <v>49</v>
      </c>
      <c r="C193" s="95"/>
      <c r="D193" s="86"/>
      <c r="E193" s="86"/>
      <c r="F193" s="86"/>
      <c r="G193" s="86"/>
      <c r="H193" s="86"/>
    </row>
    <row r="194" spans="1:8">
      <c r="A194" s="96" t="s">
        <v>43</v>
      </c>
      <c r="B194" s="78" t="s">
        <v>50</v>
      </c>
      <c r="C194" s="77"/>
      <c r="D194" s="86">
        <v>18310</v>
      </c>
      <c r="E194" s="86">
        <v>490</v>
      </c>
      <c r="F194" s="86">
        <v>570</v>
      </c>
      <c r="G194" s="86">
        <v>16450</v>
      </c>
      <c r="H194" s="86">
        <v>800</v>
      </c>
    </row>
    <row r="195" spans="1:8">
      <c r="A195" s="96" t="s">
        <v>43</v>
      </c>
      <c r="B195" s="96" t="s">
        <v>49</v>
      </c>
      <c r="C195" s="95" t="s">
        <v>410</v>
      </c>
      <c r="D195" s="86">
        <v>590</v>
      </c>
      <c r="E195" s="86">
        <v>30</v>
      </c>
      <c r="F195" s="86">
        <v>20</v>
      </c>
      <c r="G195" s="86">
        <v>440</v>
      </c>
      <c r="H195" s="86">
        <v>110</v>
      </c>
    </row>
    <row r="196" spans="1:8">
      <c r="A196" s="96" t="s">
        <v>43</v>
      </c>
      <c r="B196" s="96" t="s">
        <v>49</v>
      </c>
      <c r="C196" s="95" t="s">
        <v>411</v>
      </c>
      <c r="D196" s="86">
        <v>1310</v>
      </c>
      <c r="E196" s="86">
        <v>60</v>
      </c>
      <c r="F196" s="86">
        <v>60</v>
      </c>
      <c r="G196" s="86">
        <v>1090</v>
      </c>
      <c r="H196" s="86">
        <v>90</v>
      </c>
    </row>
    <row r="197" spans="1:8">
      <c r="A197" s="96" t="s">
        <v>43</v>
      </c>
      <c r="B197" s="96" t="s">
        <v>49</v>
      </c>
      <c r="C197" s="95" t="s">
        <v>412</v>
      </c>
      <c r="D197" s="86">
        <v>3070</v>
      </c>
      <c r="E197" s="86">
        <v>130</v>
      </c>
      <c r="F197" s="86">
        <v>130</v>
      </c>
      <c r="G197" s="86">
        <v>2660</v>
      </c>
      <c r="H197" s="86">
        <v>150</v>
      </c>
    </row>
    <row r="198" spans="1:8">
      <c r="A198" s="96" t="s">
        <v>43</v>
      </c>
      <c r="B198" s="96" t="s">
        <v>49</v>
      </c>
      <c r="C198" s="95" t="s">
        <v>413</v>
      </c>
      <c r="D198" s="86">
        <v>4660</v>
      </c>
      <c r="E198" s="86">
        <v>170</v>
      </c>
      <c r="F198" s="86">
        <v>160</v>
      </c>
      <c r="G198" s="86">
        <v>4180</v>
      </c>
      <c r="H198" s="86">
        <v>150</v>
      </c>
    </row>
    <row r="199" spans="1:8">
      <c r="A199" s="96" t="s">
        <v>43</v>
      </c>
      <c r="B199" s="96" t="s">
        <v>49</v>
      </c>
      <c r="C199" s="95" t="s">
        <v>414</v>
      </c>
      <c r="D199" s="86">
        <v>7030</v>
      </c>
      <c r="E199" s="86">
        <v>100</v>
      </c>
      <c r="F199" s="86">
        <v>160</v>
      </c>
      <c r="G199" s="86">
        <v>6570</v>
      </c>
      <c r="H199" s="86">
        <v>200</v>
      </c>
    </row>
    <row r="200" spans="1:8">
      <c r="A200" s="96" t="s">
        <v>43</v>
      </c>
      <c r="B200" s="96" t="s">
        <v>49</v>
      </c>
      <c r="C200" s="104" t="s">
        <v>415</v>
      </c>
      <c r="D200" s="86">
        <v>1600</v>
      </c>
      <c r="E200" s="86">
        <v>10</v>
      </c>
      <c r="F200" s="86">
        <v>30</v>
      </c>
      <c r="G200" s="86">
        <v>1500</v>
      </c>
      <c r="H200" s="86">
        <v>60</v>
      </c>
    </row>
    <row r="201" spans="1:8">
      <c r="A201" s="96" t="s">
        <v>43</v>
      </c>
      <c r="B201" s="96" t="s">
        <v>49</v>
      </c>
      <c r="C201" s="104" t="s">
        <v>416</v>
      </c>
      <c r="D201" s="86">
        <v>60</v>
      </c>
      <c r="E201" s="86">
        <v>0</v>
      </c>
      <c r="F201" s="86">
        <v>0</v>
      </c>
      <c r="G201" s="86">
        <v>10</v>
      </c>
      <c r="H201" s="86">
        <v>50</v>
      </c>
    </row>
    <row r="202" spans="1:8">
      <c r="A202" s="96" t="s">
        <v>43</v>
      </c>
      <c r="B202" s="96" t="s">
        <v>49</v>
      </c>
      <c r="C202" s="95" t="s">
        <v>417</v>
      </c>
      <c r="D202" s="86">
        <v>0</v>
      </c>
      <c r="E202" s="86">
        <v>0</v>
      </c>
      <c r="F202" s="86">
        <v>0</v>
      </c>
      <c r="G202" s="86">
        <v>0</v>
      </c>
      <c r="H202" s="86">
        <v>0</v>
      </c>
    </row>
    <row r="203" spans="1:8">
      <c r="A203" s="96" t="s">
        <v>43</v>
      </c>
      <c r="B203" s="96" t="s">
        <v>49</v>
      </c>
      <c r="C203" s="95" t="s">
        <v>418</v>
      </c>
      <c r="D203" s="86">
        <v>8630</v>
      </c>
      <c r="E203" s="86">
        <v>110</v>
      </c>
      <c r="F203" s="86">
        <v>200</v>
      </c>
      <c r="G203" s="86">
        <v>8070</v>
      </c>
      <c r="H203" s="86">
        <v>250</v>
      </c>
    </row>
    <row r="204" spans="1:8">
      <c r="A204" s="96" t="s">
        <v>43</v>
      </c>
      <c r="B204" s="96" t="s">
        <v>51</v>
      </c>
      <c r="C204" s="95"/>
      <c r="D204" s="86"/>
      <c r="E204" s="86"/>
      <c r="F204" s="86"/>
      <c r="G204" s="86"/>
      <c r="H204" s="86"/>
    </row>
    <row r="205" spans="1:8">
      <c r="A205" s="96" t="s">
        <v>43</v>
      </c>
      <c r="B205" s="78" t="s">
        <v>52</v>
      </c>
      <c r="C205" s="77"/>
      <c r="D205" s="86">
        <v>20780</v>
      </c>
      <c r="E205" s="86">
        <v>580</v>
      </c>
      <c r="F205" s="86">
        <v>1230</v>
      </c>
      <c r="G205" s="86">
        <v>17940</v>
      </c>
      <c r="H205" s="86">
        <v>1030</v>
      </c>
    </row>
    <row r="206" spans="1:8">
      <c r="A206" s="96" t="s">
        <v>43</v>
      </c>
      <c r="B206" s="96" t="s">
        <v>51</v>
      </c>
      <c r="C206" s="95" t="s">
        <v>410</v>
      </c>
      <c r="D206" s="86">
        <v>1990</v>
      </c>
      <c r="E206" s="86">
        <v>210</v>
      </c>
      <c r="F206" s="86">
        <v>90</v>
      </c>
      <c r="G206" s="86">
        <v>1390</v>
      </c>
      <c r="H206" s="86">
        <v>300</v>
      </c>
    </row>
    <row r="207" spans="1:8">
      <c r="A207" s="96" t="s">
        <v>43</v>
      </c>
      <c r="B207" s="96" t="s">
        <v>51</v>
      </c>
      <c r="C207" s="95" t="s">
        <v>411</v>
      </c>
      <c r="D207" s="86">
        <v>2900</v>
      </c>
      <c r="E207" s="86">
        <v>130</v>
      </c>
      <c r="F207" s="86">
        <v>220</v>
      </c>
      <c r="G207" s="86">
        <v>2320</v>
      </c>
      <c r="H207" s="86">
        <v>230</v>
      </c>
    </row>
    <row r="208" spans="1:8">
      <c r="A208" s="96" t="s">
        <v>43</v>
      </c>
      <c r="B208" s="96" t="s">
        <v>51</v>
      </c>
      <c r="C208" s="95" t="s">
        <v>412</v>
      </c>
      <c r="D208" s="86">
        <v>4460</v>
      </c>
      <c r="E208" s="86">
        <v>140</v>
      </c>
      <c r="F208" s="86">
        <v>340</v>
      </c>
      <c r="G208" s="86">
        <v>3800</v>
      </c>
      <c r="H208" s="86">
        <v>180</v>
      </c>
    </row>
    <row r="209" spans="1:8">
      <c r="A209" s="96" t="s">
        <v>43</v>
      </c>
      <c r="B209" s="96" t="s">
        <v>51</v>
      </c>
      <c r="C209" s="95" t="s">
        <v>413</v>
      </c>
      <c r="D209" s="86">
        <v>4970</v>
      </c>
      <c r="E209" s="86">
        <v>70</v>
      </c>
      <c r="F209" s="86">
        <v>300</v>
      </c>
      <c r="G209" s="86">
        <v>4420</v>
      </c>
      <c r="H209" s="86">
        <v>170</v>
      </c>
    </row>
    <row r="210" spans="1:8">
      <c r="A210" s="96" t="s">
        <v>43</v>
      </c>
      <c r="B210" s="96" t="s">
        <v>51</v>
      </c>
      <c r="C210" s="95" t="s">
        <v>414</v>
      </c>
      <c r="D210" s="86">
        <v>5590</v>
      </c>
      <c r="E210" s="86">
        <v>30</v>
      </c>
      <c r="F210" s="86">
        <v>260</v>
      </c>
      <c r="G210" s="86">
        <v>5200</v>
      </c>
      <c r="H210" s="86">
        <v>110</v>
      </c>
    </row>
    <row r="211" spans="1:8">
      <c r="A211" s="96" t="s">
        <v>43</v>
      </c>
      <c r="B211" s="96" t="s">
        <v>51</v>
      </c>
      <c r="C211" s="104" t="s">
        <v>415</v>
      </c>
      <c r="D211" s="86">
        <v>830</v>
      </c>
      <c r="E211" s="86">
        <v>0</v>
      </c>
      <c r="F211" s="86">
        <v>30</v>
      </c>
      <c r="G211" s="86">
        <v>790</v>
      </c>
      <c r="H211" s="86">
        <v>20</v>
      </c>
    </row>
    <row r="212" spans="1:8">
      <c r="A212" s="96" t="s">
        <v>43</v>
      </c>
      <c r="B212" s="96" t="s">
        <v>51</v>
      </c>
      <c r="C212" s="104" t="s">
        <v>416</v>
      </c>
      <c r="D212" s="86">
        <v>20</v>
      </c>
      <c r="E212" s="86">
        <v>0</v>
      </c>
      <c r="F212" s="86">
        <v>0</v>
      </c>
      <c r="G212" s="86">
        <v>0</v>
      </c>
      <c r="H212" s="86">
        <v>20</v>
      </c>
    </row>
    <row r="213" spans="1:8">
      <c r="A213" s="96" t="s">
        <v>43</v>
      </c>
      <c r="B213" s="96" t="s">
        <v>51</v>
      </c>
      <c r="C213" s="95" t="s">
        <v>417</v>
      </c>
      <c r="D213" s="86">
        <v>0</v>
      </c>
      <c r="E213" s="86">
        <v>0</v>
      </c>
      <c r="F213" s="86">
        <v>0</v>
      </c>
      <c r="G213" s="86">
        <v>0</v>
      </c>
      <c r="H213" s="86">
        <v>0</v>
      </c>
    </row>
    <row r="214" spans="1:8">
      <c r="A214" s="96" t="s">
        <v>43</v>
      </c>
      <c r="B214" s="96" t="s">
        <v>51</v>
      </c>
      <c r="C214" s="95" t="s">
        <v>418</v>
      </c>
      <c r="D214" s="86">
        <v>6430</v>
      </c>
      <c r="E214" s="86">
        <v>30</v>
      </c>
      <c r="F214" s="86">
        <v>280</v>
      </c>
      <c r="G214" s="86">
        <v>5990</v>
      </c>
      <c r="H214" s="86">
        <v>120</v>
      </c>
    </row>
    <row r="215" spans="1:8">
      <c r="A215" s="96" t="s">
        <v>53</v>
      </c>
      <c r="C215" s="95"/>
      <c r="D215" s="86"/>
      <c r="E215" s="86"/>
      <c r="F215" s="86"/>
      <c r="G215" s="86"/>
      <c r="H215" s="86"/>
    </row>
    <row r="216" spans="1:8">
      <c r="A216" s="78" t="s">
        <v>428</v>
      </c>
      <c r="B216" s="78"/>
      <c r="C216" s="77"/>
      <c r="D216" s="86">
        <v>19210</v>
      </c>
      <c r="E216" s="86">
        <v>2360</v>
      </c>
      <c r="F216" s="86">
        <v>1690</v>
      </c>
      <c r="G216" s="86">
        <v>13710</v>
      </c>
      <c r="H216" s="86">
        <v>1450</v>
      </c>
    </row>
    <row r="217" spans="1:8">
      <c r="A217" s="96" t="s">
        <v>53</v>
      </c>
      <c r="C217" s="95" t="s">
        <v>410</v>
      </c>
      <c r="D217" s="86">
        <v>3600</v>
      </c>
      <c r="E217" s="86">
        <v>770</v>
      </c>
      <c r="F217" s="86">
        <v>220</v>
      </c>
      <c r="G217" s="86">
        <v>2140</v>
      </c>
      <c r="H217" s="86">
        <v>470</v>
      </c>
    </row>
    <row r="218" spans="1:8">
      <c r="A218" s="96" t="s">
        <v>53</v>
      </c>
      <c r="C218" s="95" t="s">
        <v>411</v>
      </c>
      <c r="D218" s="86">
        <v>4300</v>
      </c>
      <c r="E218" s="86">
        <v>500</v>
      </c>
      <c r="F218" s="86">
        <v>410</v>
      </c>
      <c r="G218" s="86">
        <v>3080</v>
      </c>
      <c r="H218" s="86">
        <v>310</v>
      </c>
    </row>
    <row r="219" spans="1:8">
      <c r="A219" s="96" t="s">
        <v>53</v>
      </c>
      <c r="C219" s="95" t="s">
        <v>412</v>
      </c>
      <c r="D219" s="86">
        <v>5200</v>
      </c>
      <c r="E219" s="86">
        <v>510</v>
      </c>
      <c r="F219" s="86">
        <v>560</v>
      </c>
      <c r="G219" s="86">
        <v>3800</v>
      </c>
      <c r="H219" s="86">
        <v>330</v>
      </c>
    </row>
    <row r="220" spans="1:8">
      <c r="A220" s="96" t="s">
        <v>53</v>
      </c>
      <c r="C220" s="95" t="s">
        <v>413</v>
      </c>
      <c r="D220" s="86">
        <v>3760</v>
      </c>
      <c r="E220" s="86">
        <v>370</v>
      </c>
      <c r="F220" s="86">
        <v>320</v>
      </c>
      <c r="G220" s="86">
        <v>2870</v>
      </c>
      <c r="H220" s="86">
        <v>200</v>
      </c>
    </row>
    <row r="221" spans="1:8">
      <c r="A221" s="96" t="s">
        <v>53</v>
      </c>
      <c r="C221" s="95" t="s">
        <v>414</v>
      </c>
      <c r="D221" s="86">
        <v>2140</v>
      </c>
      <c r="E221" s="86">
        <v>190</v>
      </c>
      <c r="F221" s="86">
        <v>170</v>
      </c>
      <c r="G221" s="86">
        <v>1660</v>
      </c>
      <c r="H221" s="86">
        <v>120</v>
      </c>
    </row>
    <row r="222" spans="1:8">
      <c r="A222" s="96" t="s">
        <v>53</v>
      </c>
      <c r="C222" s="104" t="s">
        <v>415</v>
      </c>
      <c r="D222" s="86">
        <v>190</v>
      </c>
      <c r="E222" s="86">
        <v>10</v>
      </c>
      <c r="F222" s="86">
        <v>10</v>
      </c>
      <c r="G222" s="86">
        <v>160</v>
      </c>
      <c r="H222" s="86">
        <v>10</v>
      </c>
    </row>
    <row r="223" spans="1:8">
      <c r="A223" s="96" t="s">
        <v>53</v>
      </c>
      <c r="C223" s="104" t="s">
        <v>416</v>
      </c>
      <c r="D223" s="86">
        <v>10</v>
      </c>
      <c r="E223" s="86">
        <v>0</v>
      </c>
      <c r="F223" s="86">
        <v>0</v>
      </c>
      <c r="G223" s="86">
        <v>0</v>
      </c>
      <c r="H223" s="86">
        <v>10</v>
      </c>
    </row>
    <row r="224" spans="1:8">
      <c r="A224" s="96" t="s">
        <v>53</v>
      </c>
      <c r="C224" s="95" t="s">
        <v>417</v>
      </c>
      <c r="D224" s="86">
        <v>10</v>
      </c>
      <c r="E224" s="86">
        <v>0</v>
      </c>
      <c r="F224" s="86">
        <v>0</v>
      </c>
      <c r="G224" s="86">
        <v>0</v>
      </c>
      <c r="H224" s="86">
        <v>10</v>
      </c>
    </row>
    <row r="225" spans="1:8">
      <c r="A225" s="96" t="s">
        <v>53</v>
      </c>
      <c r="C225" s="95" t="s">
        <v>418</v>
      </c>
      <c r="D225" s="86">
        <v>2330</v>
      </c>
      <c r="E225" s="86">
        <v>200</v>
      </c>
      <c r="F225" s="86">
        <v>180</v>
      </c>
      <c r="G225" s="86">
        <v>1820</v>
      </c>
      <c r="H225" s="86">
        <v>130</v>
      </c>
    </row>
    <row r="226" spans="1:8">
      <c r="A226" s="96" t="s">
        <v>53</v>
      </c>
      <c r="B226" s="96" t="s">
        <v>56</v>
      </c>
      <c r="C226" s="95"/>
      <c r="D226" s="86"/>
      <c r="E226" s="86"/>
      <c r="F226" s="86"/>
      <c r="G226" s="86"/>
      <c r="H226" s="86"/>
    </row>
    <row r="227" spans="1:8">
      <c r="A227" s="96" t="s">
        <v>53</v>
      </c>
      <c r="B227" s="78" t="s">
        <v>55</v>
      </c>
      <c r="C227" s="77"/>
      <c r="D227" s="86">
        <v>14140</v>
      </c>
      <c r="E227" s="86">
        <v>1590</v>
      </c>
      <c r="F227" s="86">
        <v>1160</v>
      </c>
      <c r="G227" s="86">
        <v>10380</v>
      </c>
      <c r="H227" s="86">
        <v>1010</v>
      </c>
    </row>
    <row r="228" spans="1:8">
      <c r="A228" s="96" t="s">
        <v>53</v>
      </c>
      <c r="B228" s="96" t="s">
        <v>56</v>
      </c>
      <c r="C228" s="95" t="s">
        <v>410</v>
      </c>
      <c r="D228" s="86">
        <v>2720</v>
      </c>
      <c r="E228" s="86">
        <v>530</v>
      </c>
      <c r="F228" s="86">
        <v>190</v>
      </c>
      <c r="G228" s="86">
        <v>1670</v>
      </c>
      <c r="H228" s="86">
        <v>330</v>
      </c>
    </row>
    <row r="229" spans="1:8">
      <c r="A229" s="96" t="s">
        <v>53</v>
      </c>
      <c r="B229" s="96" t="s">
        <v>56</v>
      </c>
      <c r="C229" s="95" t="s">
        <v>411</v>
      </c>
      <c r="D229" s="86">
        <v>3130</v>
      </c>
      <c r="E229" s="86">
        <v>310</v>
      </c>
      <c r="F229" s="86">
        <v>270</v>
      </c>
      <c r="G229" s="86">
        <v>2340</v>
      </c>
      <c r="H229" s="86">
        <v>210</v>
      </c>
    </row>
    <row r="230" spans="1:8">
      <c r="A230" s="96" t="s">
        <v>53</v>
      </c>
      <c r="B230" s="96" t="s">
        <v>56</v>
      </c>
      <c r="C230" s="95" t="s">
        <v>412</v>
      </c>
      <c r="D230" s="86">
        <v>3800</v>
      </c>
      <c r="E230" s="86">
        <v>330</v>
      </c>
      <c r="F230" s="86">
        <v>350</v>
      </c>
      <c r="G230" s="86">
        <v>2890</v>
      </c>
      <c r="H230" s="86">
        <v>230</v>
      </c>
    </row>
    <row r="231" spans="1:8">
      <c r="A231" s="96" t="s">
        <v>53</v>
      </c>
      <c r="B231" s="96" t="s">
        <v>56</v>
      </c>
      <c r="C231" s="95" t="s">
        <v>413</v>
      </c>
      <c r="D231" s="86">
        <v>2850</v>
      </c>
      <c r="E231" s="86">
        <v>270</v>
      </c>
      <c r="F231" s="86">
        <v>230</v>
      </c>
      <c r="G231" s="86">
        <v>2220</v>
      </c>
      <c r="H231" s="86">
        <v>130</v>
      </c>
    </row>
    <row r="232" spans="1:8">
      <c r="A232" s="96" t="s">
        <v>53</v>
      </c>
      <c r="B232" s="96" t="s">
        <v>56</v>
      </c>
      <c r="C232" s="95" t="s">
        <v>414</v>
      </c>
      <c r="D232" s="86">
        <v>1510</v>
      </c>
      <c r="E232" s="86">
        <v>140</v>
      </c>
      <c r="F232" s="86">
        <v>130</v>
      </c>
      <c r="G232" s="86">
        <v>1160</v>
      </c>
      <c r="H232" s="86">
        <v>80</v>
      </c>
    </row>
    <row r="233" spans="1:8">
      <c r="A233" s="96" t="s">
        <v>53</v>
      </c>
      <c r="B233" s="96" t="s">
        <v>56</v>
      </c>
      <c r="C233" s="104" t="s">
        <v>415</v>
      </c>
      <c r="D233" s="86">
        <v>110</v>
      </c>
      <c r="E233" s="86">
        <v>10</v>
      </c>
      <c r="F233" s="86">
        <v>0</v>
      </c>
      <c r="G233" s="86">
        <v>90</v>
      </c>
      <c r="H233" s="86">
        <v>10</v>
      </c>
    </row>
    <row r="234" spans="1:8">
      <c r="A234" s="96" t="s">
        <v>53</v>
      </c>
      <c r="B234" s="96" t="s">
        <v>56</v>
      </c>
      <c r="C234" s="104" t="s">
        <v>416</v>
      </c>
      <c r="D234" s="86">
        <v>10</v>
      </c>
      <c r="E234" s="86">
        <v>0</v>
      </c>
      <c r="F234" s="86">
        <v>0</v>
      </c>
      <c r="G234" s="86">
        <v>0</v>
      </c>
      <c r="H234" s="86">
        <v>0</v>
      </c>
    </row>
    <row r="235" spans="1:8">
      <c r="A235" s="96" t="s">
        <v>53</v>
      </c>
      <c r="B235" s="96" t="s">
        <v>56</v>
      </c>
      <c r="C235" s="95" t="s">
        <v>417</v>
      </c>
      <c r="D235" s="86">
        <v>10</v>
      </c>
      <c r="E235" s="86">
        <v>0</v>
      </c>
      <c r="F235" s="86">
        <v>0</v>
      </c>
      <c r="G235" s="86">
        <v>0</v>
      </c>
      <c r="H235" s="86">
        <v>0</v>
      </c>
    </row>
    <row r="236" spans="1:8">
      <c r="A236" s="96" t="s">
        <v>53</v>
      </c>
      <c r="B236" s="96" t="s">
        <v>56</v>
      </c>
      <c r="C236" s="95" t="s">
        <v>418</v>
      </c>
      <c r="D236" s="86">
        <v>1620</v>
      </c>
      <c r="E236" s="86">
        <v>150</v>
      </c>
      <c r="F236" s="86">
        <v>130</v>
      </c>
      <c r="G236" s="86">
        <v>1250</v>
      </c>
      <c r="H236" s="86">
        <v>90</v>
      </c>
    </row>
    <row r="237" spans="1:8">
      <c r="A237" s="96" t="s">
        <v>53</v>
      </c>
      <c r="B237" s="96" t="s">
        <v>57</v>
      </c>
      <c r="C237" s="95"/>
      <c r="D237" s="86"/>
      <c r="E237" s="86"/>
      <c r="F237" s="86"/>
      <c r="G237" s="86"/>
      <c r="H237" s="86"/>
    </row>
    <row r="238" spans="1:8">
      <c r="A238" s="96" t="s">
        <v>53</v>
      </c>
      <c r="B238" s="78" t="s">
        <v>58</v>
      </c>
      <c r="C238" s="77"/>
      <c r="D238" s="86">
        <v>5070</v>
      </c>
      <c r="E238" s="86">
        <v>770</v>
      </c>
      <c r="F238" s="86">
        <v>520</v>
      </c>
      <c r="G238" s="86">
        <v>3340</v>
      </c>
      <c r="H238" s="86">
        <v>440</v>
      </c>
    </row>
    <row r="239" spans="1:8">
      <c r="A239" s="96" t="s">
        <v>53</v>
      </c>
      <c r="B239" s="96" t="s">
        <v>57</v>
      </c>
      <c r="C239" s="95" t="s">
        <v>410</v>
      </c>
      <c r="D239" s="86">
        <v>880</v>
      </c>
      <c r="E239" s="86">
        <v>240</v>
      </c>
      <c r="F239" s="86">
        <v>30</v>
      </c>
      <c r="G239" s="86">
        <v>470</v>
      </c>
      <c r="H239" s="86">
        <v>130</v>
      </c>
    </row>
    <row r="240" spans="1:8">
      <c r="A240" s="96" t="s">
        <v>53</v>
      </c>
      <c r="B240" s="96" t="s">
        <v>57</v>
      </c>
      <c r="C240" s="95" t="s">
        <v>411</v>
      </c>
      <c r="D240" s="86">
        <v>1170</v>
      </c>
      <c r="E240" s="86">
        <v>190</v>
      </c>
      <c r="F240" s="86">
        <v>140</v>
      </c>
      <c r="G240" s="86">
        <v>740</v>
      </c>
      <c r="H240" s="86">
        <v>100</v>
      </c>
    </row>
    <row r="241" spans="1:8">
      <c r="A241" s="96" t="s">
        <v>53</v>
      </c>
      <c r="B241" s="96" t="s">
        <v>57</v>
      </c>
      <c r="C241" s="95" t="s">
        <v>412</v>
      </c>
      <c r="D241" s="86">
        <v>1400</v>
      </c>
      <c r="E241" s="86">
        <v>180</v>
      </c>
      <c r="F241" s="86">
        <v>210</v>
      </c>
      <c r="G241" s="86">
        <v>910</v>
      </c>
      <c r="H241" s="86">
        <v>100</v>
      </c>
    </row>
    <row r="242" spans="1:8">
      <c r="A242" s="96" t="s">
        <v>53</v>
      </c>
      <c r="B242" s="96" t="s">
        <v>57</v>
      </c>
      <c r="C242" s="95" t="s">
        <v>413</v>
      </c>
      <c r="D242" s="86">
        <v>910</v>
      </c>
      <c r="E242" s="86">
        <v>100</v>
      </c>
      <c r="F242" s="86">
        <v>90</v>
      </c>
      <c r="G242" s="86">
        <v>650</v>
      </c>
      <c r="H242" s="86">
        <v>70</v>
      </c>
    </row>
    <row r="243" spans="1:8">
      <c r="A243" s="96" t="s">
        <v>53</v>
      </c>
      <c r="B243" s="96" t="s">
        <v>57</v>
      </c>
      <c r="C243" s="95" t="s">
        <v>414</v>
      </c>
      <c r="D243" s="86">
        <v>630</v>
      </c>
      <c r="E243" s="86">
        <v>50</v>
      </c>
      <c r="F243" s="86">
        <v>50</v>
      </c>
      <c r="G243" s="86">
        <v>500</v>
      </c>
      <c r="H243" s="86">
        <v>30</v>
      </c>
    </row>
    <row r="244" spans="1:8">
      <c r="A244" s="96" t="s">
        <v>53</v>
      </c>
      <c r="B244" s="96" t="s">
        <v>57</v>
      </c>
      <c r="C244" s="104" t="s">
        <v>415</v>
      </c>
      <c r="D244" s="86">
        <v>80</v>
      </c>
      <c r="E244" s="86">
        <v>10</v>
      </c>
      <c r="F244" s="86">
        <v>10</v>
      </c>
      <c r="G244" s="86">
        <v>70</v>
      </c>
      <c r="H244" s="86">
        <v>0</v>
      </c>
    </row>
    <row r="245" spans="1:8">
      <c r="A245" s="96" t="s">
        <v>53</v>
      </c>
      <c r="B245" s="96" t="s">
        <v>57</v>
      </c>
      <c r="C245" s="104" t="s">
        <v>416</v>
      </c>
      <c r="D245" s="86">
        <v>0</v>
      </c>
      <c r="E245" s="86">
        <v>0</v>
      </c>
      <c r="F245" s="86">
        <v>0</v>
      </c>
      <c r="G245" s="86">
        <v>0</v>
      </c>
      <c r="H245" s="86">
        <v>0</v>
      </c>
    </row>
    <row r="246" spans="1:8">
      <c r="A246" s="96" t="s">
        <v>53</v>
      </c>
      <c r="B246" s="96" t="s">
        <v>57</v>
      </c>
      <c r="C246" s="95" t="s">
        <v>417</v>
      </c>
      <c r="D246" s="86">
        <v>0</v>
      </c>
      <c r="E246" s="86">
        <v>0</v>
      </c>
      <c r="F246" s="86">
        <v>0</v>
      </c>
      <c r="G246" s="86">
        <v>0</v>
      </c>
      <c r="H246" s="86">
        <v>0</v>
      </c>
    </row>
    <row r="247" spans="1:8">
      <c r="A247" s="96" t="s">
        <v>53</v>
      </c>
      <c r="B247" s="96" t="s">
        <v>57</v>
      </c>
      <c r="C247" s="95" t="s">
        <v>418</v>
      </c>
      <c r="D247" s="86">
        <v>710</v>
      </c>
      <c r="E247" s="86">
        <v>60</v>
      </c>
      <c r="F247" s="86">
        <v>50</v>
      </c>
      <c r="G247" s="86">
        <v>570</v>
      </c>
      <c r="H247" s="86">
        <v>40</v>
      </c>
    </row>
    <row r="248" spans="1:8">
      <c r="A248" s="96" t="s">
        <v>59</v>
      </c>
      <c r="C248" s="95"/>
      <c r="D248" s="86"/>
      <c r="E248" s="86"/>
      <c r="F248" s="86"/>
      <c r="G248" s="86"/>
      <c r="H248" s="86"/>
    </row>
    <row r="249" spans="1:8">
      <c r="A249" s="78" t="s">
        <v>429</v>
      </c>
      <c r="B249" s="78"/>
      <c r="C249" s="77"/>
      <c r="D249" s="86">
        <v>3460</v>
      </c>
      <c r="E249" s="86">
        <v>690</v>
      </c>
      <c r="F249" s="86">
        <v>340</v>
      </c>
      <c r="G249" s="86">
        <v>2020</v>
      </c>
      <c r="H249" s="86">
        <v>420</v>
      </c>
    </row>
    <row r="250" spans="1:8">
      <c r="A250" s="96" t="s">
        <v>59</v>
      </c>
      <c r="C250" s="95" t="s">
        <v>410</v>
      </c>
      <c r="D250" s="86">
        <v>920</v>
      </c>
      <c r="E250" s="86">
        <v>280</v>
      </c>
      <c r="F250" s="86">
        <v>40</v>
      </c>
      <c r="G250" s="86">
        <v>420</v>
      </c>
      <c r="H250" s="86">
        <v>180</v>
      </c>
    </row>
    <row r="251" spans="1:8">
      <c r="A251" s="96" t="s">
        <v>59</v>
      </c>
      <c r="C251" s="95" t="s">
        <v>411</v>
      </c>
      <c r="D251" s="86">
        <v>650</v>
      </c>
      <c r="E251" s="86">
        <v>130</v>
      </c>
      <c r="F251" s="86">
        <v>60</v>
      </c>
      <c r="G251" s="86">
        <v>380</v>
      </c>
      <c r="H251" s="86">
        <v>80</v>
      </c>
    </row>
    <row r="252" spans="1:8">
      <c r="A252" s="96" t="s">
        <v>59</v>
      </c>
      <c r="C252" s="95" t="s">
        <v>412</v>
      </c>
      <c r="D252" s="86">
        <v>740</v>
      </c>
      <c r="E252" s="86">
        <v>120</v>
      </c>
      <c r="F252" s="86">
        <v>110</v>
      </c>
      <c r="G252" s="86">
        <v>450</v>
      </c>
      <c r="H252" s="86">
        <v>60</v>
      </c>
    </row>
    <row r="253" spans="1:8">
      <c r="A253" s="96" t="s">
        <v>59</v>
      </c>
      <c r="C253" s="95" t="s">
        <v>413</v>
      </c>
      <c r="D253" s="86">
        <v>620</v>
      </c>
      <c r="E253" s="86">
        <v>100</v>
      </c>
      <c r="F253" s="86">
        <v>70</v>
      </c>
      <c r="G253" s="86">
        <v>400</v>
      </c>
      <c r="H253" s="86">
        <v>40</v>
      </c>
    </row>
    <row r="254" spans="1:8">
      <c r="A254" s="96" t="s">
        <v>59</v>
      </c>
      <c r="C254" s="95" t="s">
        <v>414</v>
      </c>
      <c r="D254" s="86">
        <v>490</v>
      </c>
      <c r="E254" s="86">
        <v>50</v>
      </c>
      <c r="F254" s="86">
        <v>60</v>
      </c>
      <c r="G254" s="86">
        <v>330</v>
      </c>
      <c r="H254" s="86">
        <v>40</v>
      </c>
    </row>
    <row r="255" spans="1:8">
      <c r="A255" s="96" t="s">
        <v>59</v>
      </c>
      <c r="C255" s="104" t="s">
        <v>415</v>
      </c>
      <c r="D255" s="86">
        <v>50</v>
      </c>
      <c r="E255" s="86">
        <v>0</v>
      </c>
      <c r="F255" s="86">
        <v>0</v>
      </c>
      <c r="G255" s="86">
        <v>30</v>
      </c>
      <c r="H255" s="86">
        <v>10</v>
      </c>
    </row>
    <row r="256" spans="1:8">
      <c r="A256" s="96" t="s">
        <v>59</v>
      </c>
      <c r="C256" s="104" t="s">
        <v>416</v>
      </c>
      <c r="D256" s="86">
        <v>0</v>
      </c>
      <c r="E256" s="86">
        <v>0</v>
      </c>
      <c r="F256" s="86">
        <v>0</v>
      </c>
      <c r="G256" s="86">
        <v>0</v>
      </c>
      <c r="H256" s="86">
        <v>0</v>
      </c>
    </row>
    <row r="257" spans="1:8">
      <c r="A257" s="96" t="s">
        <v>59</v>
      </c>
      <c r="C257" s="95" t="s">
        <v>417</v>
      </c>
      <c r="D257" s="86">
        <v>0</v>
      </c>
      <c r="E257" s="86">
        <v>0</v>
      </c>
      <c r="F257" s="86">
        <v>0</v>
      </c>
      <c r="G257" s="86">
        <v>0</v>
      </c>
      <c r="H257" s="86">
        <v>0</v>
      </c>
    </row>
    <row r="258" spans="1:8">
      <c r="A258" s="96" t="s">
        <v>59</v>
      </c>
      <c r="C258" s="95" t="s">
        <v>418</v>
      </c>
      <c r="D258" s="86">
        <v>530</v>
      </c>
      <c r="E258" s="86">
        <v>50</v>
      </c>
      <c r="F258" s="86">
        <v>60</v>
      </c>
      <c r="G258" s="86">
        <v>370</v>
      </c>
      <c r="H258" s="86">
        <v>50</v>
      </c>
    </row>
    <row r="259" spans="1:8">
      <c r="A259" s="96" t="s">
        <v>59</v>
      </c>
      <c r="B259" s="96" t="s">
        <v>62</v>
      </c>
      <c r="C259" s="95"/>
      <c r="D259" s="86"/>
      <c r="E259" s="86"/>
      <c r="F259" s="86"/>
      <c r="G259" s="86"/>
      <c r="H259" s="86"/>
    </row>
    <row r="260" spans="1:8">
      <c r="A260" s="96" t="s">
        <v>59</v>
      </c>
      <c r="B260" s="78" t="s">
        <v>61</v>
      </c>
      <c r="C260" s="77"/>
      <c r="D260" s="86">
        <v>970</v>
      </c>
      <c r="E260" s="86">
        <v>80</v>
      </c>
      <c r="F260" s="86">
        <v>80</v>
      </c>
      <c r="G260" s="86">
        <v>680</v>
      </c>
      <c r="H260" s="86">
        <v>120</v>
      </c>
    </row>
    <row r="261" spans="1:8">
      <c r="A261" s="96" t="s">
        <v>59</v>
      </c>
      <c r="B261" s="96" t="s">
        <v>62</v>
      </c>
      <c r="C261" s="95" t="s">
        <v>410</v>
      </c>
      <c r="D261" s="86">
        <v>220</v>
      </c>
      <c r="E261" s="86">
        <v>30</v>
      </c>
      <c r="F261" s="86">
        <v>10</v>
      </c>
      <c r="G261" s="86">
        <v>130</v>
      </c>
      <c r="H261" s="86">
        <v>50</v>
      </c>
    </row>
    <row r="262" spans="1:8">
      <c r="A262" s="96" t="s">
        <v>59</v>
      </c>
      <c r="B262" s="96" t="s">
        <v>62</v>
      </c>
      <c r="C262" s="95" t="s">
        <v>411</v>
      </c>
      <c r="D262" s="86">
        <v>220</v>
      </c>
      <c r="E262" s="86">
        <v>20</v>
      </c>
      <c r="F262" s="86">
        <v>20</v>
      </c>
      <c r="G262" s="86">
        <v>150</v>
      </c>
      <c r="H262" s="86">
        <v>30</v>
      </c>
    </row>
    <row r="263" spans="1:8">
      <c r="A263" s="96" t="s">
        <v>59</v>
      </c>
      <c r="B263" s="96" t="s">
        <v>62</v>
      </c>
      <c r="C263" s="95" t="s">
        <v>412</v>
      </c>
      <c r="D263" s="86">
        <v>210</v>
      </c>
      <c r="E263" s="86">
        <v>10</v>
      </c>
      <c r="F263" s="86">
        <v>30</v>
      </c>
      <c r="G263" s="86">
        <v>150</v>
      </c>
      <c r="H263" s="86">
        <v>20</v>
      </c>
    </row>
    <row r="264" spans="1:8">
      <c r="A264" s="96" t="s">
        <v>59</v>
      </c>
      <c r="B264" s="96" t="s">
        <v>62</v>
      </c>
      <c r="C264" s="95" t="s">
        <v>413</v>
      </c>
      <c r="D264" s="86">
        <v>180</v>
      </c>
      <c r="E264" s="86">
        <v>10</v>
      </c>
      <c r="F264" s="86">
        <v>10</v>
      </c>
      <c r="G264" s="86">
        <v>140</v>
      </c>
      <c r="H264" s="86">
        <v>20</v>
      </c>
    </row>
    <row r="265" spans="1:8">
      <c r="A265" s="96" t="s">
        <v>59</v>
      </c>
      <c r="B265" s="96" t="s">
        <v>62</v>
      </c>
      <c r="C265" s="95" t="s">
        <v>414</v>
      </c>
      <c r="D265" s="86">
        <v>130</v>
      </c>
      <c r="E265" s="86">
        <v>0</v>
      </c>
      <c r="F265" s="86">
        <v>10</v>
      </c>
      <c r="G265" s="86">
        <v>100</v>
      </c>
      <c r="H265" s="86">
        <v>10</v>
      </c>
    </row>
    <row r="266" spans="1:8">
      <c r="A266" s="96" t="s">
        <v>59</v>
      </c>
      <c r="B266" s="96" t="s">
        <v>62</v>
      </c>
      <c r="C266" s="104" t="s">
        <v>415</v>
      </c>
      <c r="D266" s="86">
        <v>10</v>
      </c>
      <c r="E266" s="86">
        <v>0</v>
      </c>
      <c r="F266" s="86">
        <v>0</v>
      </c>
      <c r="G266" s="86">
        <v>10</v>
      </c>
      <c r="H266" s="86">
        <v>0</v>
      </c>
    </row>
    <row r="267" spans="1:8">
      <c r="A267" s="96" t="s">
        <v>59</v>
      </c>
      <c r="B267" s="96" t="s">
        <v>62</v>
      </c>
      <c r="C267" s="104" t="s">
        <v>416</v>
      </c>
      <c r="D267" s="86">
        <v>0</v>
      </c>
      <c r="E267" s="86">
        <v>0</v>
      </c>
      <c r="F267" s="86">
        <v>0</v>
      </c>
      <c r="G267" s="86">
        <v>0</v>
      </c>
      <c r="H267" s="86">
        <v>0</v>
      </c>
    </row>
    <row r="268" spans="1:8">
      <c r="A268" s="96" t="s">
        <v>59</v>
      </c>
      <c r="B268" s="96" t="s">
        <v>62</v>
      </c>
      <c r="C268" s="95" t="s">
        <v>417</v>
      </c>
      <c r="D268" s="86">
        <v>0</v>
      </c>
      <c r="E268" s="86">
        <v>0</v>
      </c>
      <c r="F268" s="86">
        <v>0</v>
      </c>
      <c r="G268" s="86">
        <v>0</v>
      </c>
      <c r="H268" s="86">
        <v>0</v>
      </c>
    </row>
    <row r="269" spans="1:8">
      <c r="A269" s="96" t="s">
        <v>59</v>
      </c>
      <c r="B269" s="96" t="s">
        <v>62</v>
      </c>
      <c r="C269" s="95" t="s">
        <v>418</v>
      </c>
      <c r="D269" s="86">
        <v>130</v>
      </c>
      <c r="E269" s="86">
        <v>0</v>
      </c>
      <c r="F269" s="86">
        <v>10</v>
      </c>
      <c r="G269" s="86">
        <v>110</v>
      </c>
      <c r="H269" s="86">
        <v>10</v>
      </c>
    </row>
    <row r="270" spans="1:8">
      <c r="A270" s="96" t="s">
        <v>59</v>
      </c>
      <c r="B270" s="96" t="s">
        <v>63</v>
      </c>
      <c r="C270" s="95"/>
      <c r="D270" s="86"/>
      <c r="E270" s="86"/>
      <c r="F270" s="86"/>
      <c r="G270" s="86"/>
      <c r="H270" s="86"/>
    </row>
    <row r="271" spans="1:8">
      <c r="A271" s="96" t="s">
        <v>59</v>
      </c>
      <c r="B271" s="78" t="s">
        <v>64</v>
      </c>
      <c r="C271" s="77"/>
      <c r="D271" s="86">
        <v>2500</v>
      </c>
      <c r="E271" s="86">
        <v>610</v>
      </c>
      <c r="F271" s="86">
        <v>260</v>
      </c>
      <c r="G271" s="86">
        <v>1340</v>
      </c>
      <c r="H271" s="86">
        <v>300</v>
      </c>
    </row>
    <row r="272" spans="1:8">
      <c r="A272" s="96" t="s">
        <v>59</v>
      </c>
      <c r="B272" s="96" t="s">
        <v>63</v>
      </c>
      <c r="C272" s="95" t="s">
        <v>410</v>
      </c>
      <c r="D272" s="86">
        <v>700</v>
      </c>
      <c r="E272" s="86">
        <v>250</v>
      </c>
      <c r="F272" s="86">
        <v>30</v>
      </c>
      <c r="G272" s="86">
        <v>290</v>
      </c>
      <c r="H272" s="86">
        <v>130</v>
      </c>
    </row>
    <row r="273" spans="1:8">
      <c r="A273" s="96" t="s">
        <v>59</v>
      </c>
      <c r="B273" s="96" t="s">
        <v>63</v>
      </c>
      <c r="C273" s="95" t="s">
        <v>411</v>
      </c>
      <c r="D273" s="86">
        <v>430</v>
      </c>
      <c r="E273" s="86">
        <v>110</v>
      </c>
      <c r="F273" s="86">
        <v>40</v>
      </c>
      <c r="G273" s="86">
        <v>230</v>
      </c>
      <c r="H273" s="86">
        <v>50</v>
      </c>
    </row>
    <row r="274" spans="1:8">
      <c r="A274" s="96" t="s">
        <v>59</v>
      </c>
      <c r="B274" s="96" t="s">
        <v>63</v>
      </c>
      <c r="C274" s="95" t="s">
        <v>412</v>
      </c>
      <c r="D274" s="86">
        <v>530</v>
      </c>
      <c r="E274" s="86">
        <v>110</v>
      </c>
      <c r="F274" s="86">
        <v>80</v>
      </c>
      <c r="G274" s="86">
        <v>300</v>
      </c>
      <c r="H274" s="86">
        <v>50</v>
      </c>
    </row>
    <row r="275" spans="1:8">
      <c r="A275" s="96" t="s">
        <v>59</v>
      </c>
      <c r="B275" s="96" t="s">
        <v>63</v>
      </c>
      <c r="C275" s="95" t="s">
        <v>413</v>
      </c>
      <c r="D275" s="86">
        <v>430</v>
      </c>
      <c r="E275" s="86">
        <v>90</v>
      </c>
      <c r="F275" s="86">
        <v>60</v>
      </c>
      <c r="G275" s="86">
        <v>260</v>
      </c>
      <c r="H275" s="86">
        <v>30</v>
      </c>
    </row>
    <row r="276" spans="1:8">
      <c r="A276" s="96" t="s">
        <v>59</v>
      </c>
      <c r="B276" s="96" t="s">
        <v>63</v>
      </c>
      <c r="C276" s="95" t="s">
        <v>414</v>
      </c>
      <c r="D276" s="86">
        <v>360</v>
      </c>
      <c r="E276" s="86">
        <v>50</v>
      </c>
      <c r="F276" s="86">
        <v>50</v>
      </c>
      <c r="G276" s="86">
        <v>230</v>
      </c>
      <c r="H276" s="86">
        <v>30</v>
      </c>
    </row>
    <row r="277" spans="1:8">
      <c r="A277" s="96" t="s">
        <v>59</v>
      </c>
      <c r="B277" s="96" t="s">
        <v>63</v>
      </c>
      <c r="C277" s="104" t="s">
        <v>415</v>
      </c>
      <c r="D277" s="86">
        <v>40</v>
      </c>
      <c r="E277" s="86">
        <v>0</v>
      </c>
      <c r="F277" s="86">
        <v>0</v>
      </c>
      <c r="G277" s="86">
        <v>30</v>
      </c>
      <c r="H277" s="86">
        <v>10</v>
      </c>
    </row>
    <row r="278" spans="1:8">
      <c r="A278" s="96" t="s">
        <v>59</v>
      </c>
      <c r="B278" s="96" t="s">
        <v>63</v>
      </c>
      <c r="C278" s="104" t="s">
        <v>416</v>
      </c>
      <c r="D278" s="86">
        <v>0</v>
      </c>
      <c r="E278" s="86">
        <v>0</v>
      </c>
      <c r="F278" s="86">
        <v>0</v>
      </c>
      <c r="G278" s="86">
        <v>0</v>
      </c>
      <c r="H278" s="86">
        <v>0</v>
      </c>
    </row>
    <row r="279" spans="1:8">
      <c r="A279" s="96" t="s">
        <v>59</v>
      </c>
      <c r="B279" s="96" t="s">
        <v>63</v>
      </c>
      <c r="C279" s="95" t="s">
        <v>417</v>
      </c>
      <c r="D279" s="86">
        <v>0</v>
      </c>
      <c r="E279" s="86">
        <v>0</v>
      </c>
      <c r="F279" s="86">
        <v>0</v>
      </c>
      <c r="G279" s="86">
        <v>0</v>
      </c>
      <c r="H279" s="86">
        <v>0</v>
      </c>
    </row>
    <row r="280" spans="1:8">
      <c r="A280" s="96" t="s">
        <v>59</v>
      </c>
      <c r="B280" s="96" t="s">
        <v>63</v>
      </c>
      <c r="C280" s="95" t="s">
        <v>418</v>
      </c>
      <c r="D280" s="86">
        <v>400</v>
      </c>
      <c r="E280" s="86">
        <v>50</v>
      </c>
      <c r="F280" s="86">
        <v>50</v>
      </c>
      <c r="G280" s="86">
        <v>260</v>
      </c>
      <c r="H280" s="86">
        <v>40</v>
      </c>
    </row>
    <row r="281" spans="1:8">
      <c r="A281" s="111"/>
      <c r="B281" s="112"/>
      <c r="C281" s="112"/>
      <c r="D281" s="108"/>
      <c r="E281" s="181"/>
      <c r="F281" s="181"/>
      <c r="G281" s="109"/>
      <c r="H281" s="109"/>
    </row>
    <row r="282" spans="1:8">
      <c r="A282" s="82" t="s">
        <v>420</v>
      </c>
      <c r="B282" s="100"/>
      <c r="C282" s="100"/>
      <c r="D282" s="104"/>
      <c r="E282" s="113"/>
      <c r="F282" s="113"/>
      <c r="G282" s="103"/>
      <c r="H282" s="103"/>
    </row>
    <row r="283" spans="1:8">
      <c r="A283" s="173" t="s">
        <v>66</v>
      </c>
      <c r="B283" s="173"/>
      <c r="C283" s="77"/>
    </row>
    <row r="284" spans="1:8">
      <c r="A284" s="77"/>
    </row>
    <row r="285" spans="1:8">
      <c r="A285" s="77"/>
    </row>
    <row r="286" spans="1:8">
      <c r="A286" s="77"/>
    </row>
    <row r="287" spans="1:8">
      <c r="A287" s="77"/>
    </row>
  </sheetData>
  <autoFilter ref="A3:B280" xr:uid="{00000000-0009-0000-0000-000011000000}"/>
  <mergeCells count="6">
    <mergeCell ref="A283:B283"/>
    <mergeCell ref="A1:H1"/>
    <mergeCell ref="D2:H2"/>
    <mergeCell ref="A4:B4"/>
    <mergeCell ref="E4:F4"/>
    <mergeCell ref="E281:F281"/>
  </mergeCells>
  <pageMargins left="0.70866141732283472" right="0.70866141732283472" top="0.74803149606299213" bottom="0.74803149606299213" header="0.31496062992125984" footer="0.31496062992125984"/>
  <pageSetup paperSize="9" scale="79" orientation="portrait" r:id="rId1"/>
  <headerFooter scaleWithDoc="0" alignWithMargins="0">
    <oddFooter>&amp;R&amp;P/&amp;N</oddFooter>
  </headerFooter>
  <rowBreaks count="4" manualBreakCount="4">
    <brk id="61" max="7" man="1"/>
    <brk id="116" max="7" man="1"/>
    <brk id="171" max="7" man="1"/>
    <brk id="226" max="7"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I358"/>
  <sheetViews>
    <sheetView showGridLines="0" zoomScaleNormal="100" workbookViewId="0">
      <selection sqref="A1:I1"/>
    </sheetView>
  </sheetViews>
  <sheetFormatPr defaultColWidth="11.42578125" defaultRowHeight="15"/>
  <cols>
    <col min="1" max="2" width="4" customWidth="1"/>
    <col min="3" max="3" width="41.42578125" customWidth="1"/>
    <col min="4" max="4" width="53.7109375" customWidth="1"/>
    <col min="5" max="5" width="8.7109375" customWidth="1"/>
    <col min="6" max="9" width="11.7109375" customWidth="1"/>
  </cols>
  <sheetData>
    <row r="1" spans="1:9">
      <c r="A1" s="182" t="s">
        <v>643</v>
      </c>
      <c r="B1" s="182"/>
      <c r="C1" s="182"/>
      <c r="D1" s="182"/>
      <c r="E1" s="182"/>
      <c r="F1" s="182"/>
      <c r="G1" s="182"/>
      <c r="H1" s="182"/>
      <c r="I1" s="182"/>
    </row>
    <row r="2" spans="1:9">
      <c r="A2" s="85" t="s">
        <v>0</v>
      </c>
      <c r="B2" s="11"/>
      <c r="C2" s="11"/>
      <c r="D2" s="11"/>
      <c r="E2" s="178" t="s">
        <v>1</v>
      </c>
      <c r="F2" s="178"/>
      <c r="G2" s="178"/>
      <c r="H2" s="178"/>
      <c r="I2" s="178"/>
    </row>
    <row r="3" spans="1:9" ht="22.5" customHeight="1">
      <c r="A3" s="98">
        <v>1</v>
      </c>
      <c r="B3" s="98">
        <v>2</v>
      </c>
      <c r="C3" s="99"/>
      <c r="D3" s="99"/>
      <c r="E3" s="102" t="s">
        <v>2</v>
      </c>
      <c r="F3" s="105" t="s">
        <v>3</v>
      </c>
      <c r="G3" s="105" t="s">
        <v>4</v>
      </c>
      <c r="H3" s="105" t="s">
        <v>421</v>
      </c>
      <c r="I3" s="105" t="s">
        <v>6</v>
      </c>
    </row>
    <row r="4" spans="1:9">
      <c r="A4" s="175"/>
      <c r="B4" s="175"/>
      <c r="C4" s="12"/>
      <c r="D4" s="12"/>
      <c r="E4" s="12"/>
      <c r="F4" s="12"/>
      <c r="G4" s="12"/>
      <c r="H4" s="12"/>
      <c r="I4" s="12"/>
    </row>
    <row r="5" spans="1:9">
      <c r="A5" s="12"/>
      <c r="B5" s="12"/>
      <c r="C5" s="12"/>
      <c r="D5" s="12"/>
      <c r="E5" s="85" t="s">
        <v>7</v>
      </c>
      <c r="F5" s="12"/>
    </row>
    <row r="6" spans="1:9">
      <c r="A6" s="96" t="s">
        <v>422</v>
      </c>
      <c r="B6" s="12"/>
      <c r="C6" s="12"/>
      <c r="D6" s="12"/>
      <c r="E6" s="12"/>
      <c r="F6" s="12"/>
    </row>
    <row r="7" spans="1:9">
      <c r="A7" s="122" t="s">
        <v>423</v>
      </c>
      <c r="B7" s="122"/>
      <c r="C7" s="123"/>
      <c r="D7" s="86"/>
      <c r="E7" s="86"/>
      <c r="F7" s="86"/>
      <c r="G7" s="86"/>
      <c r="H7" s="86"/>
      <c r="I7" s="86"/>
    </row>
    <row r="8" spans="1:9">
      <c r="A8" s="124" t="s">
        <v>422</v>
      </c>
      <c r="B8" s="122"/>
      <c r="C8" s="120" t="s">
        <v>460</v>
      </c>
      <c r="D8" s="120" t="s">
        <v>459</v>
      </c>
      <c r="E8" s="86">
        <v>243410</v>
      </c>
      <c r="F8" s="86">
        <v>78160</v>
      </c>
      <c r="G8" s="86">
        <v>20630</v>
      </c>
      <c r="H8" s="86">
        <v>126920</v>
      </c>
      <c r="I8" s="86">
        <v>17710</v>
      </c>
    </row>
    <row r="9" spans="1:9">
      <c r="A9" s="124" t="s">
        <v>422</v>
      </c>
      <c r="B9" s="122"/>
      <c r="C9" s="127" t="s">
        <v>68</v>
      </c>
      <c r="D9" s="127" t="s">
        <v>463</v>
      </c>
      <c r="E9" s="86">
        <v>100610</v>
      </c>
      <c r="F9" s="86">
        <v>47170</v>
      </c>
      <c r="G9" s="86">
        <v>6600</v>
      </c>
      <c r="H9" s="86">
        <v>39460</v>
      </c>
      <c r="I9" s="86">
        <v>7390</v>
      </c>
    </row>
    <row r="10" spans="1:9">
      <c r="A10" s="124" t="s">
        <v>422</v>
      </c>
      <c r="B10" s="122"/>
      <c r="C10" s="126"/>
      <c r="D10" s="127"/>
      <c r="E10" s="86"/>
      <c r="F10" s="86"/>
      <c r="G10" s="86"/>
      <c r="H10" s="86"/>
      <c r="I10" s="86"/>
    </row>
    <row r="11" spans="1:9">
      <c r="A11" s="124" t="s">
        <v>422</v>
      </c>
      <c r="B11" s="122"/>
      <c r="C11" s="127" t="s">
        <v>461</v>
      </c>
      <c r="D11" s="127" t="s">
        <v>2</v>
      </c>
      <c r="E11" s="86">
        <v>13920</v>
      </c>
      <c r="F11" s="86">
        <v>4880</v>
      </c>
      <c r="G11" s="86">
        <v>1010</v>
      </c>
      <c r="H11" s="86">
        <v>6660</v>
      </c>
      <c r="I11" s="86">
        <v>1360</v>
      </c>
    </row>
    <row r="12" spans="1:9">
      <c r="A12" s="124" t="s">
        <v>422</v>
      </c>
      <c r="B12" s="122"/>
      <c r="D12" s="127" t="s">
        <v>461</v>
      </c>
      <c r="E12" s="86">
        <v>8830</v>
      </c>
      <c r="F12" s="86">
        <v>2740</v>
      </c>
      <c r="G12" s="86">
        <v>720</v>
      </c>
      <c r="H12" s="86">
        <v>4460</v>
      </c>
      <c r="I12" s="86">
        <v>910</v>
      </c>
    </row>
    <row r="13" spans="1:9">
      <c r="A13" s="124" t="s">
        <v>422</v>
      </c>
      <c r="B13" s="122"/>
      <c r="D13" s="127" t="s">
        <v>464</v>
      </c>
      <c r="E13" s="86">
        <v>5080</v>
      </c>
      <c r="F13" s="86">
        <v>2140</v>
      </c>
      <c r="G13" s="86">
        <v>290</v>
      </c>
      <c r="H13" s="86">
        <v>2210</v>
      </c>
      <c r="I13" s="86">
        <v>440</v>
      </c>
    </row>
    <row r="14" spans="1:9">
      <c r="A14" s="124" t="s">
        <v>422</v>
      </c>
      <c r="B14" s="122"/>
      <c r="C14" s="125"/>
      <c r="D14" s="127"/>
      <c r="E14" s="86"/>
      <c r="F14" s="86"/>
      <c r="G14" s="86"/>
      <c r="H14" s="86"/>
      <c r="I14" s="86"/>
    </row>
    <row r="15" spans="1:9">
      <c r="A15" s="124" t="s">
        <v>422</v>
      </c>
      <c r="B15" s="124"/>
      <c r="C15" s="127" t="s">
        <v>462</v>
      </c>
      <c r="D15" s="127" t="s">
        <v>2</v>
      </c>
      <c r="E15" s="86">
        <v>128840</v>
      </c>
      <c r="F15" s="86">
        <v>26110</v>
      </c>
      <c r="G15" s="86">
        <v>13010</v>
      </c>
      <c r="H15" s="86">
        <v>80800</v>
      </c>
      <c r="I15" s="86">
        <v>8920</v>
      </c>
    </row>
    <row r="16" spans="1:9">
      <c r="A16" s="124" t="s">
        <v>422</v>
      </c>
      <c r="B16" s="124"/>
      <c r="C16" s="125"/>
      <c r="D16" s="127" t="s">
        <v>462</v>
      </c>
      <c r="E16" s="86">
        <v>109520</v>
      </c>
      <c r="F16" s="86">
        <v>18900</v>
      </c>
      <c r="G16" s="86">
        <v>11820</v>
      </c>
      <c r="H16" s="86">
        <v>71860</v>
      </c>
      <c r="I16" s="86">
        <v>6940</v>
      </c>
    </row>
    <row r="17" spans="1:9">
      <c r="A17" s="124" t="s">
        <v>422</v>
      </c>
      <c r="B17" s="124"/>
      <c r="D17" s="127" t="s">
        <v>465</v>
      </c>
      <c r="E17" s="86">
        <v>19320</v>
      </c>
      <c r="F17" s="86">
        <v>7210</v>
      </c>
      <c r="G17" s="86">
        <v>1190</v>
      </c>
      <c r="H17" s="86">
        <v>8940</v>
      </c>
      <c r="I17" s="86">
        <v>1970</v>
      </c>
    </row>
    <row r="18" spans="1:9">
      <c r="A18" s="124"/>
      <c r="B18" s="124"/>
      <c r="D18" s="127"/>
      <c r="E18" s="86"/>
      <c r="F18" s="86"/>
      <c r="G18" s="86"/>
      <c r="H18" s="86"/>
      <c r="I18" s="86"/>
    </row>
    <row r="19" spans="1:9">
      <c r="A19" s="124" t="s">
        <v>422</v>
      </c>
      <c r="B19" s="124"/>
      <c r="C19" s="127" t="s">
        <v>408</v>
      </c>
      <c r="E19" s="86">
        <v>50</v>
      </c>
      <c r="F19" s="86">
        <v>0</v>
      </c>
      <c r="G19" s="86">
        <v>0</v>
      </c>
      <c r="H19" s="86">
        <v>0</v>
      </c>
      <c r="I19" s="86">
        <v>40</v>
      </c>
    </row>
    <row r="20" spans="1:9">
      <c r="A20" s="124"/>
      <c r="B20" s="124"/>
      <c r="C20" s="127"/>
      <c r="E20" s="86"/>
      <c r="F20" s="86"/>
      <c r="G20" s="86"/>
      <c r="H20" s="86"/>
      <c r="I20" s="86"/>
    </row>
    <row r="21" spans="1:9">
      <c r="A21" s="122" t="s">
        <v>424</v>
      </c>
      <c r="B21" s="122"/>
      <c r="C21" s="123"/>
      <c r="D21" s="86"/>
      <c r="E21" s="86"/>
      <c r="F21" s="86"/>
      <c r="G21" s="86"/>
      <c r="H21" s="86"/>
      <c r="I21" s="86"/>
    </row>
    <row r="22" spans="1:9">
      <c r="A22" s="124" t="s">
        <v>17</v>
      </c>
      <c r="B22" s="122"/>
      <c r="C22" s="120" t="s">
        <v>460</v>
      </c>
      <c r="D22" s="120" t="s">
        <v>459</v>
      </c>
      <c r="E22" s="86">
        <v>41670</v>
      </c>
      <c r="F22" s="86">
        <v>37090</v>
      </c>
      <c r="G22" s="86">
        <v>3640</v>
      </c>
      <c r="H22" s="86">
        <v>260</v>
      </c>
      <c r="I22" s="86">
        <v>680</v>
      </c>
    </row>
    <row r="23" spans="1:9">
      <c r="A23" s="124" t="s">
        <v>17</v>
      </c>
      <c r="B23" s="122"/>
      <c r="C23" s="127" t="s">
        <v>68</v>
      </c>
      <c r="D23" s="127" t="s">
        <v>463</v>
      </c>
      <c r="E23" s="86">
        <v>26720</v>
      </c>
      <c r="F23" s="86">
        <v>24660</v>
      </c>
      <c r="G23" s="86">
        <v>1510</v>
      </c>
      <c r="H23" s="86">
        <v>130</v>
      </c>
      <c r="I23" s="86">
        <v>430</v>
      </c>
    </row>
    <row r="24" spans="1:9">
      <c r="A24" s="124" t="s">
        <v>17</v>
      </c>
      <c r="B24" s="122"/>
      <c r="C24" s="126"/>
      <c r="D24" s="127"/>
      <c r="E24" s="86"/>
      <c r="F24" s="86"/>
      <c r="G24" s="86"/>
      <c r="H24" s="86"/>
      <c r="I24" s="86"/>
    </row>
    <row r="25" spans="1:9">
      <c r="A25" s="124" t="s">
        <v>17</v>
      </c>
      <c r="B25" s="122"/>
      <c r="C25" s="127" t="s">
        <v>461</v>
      </c>
      <c r="D25" s="127" t="s">
        <v>2</v>
      </c>
      <c r="E25" s="86">
        <v>2440</v>
      </c>
      <c r="F25" s="86">
        <v>2190</v>
      </c>
      <c r="G25" s="86">
        <v>180</v>
      </c>
      <c r="H25" s="86">
        <v>20</v>
      </c>
      <c r="I25" s="86">
        <v>50</v>
      </c>
    </row>
    <row r="26" spans="1:9">
      <c r="A26" s="124" t="s">
        <v>17</v>
      </c>
      <c r="B26" s="122"/>
      <c r="D26" s="127" t="s">
        <v>461</v>
      </c>
      <c r="E26" s="86">
        <v>1300</v>
      </c>
      <c r="F26" s="86">
        <v>1140</v>
      </c>
      <c r="G26" s="86">
        <v>120</v>
      </c>
      <c r="H26" s="86">
        <v>10</v>
      </c>
      <c r="I26" s="86">
        <v>30</v>
      </c>
    </row>
    <row r="27" spans="1:9">
      <c r="A27" s="124" t="s">
        <v>17</v>
      </c>
      <c r="B27" s="124"/>
      <c r="D27" s="127" t="s">
        <v>464</v>
      </c>
      <c r="E27" s="86">
        <v>1140</v>
      </c>
      <c r="F27" s="86">
        <v>1050</v>
      </c>
      <c r="G27" s="86">
        <v>60</v>
      </c>
      <c r="H27" s="86">
        <v>10</v>
      </c>
      <c r="I27" s="86">
        <v>30</v>
      </c>
    </row>
    <row r="28" spans="1:9">
      <c r="A28" s="124" t="s">
        <v>17</v>
      </c>
      <c r="B28" s="124"/>
      <c r="C28" s="125"/>
      <c r="D28" s="127"/>
      <c r="E28" s="86"/>
      <c r="F28" s="86"/>
      <c r="G28" s="86"/>
      <c r="H28" s="86"/>
      <c r="I28" s="86"/>
    </row>
    <row r="29" spans="1:9">
      <c r="A29" s="124" t="s">
        <v>17</v>
      </c>
      <c r="B29" s="124"/>
      <c r="C29" s="127" t="s">
        <v>462</v>
      </c>
      <c r="D29" s="127" t="s">
        <v>2</v>
      </c>
      <c r="E29" s="86">
        <v>12500</v>
      </c>
      <c r="F29" s="86">
        <v>10240</v>
      </c>
      <c r="G29" s="86">
        <v>1940</v>
      </c>
      <c r="H29" s="86">
        <v>120</v>
      </c>
      <c r="I29" s="86">
        <v>200</v>
      </c>
    </row>
    <row r="30" spans="1:9">
      <c r="A30" s="124" t="s">
        <v>17</v>
      </c>
      <c r="B30" s="124"/>
      <c r="C30" s="125"/>
      <c r="D30" s="127" t="s">
        <v>462</v>
      </c>
      <c r="E30" s="86">
        <v>9140</v>
      </c>
      <c r="F30" s="86">
        <v>7190</v>
      </c>
      <c r="G30" s="86">
        <v>1730</v>
      </c>
      <c r="H30" s="86">
        <v>90</v>
      </c>
      <c r="I30" s="86">
        <v>130</v>
      </c>
    </row>
    <row r="31" spans="1:9">
      <c r="A31" s="124" t="s">
        <v>17</v>
      </c>
      <c r="B31" s="124"/>
      <c r="D31" s="127" t="s">
        <v>465</v>
      </c>
      <c r="E31" s="86">
        <v>3360</v>
      </c>
      <c r="F31" s="86">
        <v>3050</v>
      </c>
      <c r="G31" s="86">
        <v>210</v>
      </c>
      <c r="H31" s="86">
        <v>20</v>
      </c>
      <c r="I31" s="86">
        <v>70</v>
      </c>
    </row>
    <row r="32" spans="1:9">
      <c r="A32" s="124"/>
      <c r="B32" s="124"/>
      <c r="D32" s="127"/>
      <c r="E32" s="86"/>
      <c r="F32" s="86"/>
      <c r="G32" s="86"/>
      <c r="H32" s="86"/>
      <c r="I32" s="86"/>
    </row>
    <row r="33" spans="1:9">
      <c r="A33" s="124" t="s">
        <v>17</v>
      </c>
      <c r="B33" s="124"/>
      <c r="C33" s="127" t="s">
        <v>408</v>
      </c>
      <c r="E33" s="86">
        <v>10</v>
      </c>
      <c r="F33" s="86">
        <v>0</v>
      </c>
      <c r="G33" s="86">
        <v>0</v>
      </c>
      <c r="H33" s="86">
        <v>0</v>
      </c>
      <c r="I33" s="86">
        <v>10</v>
      </c>
    </row>
    <row r="34" spans="1:9">
      <c r="A34" s="124" t="s">
        <v>17</v>
      </c>
      <c r="B34" s="124" t="s">
        <v>20</v>
      </c>
      <c r="C34" s="123"/>
      <c r="D34" s="86"/>
      <c r="E34" s="86"/>
      <c r="F34" s="86"/>
      <c r="G34" s="86"/>
      <c r="H34" s="86"/>
      <c r="I34" s="86"/>
    </row>
    <row r="35" spans="1:9">
      <c r="A35" s="124" t="s">
        <v>17</v>
      </c>
      <c r="B35" s="128" t="s">
        <v>19</v>
      </c>
      <c r="C35" s="123"/>
      <c r="D35" s="86"/>
      <c r="E35" s="86"/>
      <c r="F35" s="86"/>
      <c r="G35" s="86"/>
      <c r="H35" s="86"/>
      <c r="I35" s="86"/>
    </row>
    <row r="36" spans="1:9">
      <c r="A36" s="124" t="s">
        <v>17</v>
      </c>
      <c r="B36" s="124" t="s">
        <v>20</v>
      </c>
      <c r="C36" s="120" t="s">
        <v>460</v>
      </c>
      <c r="D36" s="120" t="s">
        <v>459</v>
      </c>
      <c r="E36" s="86">
        <v>38120</v>
      </c>
      <c r="F36" s="86">
        <v>34120</v>
      </c>
      <c r="G36" s="86">
        <v>3240</v>
      </c>
      <c r="H36" s="86">
        <v>190</v>
      </c>
      <c r="I36" s="86">
        <v>570</v>
      </c>
    </row>
    <row r="37" spans="1:9">
      <c r="A37" s="124" t="s">
        <v>17</v>
      </c>
      <c r="B37" s="124" t="s">
        <v>20</v>
      </c>
      <c r="C37" s="127" t="s">
        <v>68</v>
      </c>
      <c r="D37" s="127" t="s">
        <v>463</v>
      </c>
      <c r="E37" s="86">
        <v>24530</v>
      </c>
      <c r="F37" s="86">
        <v>22730</v>
      </c>
      <c r="G37" s="86">
        <v>1360</v>
      </c>
      <c r="H37" s="86">
        <v>90</v>
      </c>
      <c r="I37" s="86">
        <v>350</v>
      </c>
    </row>
    <row r="38" spans="1:9">
      <c r="A38" s="124" t="s">
        <v>17</v>
      </c>
      <c r="B38" s="124" t="s">
        <v>20</v>
      </c>
      <c r="C38" s="126"/>
      <c r="D38" s="127"/>
      <c r="E38" s="86"/>
      <c r="F38" s="86"/>
      <c r="G38" s="86"/>
      <c r="H38" s="86"/>
      <c r="I38" s="86"/>
    </row>
    <row r="39" spans="1:9">
      <c r="A39" s="124" t="s">
        <v>17</v>
      </c>
      <c r="B39" s="124" t="s">
        <v>20</v>
      </c>
      <c r="C39" s="127" t="s">
        <v>461</v>
      </c>
      <c r="D39" s="127" t="s">
        <v>2</v>
      </c>
      <c r="E39" s="86">
        <v>2230</v>
      </c>
      <c r="F39" s="86">
        <v>2000</v>
      </c>
      <c r="G39" s="86">
        <v>170</v>
      </c>
      <c r="H39" s="86">
        <v>20</v>
      </c>
      <c r="I39" s="86">
        <v>40</v>
      </c>
    </row>
    <row r="40" spans="1:9">
      <c r="A40" s="124" t="s">
        <v>17</v>
      </c>
      <c r="B40" s="124" t="s">
        <v>20</v>
      </c>
      <c r="D40" s="127" t="s">
        <v>461</v>
      </c>
      <c r="E40" s="86">
        <v>1190</v>
      </c>
      <c r="F40" s="86">
        <v>1040</v>
      </c>
      <c r="G40" s="86">
        <v>120</v>
      </c>
      <c r="H40" s="86">
        <v>10</v>
      </c>
      <c r="I40" s="86">
        <v>20</v>
      </c>
    </row>
    <row r="41" spans="1:9">
      <c r="A41" s="124" t="s">
        <v>17</v>
      </c>
      <c r="B41" s="124" t="s">
        <v>20</v>
      </c>
      <c r="D41" s="127" t="s">
        <v>464</v>
      </c>
      <c r="E41" s="86">
        <v>1040</v>
      </c>
      <c r="F41" s="86">
        <v>960</v>
      </c>
      <c r="G41" s="86">
        <v>60</v>
      </c>
      <c r="H41" s="86">
        <v>10</v>
      </c>
      <c r="I41" s="86">
        <v>20</v>
      </c>
    </row>
    <row r="42" spans="1:9">
      <c r="A42" s="124" t="s">
        <v>17</v>
      </c>
      <c r="B42" s="124" t="s">
        <v>20</v>
      </c>
      <c r="C42" s="125"/>
      <c r="D42" s="127"/>
      <c r="E42" s="86"/>
      <c r="F42" s="86"/>
      <c r="G42" s="86"/>
      <c r="H42" s="86"/>
      <c r="I42" s="86"/>
    </row>
    <row r="43" spans="1:9">
      <c r="A43" s="124" t="s">
        <v>17</v>
      </c>
      <c r="B43" s="124" t="s">
        <v>20</v>
      </c>
      <c r="C43" s="127" t="s">
        <v>462</v>
      </c>
      <c r="D43" s="127" t="s">
        <v>2</v>
      </c>
      <c r="E43" s="86">
        <v>11350</v>
      </c>
      <c r="F43" s="86">
        <v>9390</v>
      </c>
      <c r="G43" s="86">
        <v>1710</v>
      </c>
      <c r="H43" s="86">
        <v>90</v>
      </c>
      <c r="I43" s="86">
        <v>160</v>
      </c>
    </row>
    <row r="44" spans="1:9">
      <c r="A44" s="124" t="s">
        <v>17</v>
      </c>
      <c r="B44" s="124" t="s">
        <v>20</v>
      </c>
      <c r="C44" s="125"/>
      <c r="D44" s="127" t="s">
        <v>462</v>
      </c>
      <c r="E44" s="86">
        <v>8300</v>
      </c>
      <c r="F44" s="86">
        <v>6600</v>
      </c>
      <c r="G44" s="86">
        <v>1530</v>
      </c>
      <c r="H44" s="86">
        <v>70</v>
      </c>
      <c r="I44" s="86">
        <v>110</v>
      </c>
    </row>
    <row r="45" spans="1:9">
      <c r="A45" s="124" t="s">
        <v>17</v>
      </c>
      <c r="B45" s="124" t="s">
        <v>20</v>
      </c>
      <c r="D45" s="127" t="s">
        <v>465</v>
      </c>
      <c r="E45" s="86">
        <v>3050</v>
      </c>
      <c r="F45" s="86">
        <v>2790</v>
      </c>
      <c r="G45" s="86">
        <v>180</v>
      </c>
      <c r="H45" s="86">
        <v>20</v>
      </c>
      <c r="I45" s="86">
        <v>60</v>
      </c>
    </row>
    <row r="46" spans="1:9">
      <c r="A46" s="124"/>
      <c r="B46" s="124"/>
      <c r="D46" s="127"/>
      <c r="E46" s="86"/>
      <c r="F46" s="86"/>
      <c r="G46" s="86"/>
      <c r="H46" s="86"/>
      <c r="I46" s="86"/>
    </row>
    <row r="47" spans="1:9">
      <c r="A47" s="124" t="s">
        <v>17</v>
      </c>
      <c r="B47" s="124" t="s">
        <v>20</v>
      </c>
      <c r="C47" s="127" t="s">
        <v>408</v>
      </c>
      <c r="E47" s="86">
        <v>10</v>
      </c>
      <c r="F47" s="86">
        <v>0</v>
      </c>
      <c r="G47" s="86">
        <v>0</v>
      </c>
      <c r="H47" s="86">
        <v>0</v>
      </c>
      <c r="I47" s="86">
        <v>10</v>
      </c>
    </row>
    <row r="48" spans="1:9">
      <c r="A48" s="124" t="s">
        <v>17</v>
      </c>
      <c r="B48" s="124" t="s">
        <v>21</v>
      </c>
      <c r="C48" s="123"/>
      <c r="D48" s="86"/>
      <c r="E48" s="86"/>
      <c r="F48" s="86"/>
      <c r="G48" s="86"/>
      <c r="H48" s="86"/>
      <c r="I48" s="86"/>
    </row>
    <row r="49" spans="1:9">
      <c r="A49" s="124" t="s">
        <v>17</v>
      </c>
      <c r="B49" s="122" t="s">
        <v>22</v>
      </c>
      <c r="C49" s="123"/>
      <c r="D49" s="86"/>
      <c r="E49" s="86"/>
      <c r="F49" s="86"/>
      <c r="G49" s="86"/>
      <c r="H49" s="86"/>
      <c r="I49" s="86"/>
    </row>
    <row r="50" spans="1:9">
      <c r="A50" s="124" t="s">
        <v>17</v>
      </c>
      <c r="B50" s="124" t="s">
        <v>21</v>
      </c>
      <c r="C50" s="120" t="s">
        <v>460</v>
      </c>
      <c r="D50" s="120" t="s">
        <v>459</v>
      </c>
      <c r="E50" s="86">
        <v>3040</v>
      </c>
      <c r="F50" s="86">
        <v>2610</v>
      </c>
      <c r="G50" s="86">
        <v>330</v>
      </c>
      <c r="H50" s="86">
        <v>40</v>
      </c>
      <c r="I50" s="86">
        <v>70</v>
      </c>
    </row>
    <row r="51" spans="1:9">
      <c r="A51" s="124" t="s">
        <v>17</v>
      </c>
      <c r="B51" s="124" t="s">
        <v>21</v>
      </c>
      <c r="C51" s="127" t="s">
        <v>68</v>
      </c>
      <c r="D51" s="127" t="s">
        <v>463</v>
      </c>
      <c r="E51" s="86">
        <v>2010</v>
      </c>
      <c r="F51" s="86">
        <v>1800</v>
      </c>
      <c r="G51" s="86">
        <v>140</v>
      </c>
      <c r="H51" s="86">
        <v>20</v>
      </c>
      <c r="I51" s="86">
        <v>50</v>
      </c>
    </row>
    <row r="52" spans="1:9">
      <c r="A52" s="124" t="s">
        <v>17</v>
      </c>
      <c r="B52" s="124" t="s">
        <v>21</v>
      </c>
      <c r="C52" s="126"/>
      <c r="D52" s="127"/>
      <c r="E52" s="86"/>
      <c r="F52" s="86"/>
      <c r="G52" s="86"/>
      <c r="H52" s="86"/>
      <c r="I52" s="86"/>
    </row>
    <row r="53" spans="1:9">
      <c r="A53" s="124" t="s">
        <v>17</v>
      </c>
      <c r="B53" s="124" t="s">
        <v>21</v>
      </c>
      <c r="C53" s="127" t="s">
        <v>461</v>
      </c>
      <c r="D53" s="127" t="s">
        <v>2</v>
      </c>
      <c r="E53" s="86">
        <v>180</v>
      </c>
      <c r="F53" s="86">
        <v>170</v>
      </c>
      <c r="G53" s="86">
        <v>10</v>
      </c>
      <c r="H53" s="86">
        <v>0</v>
      </c>
      <c r="I53" s="86">
        <v>10</v>
      </c>
    </row>
    <row r="54" spans="1:9">
      <c r="A54" s="124" t="s">
        <v>17</v>
      </c>
      <c r="B54" s="124" t="s">
        <v>21</v>
      </c>
      <c r="D54" s="127" t="s">
        <v>461</v>
      </c>
      <c r="E54" s="86">
        <v>90</v>
      </c>
      <c r="F54" s="86">
        <v>90</v>
      </c>
      <c r="G54" s="86">
        <v>0</v>
      </c>
      <c r="H54" s="86">
        <v>0</v>
      </c>
      <c r="I54" s="86">
        <v>0</v>
      </c>
    </row>
    <row r="55" spans="1:9">
      <c r="A55" s="124" t="s">
        <v>17</v>
      </c>
      <c r="B55" s="124" t="s">
        <v>21</v>
      </c>
      <c r="D55" s="127" t="s">
        <v>464</v>
      </c>
      <c r="E55" s="86">
        <v>90</v>
      </c>
      <c r="F55" s="86">
        <v>80</v>
      </c>
      <c r="G55" s="86">
        <v>10</v>
      </c>
      <c r="H55" s="86">
        <v>0</v>
      </c>
      <c r="I55" s="86">
        <v>0</v>
      </c>
    </row>
    <row r="56" spans="1:9">
      <c r="A56" s="124" t="s">
        <v>17</v>
      </c>
      <c r="B56" s="124" t="s">
        <v>21</v>
      </c>
      <c r="C56" s="125"/>
      <c r="D56" s="127"/>
      <c r="E56" s="86"/>
      <c r="F56" s="86"/>
      <c r="G56" s="86"/>
      <c r="H56" s="86"/>
      <c r="I56" s="86"/>
    </row>
    <row r="57" spans="1:9">
      <c r="A57" s="124" t="s">
        <v>17</v>
      </c>
      <c r="B57" s="124" t="s">
        <v>21</v>
      </c>
      <c r="C57" s="127" t="s">
        <v>462</v>
      </c>
      <c r="D57" s="127" t="s">
        <v>2</v>
      </c>
      <c r="E57" s="86">
        <v>850</v>
      </c>
      <c r="F57" s="86">
        <v>640</v>
      </c>
      <c r="G57" s="86">
        <v>170</v>
      </c>
      <c r="H57" s="86">
        <v>10</v>
      </c>
      <c r="I57" s="86">
        <v>20</v>
      </c>
    </row>
    <row r="58" spans="1:9">
      <c r="A58" s="124" t="s">
        <v>17</v>
      </c>
      <c r="B58" s="124" t="s">
        <v>21</v>
      </c>
      <c r="C58" s="125"/>
      <c r="D58" s="127" t="s">
        <v>462</v>
      </c>
      <c r="E58" s="86">
        <v>560</v>
      </c>
      <c r="F58" s="86">
        <v>390</v>
      </c>
      <c r="G58" s="86">
        <v>150</v>
      </c>
      <c r="H58" s="86">
        <v>10</v>
      </c>
      <c r="I58" s="86">
        <v>10</v>
      </c>
    </row>
    <row r="59" spans="1:9">
      <c r="A59" s="124" t="s">
        <v>17</v>
      </c>
      <c r="B59" s="124" t="s">
        <v>21</v>
      </c>
      <c r="D59" s="127" t="s">
        <v>465</v>
      </c>
      <c r="E59" s="86">
        <v>290</v>
      </c>
      <c r="F59" s="86">
        <v>250</v>
      </c>
      <c r="G59" s="86">
        <v>30</v>
      </c>
      <c r="H59" s="86">
        <v>0</v>
      </c>
      <c r="I59" s="86">
        <v>10</v>
      </c>
    </row>
    <row r="60" spans="1:9">
      <c r="A60" s="124"/>
      <c r="B60" s="124"/>
      <c r="D60" s="127"/>
      <c r="E60" s="86"/>
      <c r="F60" s="86"/>
      <c r="G60" s="86"/>
      <c r="H60" s="86"/>
      <c r="I60" s="86"/>
    </row>
    <row r="61" spans="1:9">
      <c r="A61" s="124" t="s">
        <v>17</v>
      </c>
      <c r="B61" s="124" t="s">
        <v>21</v>
      </c>
      <c r="C61" s="127" t="s">
        <v>408</v>
      </c>
      <c r="E61" s="86">
        <v>0</v>
      </c>
      <c r="F61" s="86">
        <v>0</v>
      </c>
      <c r="G61" s="86">
        <v>0</v>
      </c>
      <c r="H61" s="86">
        <v>0</v>
      </c>
      <c r="I61" s="86">
        <v>0</v>
      </c>
    </row>
    <row r="62" spans="1:9">
      <c r="A62" s="124" t="s">
        <v>17</v>
      </c>
      <c r="B62" s="124" t="s">
        <v>23</v>
      </c>
      <c r="C62" s="123"/>
      <c r="D62" s="86"/>
      <c r="E62" s="86"/>
      <c r="F62" s="86"/>
      <c r="G62" s="86"/>
      <c r="H62" s="86"/>
      <c r="I62" s="86"/>
    </row>
    <row r="63" spans="1:9">
      <c r="A63" s="124" t="s">
        <v>17</v>
      </c>
      <c r="B63" s="122" t="s">
        <v>24</v>
      </c>
      <c r="C63" s="123"/>
      <c r="D63" s="86"/>
      <c r="E63" s="86"/>
      <c r="F63" s="86"/>
      <c r="G63" s="86"/>
      <c r="H63" s="86"/>
      <c r="I63" s="86"/>
    </row>
    <row r="64" spans="1:9">
      <c r="A64" s="124" t="s">
        <v>17</v>
      </c>
      <c r="B64" s="124" t="s">
        <v>23</v>
      </c>
      <c r="C64" s="120" t="s">
        <v>460</v>
      </c>
      <c r="D64" s="120" t="s">
        <v>459</v>
      </c>
      <c r="E64" s="86">
        <v>510</v>
      </c>
      <c r="F64" s="86">
        <v>360</v>
      </c>
      <c r="G64" s="86">
        <v>70</v>
      </c>
      <c r="H64" s="86">
        <v>30</v>
      </c>
      <c r="I64" s="86">
        <v>50</v>
      </c>
    </row>
    <row r="65" spans="1:9">
      <c r="A65" s="124" t="s">
        <v>17</v>
      </c>
      <c r="B65" s="124" t="s">
        <v>23</v>
      </c>
      <c r="C65" s="127" t="s">
        <v>68</v>
      </c>
      <c r="D65" s="127" t="s">
        <v>463</v>
      </c>
      <c r="E65" s="86">
        <v>180</v>
      </c>
      <c r="F65" s="86">
        <v>130</v>
      </c>
      <c r="G65" s="86">
        <v>10</v>
      </c>
      <c r="H65" s="86">
        <v>10</v>
      </c>
      <c r="I65" s="86">
        <v>30</v>
      </c>
    </row>
    <row r="66" spans="1:9">
      <c r="A66" s="124" t="s">
        <v>17</v>
      </c>
      <c r="B66" s="124" t="s">
        <v>23</v>
      </c>
      <c r="C66" s="126"/>
      <c r="D66" s="127"/>
      <c r="E66" s="86"/>
      <c r="F66" s="86"/>
      <c r="G66" s="86"/>
      <c r="H66" s="86"/>
      <c r="I66" s="86"/>
    </row>
    <row r="67" spans="1:9">
      <c r="A67" s="124" t="s">
        <v>17</v>
      </c>
      <c r="B67" s="124" t="s">
        <v>23</v>
      </c>
      <c r="C67" s="127" t="s">
        <v>461</v>
      </c>
      <c r="D67" s="127" t="s">
        <v>2</v>
      </c>
      <c r="E67" s="86">
        <v>30</v>
      </c>
      <c r="F67" s="86">
        <v>20</v>
      </c>
      <c r="G67" s="86">
        <v>0</v>
      </c>
      <c r="H67" s="86">
        <v>0</v>
      </c>
      <c r="I67" s="86">
        <v>0</v>
      </c>
    </row>
    <row r="68" spans="1:9">
      <c r="A68" s="124" t="s">
        <v>17</v>
      </c>
      <c r="B68" s="124" t="s">
        <v>23</v>
      </c>
      <c r="D68" s="127" t="s">
        <v>461</v>
      </c>
      <c r="E68" s="86">
        <v>20</v>
      </c>
      <c r="F68" s="86">
        <v>20</v>
      </c>
      <c r="G68" s="86">
        <v>0</v>
      </c>
      <c r="H68" s="86">
        <v>0</v>
      </c>
      <c r="I68" s="86">
        <v>0</v>
      </c>
    </row>
    <row r="69" spans="1:9">
      <c r="A69" s="124" t="s">
        <v>17</v>
      </c>
      <c r="B69" s="124" t="s">
        <v>23</v>
      </c>
      <c r="D69" s="127" t="s">
        <v>464</v>
      </c>
      <c r="E69" s="86">
        <v>10</v>
      </c>
      <c r="F69" s="86">
        <v>10</v>
      </c>
      <c r="G69" s="86">
        <v>0</v>
      </c>
      <c r="H69" s="86">
        <v>0</v>
      </c>
      <c r="I69" s="86">
        <v>0</v>
      </c>
    </row>
    <row r="70" spans="1:9">
      <c r="A70" s="124" t="s">
        <v>17</v>
      </c>
      <c r="B70" s="124" t="s">
        <v>23</v>
      </c>
      <c r="C70" s="125"/>
      <c r="D70" s="127"/>
      <c r="E70" s="86"/>
      <c r="F70" s="86"/>
      <c r="G70" s="86"/>
      <c r="H70" s="86"/>
      <c r="I70" s="86"/>
    </row>
    <row r="71" spans="1:9">
      <c r="A71" s="124" t="s">
        <v>17</v>
      </c>
      <c r="B71" s="124" t="s">
        <v>23</v>
      </c>
      <c r="C71" s="127" t="s">
        <v>462</v>
      </c>
      <c r="D71" s="127" t="s">
        <v>2</v>
      </c>
      <c r="E71" s="86">
        <v>300</v>
      </c>
      <c r="F71" s="86">
        <v>210</v>
      </c>
      <c r="G71" s="86">
        <v>60</v>
      </c>
      <c r="H71" s="86">
        <v>20</v>
      </c>
      <c r="I71" s="86">
        <v>20</v>
      </c>
    </row>
    <row r="72" spans="1:9">
      <c r="A72" s="124" t="s">
        <v>17</v>
      </c>
      <c r="B72" s="124" t="s">
        <v>23</v>
      </c>
      <c r="C72" s="125"/>
      <c r="D72" s="127" t="s">
        <v>462</v>
      </c>
      <c r="E72" s="86">
        <v>270</v>
      </c>
      <c r="F72" s="86">
        <v>190</v>
      </c>
      <c r="G72" s="86">
        <v>50</v>
      </c>
      <c r="H72" s="86">
        <v>10</v>
      </c>
      <c r="I72" s="86">
        <v>10</v>
      </c>
    </row>
    <row r="73" spans="1:9">
      <c r="A73" s="124" t="s">
        <v>17</v>
      </c>
      <c r="B73" s="124" t="s">
        <v>23</v>
      </c>
      <c r="D73" s="127" t="s">
        <v>465</v>
      </c>
      <c r="E73" s="86">
        <v>30</v>
      </c>
      <c r="F73" s="86">
        <v>20</v>
      </c>
      <c r="G73" s="86">
        <v>0</v>
      </c>
      <c r="H73" s="86">
        <v>0</v>
      </c>
      <c r="I73" s="86">
        <v>10</v>
      </c>
    </row>
    <row r="74" spans="1:9">
      <c r="A74" s="124"/>
      <c r="B74" s="124"/>
      <c r="D74" s="127"/>
      <c r="E74" s="86"/>
      <c r="F74" s="86"/>
      <c r="G74" s="86"/>
      <c r="H74" s="86"/>
      <c r="I74" s="86"/>
    </row>
    <row r="75" spans="1:9">
      <c r="A75" s="124" t="s">
        <v>17</v>
      </c>
      <c r="B75" s="124" t="s">
        <v>23</v>
      </c>
      <c r="C75" s="127" t="s">
        <v>408</v>
      </c>
      <c r="E75" s="86">
        <v>0</v>
      </c>
      <c r="F75" s="86">
        <v>0</v>
      </c>
      <c r="G75" s="86">
        <v>0</v>
      </c>
      <c r="H75" s="86">
        <v>0</v>
      </c>
      <c r="I75" s="86">
        <v>0</v>
      </c>
    </row>
    <row r="76" spans="1:9">
      <c r="A76" s="124" t="s">
        <v>25</v>
      </c>
      <c r="B76" s="124"/>
      <c r="C76" s="123"/>
      <c r="D76" s="86"/>
      <c r="E76" s="86"/>
      <c r="F76" s="86"/>
      <c r="G76" s="86"/>
      <c r="H76" s="86"/>
      <c r="I76" s="86"/>
    </row>
    <row r="77" spans="1:9">
      <c r="A77" s="122" t="s">
        <v>425</v>
      </c>
      <c r="B77" s="122"/>
      <c r="C77" s="123"/>
      <c r="D77" s="86"/>
      <c r="E77" s="86"/>
      <c r="F77" s="86"/>
      <c r="G77" s="86"/>
      <c r="H77" s="86"/>
      <c r="I77" s="86"/>
    </row>
    <row r="78" spans="1:9">
      <c r="A78" s="124" t="s">
        <v>25</v>
      </c>
      <c r="B78" s="122"/>
      <c r="C78" s="120" t="s">
        <v>460</v>
      </c>
      <c r="D78" s="120" t="s">
        <v>459</v>
      </c>
      <c r="E78" s="86">
        <v>25880</v>
      </c>
      <c r="F78" s="86">
        <v>10020</v>
      </c>
      <c r="G78" s="86">
        <v>3040</v>
      </c>
      <c r="H78" s="86">
        <v>10810</v>
      </c>
      <c r="I78" s="86">
        <v>2020</v>
      </c>
    </row>
    <row r="79" spans="1:9">
      <c r="A79" s="124" t="s">
        <v>25</v>
      </c>
      <c r="B79" s="122"/>
      <c r="C79" s="127" t="s">
        <v>68</v>
      </c>
      <c r="D79" s="127" t="s">
        <v>463</v>
      </c>
      <c r="E79" s="86">
        <v>12330</v>
      </c>
      <c r="F79" s="86">
        <v>6220</v>
      </c>
      <c r="G79" s="86">
        <v>1160</v>
      </c>
      <c r="H79" s="86">
        <v>3840</v>
      </c>
      <c r="I79" s="86">
        <v>1120</v>
      </c>
    </row>
    <row r="80" spans="1:9">
      <c r="A80" s="124" t="s">
        <v>25</v>
      </c>
      <c r="B80" s="122"/>
      <c r="C80" s="126"/>
      <c r="D80" s="127"/>
      <c r="E80" s="86"/>
      <c r="F80" s="86"/>
      <c r="G80" s="86"/>
      <c r="H80" s="86"/>
      <c r="I80" s="86"/>
    </row>
    <row r="81" spans="1:9">
      <c r="A81" s="124" t="s">
        <v>25</v>
      </c>
      <c r="B81" s="122"/>
      <c r="C81" s="127" t="s">
        <v>461</v>
      </c>
      <c r="D81" s="127" t="s">
        <v>2</v>
      </c>
      <c r="E81" s="86">
        <v>1410</v>
      </c>
      <c r="F81" s="86">
        <v>580</v>
      </c>
      <c r="G81" s="86">
        <v>140</v>
      </c>
      <c r="H81" s="86">
        <v>540</v>
      </c>
      <c r="I81" s="86">
        <v>150</v>
      </c>
    </row>
    <row r="82" spans="1:9">
      <c r="A82" s="124" t="s">
        <v>25</v>
      </c>
      <c r="B82" s="122"/>
      <c r="D82" s="127" t="s">
        <v>461</v>
      </c>
      <c r="E82" s="86">
        <v>820</v>
      </c>
      <c r="F82" s="86">
        <v>300</v>
      </c>
      <c r="G82" s="86">
        <v>100</v>
      </c>
      <c r="H82" s="86">
        <v>340</v>
      </c>
      <c r="I82" s="86">
        <v>80</v>
      </c>
    </row>
    <row r="83" spans="1:9">
      <c r="A83" s="124" t="s">
        <v>25</v>
      </c>
      <c r="B83" s="122"/>
      <c r="D83" s="127" t="s">
        <v>464</v>
      </c>
      <c r="E83" s="86">
        <v>590</v>
      </c>
      <c r="F83" s="86">
        <v>280</v>
      </c>
      <c r="G83" s="86">
        <v>40</v>
      </c>
      <c r="H83" s="86">
        <v>200</v>
      </c>
      <c r="I83" s="86">
        <v>70</v>
      </c>
    </row>
    <row r="84" spans="1:9">
      <c r="A84" s="124" t="s">
        <v>25</v>
      </c>
      <c r="B84" s="122"/>
      <c r="C84" s="125"/>
      <c r="D84" s="127"/>
      <c r="E84" s="86"/>
      <c r="F84" s="86"/>
      <c r="G84" s="86"/>
      <c r="H84" s="86"/>
      <c r="I84" s="86"/>
    </row>
    <row r="85" spans="1:9">
      <c r="A85" s="124" t="s">
        <v>25</v>
      </c>
      <c r="B85" s="123"/>
      <c r="C85" s="127" t="s">
        <v>462</v>
      </c>
      <c r="D85" s="127" t="s">
        <v>2</v>
      </c>
      <c r="E85" s="86">
        <v>12140</v>
      </c>
      <c r="F85" s="86">
        <v>3220</v>
      </c>
      <c r="G85" s="86">
        <v>1740</v>
      </c>
      <c r="H85" s="86">
        <v>6430</v>
      </c>
      <c r="I85" s="86">
        <v>740</v>
      </c>
    </row>
    <row r="86" spans="1:9">
      <c r="A86" s="124" t="s">
        <v>25</v>
      </c>
      <c r="B86" s="123"/>
      <c r="C86" s="125"/>
      <c r="D86" s="127" t="s">
        <v>462</v>
      </c>
      <c r="E86" s="86">
        <v>9980</v>
      </c>
      <c r="F86" s="86">
        <v>2170</v>
      </c>
      <c r="G86" s="86">
        <v>1590</v>
      </c>
      <c r="H86" s="86">
        <v>5680</v>
      </c>
      <c r="I86" s="86">
        <v>550</v>
      </c>
    </row>
    <row r="87" spans="1:9">
      <c r="A87" s="124" t="s">
        <v>25</v>
      </c>
      <c r="B87" s="123"/>
      <c r="D87" s="127" t="s">
        <v>465</v>
      </c>
      <c r="E87" s="86">
        <v>2150</v>
      </c>
      <c r="F87" s="86">
        <v>1060</v>
      </c>
      <c r="G87" s="86">
        <v>150</v>
      </c>
      <c r="H87" s="86">
        <v>750</v>
      </c>
      <c r="I87" s="86">
        <v>190</v>
      </c>
    </row>
    <row r="88" spans="1:9">
      <c r="A88" s="124"/>
      <c r="B88" s="123"/>
      <c r="D88" s="127"/>
      <c r="E88" s="86"/>
      <c r="F88" s="86"/>
      <c r="G88" s="86"/>
      <c r="H88" s="86"/>
      <c r="I88" s="86"/>
    </row>
    <row r="89" spans="1:9">
      <c r="A89" s="124" t="s">
        <v>25</v>
      </c>
      <c r="B89" s="123"/>
      <c r="C89" s="127" t="s">
        <v>408</v>
      </c>
      <c r="E89" s="86">
        <v>10</v>
      </c>
      <c r="F89" s="86">
        <v>0</v>
      </c>
      <c r="G89" s="86">
        <v>0</v>
      </c>
      <c r="H89" s="86">
        <v>0</v>
      </c>
      <c r="I89" s="86">
        <v>10</v>
      </c>
    </row>
    <row r="90" spans="1:9">
      <c r="A90" s="124" t="s">
        <v>25</v>
      </c>
      <c r="B90" s="124" t="s">
        <v>28</v>
      </c>
      <c r="C90" s="123"/>
      <c r="D90" s="86"/>
      <c r="E90" s="86"/>
      <c r="F90" s="86"/>
      <c r="G90" s="86"/>
      <c r="H90" s="86"/>
      <c r="I90" s="86"/>
    </row>
    <row r="91" spans="1:9">
      <c r="A91" s="124" t="s">
        <v>25</v>
      </c>
      <c r="B91" s="122" t="s">
        <v>27</v>
      </c>
      <c r="C91" s="123"/>
      <c r="D91" s="86"/>
      <c r="E91" s="86"/>
      <c r="F91" s="86"/>
      <c r="G91" s="86"/>
      <c r="H91" s="86"/>
      <c r="I91" s="86"/>
    </row>
    <row r="92" spans="1:9">
      <c r="A92" s="124" t="s">
        <v>25</v>
      </c>
      <c r="B92" s="124" t="s">
        <v>28</v>
      </c>
      <c r="C92" s="120" t="s">
        <v>460</v>
      </c>
      <c r="D92" s="120" t="s">
        <v>459</v>
      </c>
      <c r="E92" s="86">
        <v>210</v>
      </c>
      <c r="F92" s="86">
        <v>170</v>
      </c>
      <c r="G92" s="86">
        <v>0</v>
      </c>
      <c r="H92" s="86">
        <v>0</v>
      </c>
      <c r="I92" s="86">
        <v>40</v>
      </c>
    </row>
    <row r="93" spans="1:9">
      <c r="A93" s="124" t="s">
        <v>25</v>
      </c>
      <c r="B93" s="124" t="s">
        <v>28</v>
      </c>
      <c r="C93" s="127" t="s">
        <v>68</v>
      </c>
      <c r="D93" s="127" t="s">
        <v>463</v>
      </c>
      <c r="E93" s="86">
        <v>110</v>
      </c>
      <c r="F93" s="86">
        <v>90</v>
      </c>
      <c r="G93" s="86">
        <v>0</v>
      </c>
      <c r="H93" s="86">
        <v>0</v>
      </c>
      <c r="I93" s="86">
        <v>20</v>
      </c>
    </row>
    <row r="94" spans="1:9">
      <c r="A94" s="124" t="s">
        <v>25</v>
      </c>
      <c r="B94" s="124" t="s">
        <v>28</v>
      </c>
      <c r="C94" s="126"/>
      <c r="D94" s="127"/>
      <c r="E94" s="86"/>
      <c r="F94" s="86"/>
      <c r="G94" s="86"/>
      <c r="H94" s="86"/>
      <c r="I94" s="86"/>
    </row>
    <row r="95" spans="1:9">
      <c r="A95" s="124" t="s">
        <v>25</v>
      </c>
      <c r="B95" s="124" t="s">
        <v>28</v>
      </c>
      <c r="C95" s="127" t="s">
        <v>461</v>
      </c>
      <c r="D95" s="127" t="s">
        <v>2</v>
      </c>
      <c r="E95" s="86">
        <v>10</v>
      </c>
      <c r="F95" s="86">
        <v>10</v>
      </c>
      <c r="G95" s="86">
        <v>0</v>
      </c>
      <c r="H95" s="86">
        <v>0</v>
      </c>
      <c r="I95" s="86">
        <v>0</v>
      </c>
    </row>
    <row r="96" spans="1:9">
      <c r="A96" s="124" t="s">
        <v>25</v>
      </c>
      <c r="B96" s="124" t="s">
        <v>28</v>
      </c>
      <c r="D96" s="127" t="s">
        <v>461</v>
      </c>
      <c r="E96" s="86">
        <v>0</v>
      </c>
      <c r="F96" s="86">
        <v>0</v>
      </c>
      <c r="G96" s="86">
        <v>0</v>
      </c>
      <c r="H96" s="86">
        <v>0</v>
      </c>
      <c r="I96" s="86">
        <v>0</v>
      </c>
    </row>
    <row r="97" spans="1:9">
      <c r="A97" s="124" t="s">
        <v>25</v>
      </c>
      <c r="B97" s="124" t="s">
        <v>28</v>
      </c>
      <c r="D97" s="127" t="s">
        <v>464</v>
      </c>
      <c r="E97" s="86">
        <v>10</v>
      </c>
      <c r="F97" s="86">
        <v>10</v>
      </c>
      <c r="G97" s="86">
        <v>0</v>
      </c>
      <c r="H97" s="86">
        <v>0</v>
      </c>
      <c r="I97" s="86">
        <v>0</v>
      </c>
    </row>
    <row r="98" spans="1:9">
      <c r="A98" s="124" t="s">
        <v>25</v>
      </c>
      <c r="B98" s="124" t="s">
        <v>28</v>
      </c>
      <c r="C98" s="125"/>
      <c r="D98" s="127"/>
      <c r="E98" s="86"/>
      <c r="F98" s="86"/>
      <c r="G98" s="86"/>
      <c r="H98" s="86"/>
      <c r="I98" s="86"/>
    </row>
    <row r="99" spans="1:9">
      <c r="A99" s="124" t="s">
        <v>25</v>
      </c>
      <c r="B99" s="124" t="s">
        <v>28</v>
      </c>
      <c r="C99" s="127" t="s">
        <v>462</v>
      </c>
      <c r="D99" s="127" t="s">
        <v>2</v>
      </c>
      <c r="E99" s="86">
        <v>90</v>
      </c>
      <c r="F99" s="86">
        <v>70</v>
      </c>
      <c r="G99" s="86">
        <v>0</v>
      </c>
      <c r="H99" s="86">
        <v>0</v>
      </c>
      <c r="I99" s="86">
        <v>10</v>
      </c>
    </row>
    <row r="100" spans="1:9">
      <c r="A100" s="124" t="s">
        <v>25</v>
      </c>
      <c r="B100" s="124" t="s">
        <v>28</v>
      </c>
      <c r="C100" s="125"/>
      <c r="D100" s="127" t="s">
        <v>462</v>
      </c>
      <c r="E100" s="86">
        <v>80</v>
      </c>
      <c r="F100" s="86">
        <v>60</v>
      </c>
      <c r="G100" s="86">
        <v>0</v>
      </c>
      <c r="H100" s="86">
        <v>0</v>
      </c>
      <c r="I100" s="86">
        <v>10</v>
      </c>
    </row>
    <row r="101" spans="1:9">
      <c r="A101" s="124" t="s">
        <v>25</v>
      </c>
      <c r="B101" s="124" t="s">
        <v>28</v>
      </c>
      <c r="D101" s="127" t="s">
        <v>465</v>
      </c>
      <c r="E101" s="86">
        <v>10</v>
      </c>
      <c r="F101" s="86">
        <v>10</v>
      </c>
      <c r="G101" s="86">
        <v>0</v>
      </c>
      <c r="H101" s="86">
        <v>0</v>
      </c>
      <c r="I101" s="86">
        <v>0</v>
      </c>
    </row>
    <row r="102" spans="1:9">
      <c r="A102" s="124"/>
      <c r="B102" s="124"/>
      <c r="D102" s="127"/>
      <c r="E102" s="86"/>
      <c r="F102" s="86"/>
      <c r="G102" s="86"/>
      <c r="H102" s="86"/>
      <c r="I102" s="86"/>
    </row>
    <row r="103" spans="1:9">
      <c r="A103" s="124" t="s">
        <v>25</v>
      </c>
      <c r="B103" s="124" t="s">
        <v>28</v>
      </c>
      <c r="C103" s="127" t="s">
        <v>408</v>
      </c>
      <c r="E103" s="86">
        <v>0</v>
      </c>
      <c r="F103" s="86">
        <v>0</v>
      </c>
      <c r="G103" s="86">
        <v>0</v>
      </c>
      <c r="H103" s="86">
        <v>0</v>
      </c>
      <c r="I103" s="86">
        <v>0</v>
      </c>
    </row>
    <row r="104" spans="1:9">
      <c r="A104" s="124" t="s">
        <v>25</v>
      </c>
      <c r="B104" s="124" t="s">
        <v>29</v>
      </c>
      <c r="C104" s="123"/>
      <c r="D104" s="86"/>
      <c r="E104" s="86"/>
      <c r="F104" s="86"/>
      <c r="G104" s="86"/>
      <c r="H104" s="86"/>
      <c r="I104" s="86"/>
    </row>
    <row r="105" spans="1:9">
      <c r="A105" s="124" t="s">
        <v>25</v>
      </c>
      <c r="B105" s="124" t="s">
        <v>30</v>
      </c>
      <c r="C105" s="123"/>
      <c r="D105" s="86"/>
      <c r="E105" s="86"/>
      <c r="F105" s="86"/>
      <c r="G105" s="86"/>
      <c r="H105" s="86"/>
      <c r="I105" s="86"/>
    </row>
    <row r="106" spans="1:9">
      <c r="A106" s="124" t="s">
        <v>25</v>
      </c>
      <c r="B106" s="124" t="s">
        <v>29</v>
      </c>
      <c r="C106" s="120" t="s">
        <v>460</v>
      </c>
      <c r="D106" s="120" t="s">
        <v>459</v>
      </c>
      <c r="E106" s="86">
        <v>8920</v>
      </c>
      <c r="F106" s="86">
        <v>7590</v>
      </c>
      <c r="G106" s="86">
        <v>730</v>
      </c>
      <c r="H106" s="86">
        <v>230</v>
      </c>
      <c r="I106" s="86">
        <v>370</v>
      </c>
    </row>
    <row r="107" spans="1:9">
      <c r="A107" s="124" t="s">
        <v>25</v>
      </c>
      <c r="B107" s="124" t="s">
        <v>29</v>
      </c>
      <c r="C107" s="127" t="s">
        <v>68</v>
      </c>
      <c r="D107" s="127" t="s">
        <v>463</v>
      </c>
      <c r="E107" s="86">
        <v>5760</v>
      </c>
      <c r="F107" s="86">
        <v>5050</v>
      </c>
      <c r="G107" s="86">
        <v>320</v>
      </c>
      <c r="H107" s="86">
        <v>130</v>
      </c>
      <c r="I107" s="86">
        <v>260</v>
      </c>
    </row>
    <row r="108" spans="1:9">
      <c r="A108" s="124" t="s">
        <v>25</v>
      </c>
      <c r="B108" s="124" t="s">
        <v>29</v>
      </c>
      <c r="C108" s="126"/>
      <c r="D108" s="127"/>
      <c r="E108" s="86"/>
      <c r="F108" s="86"/>
      <c r="G108" s="86"/>
      <c r="H108" s="86"/>
      <c r="I108" s="86"/>
    </row>
    <row r="109" spans="1:9">
      <c r="A109" s="124" t="s">
        <v>25</v>
      </c>
      <c r="B109" s="124" t="s">
        <v>29</v>
      </c>
      <c r="C109" s="127" t="s">
        <v>461</v>
      </c>
      <c r="D109" s="127" t="s">
        <v>2</v>
      </c>
      <c r="E109" s="86">
        <v>540</v>
      </c>
      <c r="F109" s="86">
        <v>460</v>
      </c>
      <c r="G109" s="86">
        <v>40</v>
      </c>
      <c r="H109" s="86">
        <v>10</v>
      </c>
      <c r="I109" s="86">
        <v>30</v>
      </c>
    </row>
    <row r="110" spans="1:9">
      <c r="A110" s="124" t="s">
        <v>25</v>
      </c>
      <c r="B110" s="124" t="s">
        <v>29</v>
      </c>
      <c r="D110" s="127" t="s">
        <v>461</v>
      </c>
      <c r="E110" s="86">
        <v>270</v>
      </c>
      <c r="F110" s="86">
        <v>230</v>
      </c>
      <c r="G110" s="86">
        <v>30</v>
      </c>
      <c r="H110" s="86">
        <v>0</v>
      </c>
      <c r="I110" s="86">
        <v>10</v>
      </c>
    </row>
    <row r="111" spans="1:9">
      <c r="A111" s="124" t="s">
        <v>25</v>
      </c>
      <c r="B111" s="124" t="s">
        <v>29</v>
      </c>
      <c r="D111" s="127" t="s">
        <v>464</v>
      </c>
      <c r="E111" s="86">
        <v>260</v>
      </c>
      <c r="F111" s="86">
        <v>230</v>
      </c>
      <c r="G111" s="86">
        <v>10</v>
      </c>
      <c r="H111" s="86">
        <v>10</v>
      </c>
      <c r="I111" s="86">
        <v>20</v>
      </c>
    </row>
    <row r="112" spans="1:9">
      <c r="A112" s="124" t="s">
        <v>25</v>
      </c>
      <c r="B112" s="124" t="s">
        <v>29</v>
      </c>
      <c r="C112" s="125"/>
      <c r="D112" s="127"/>
      <c r="E112" s="86"/>
      <c r="F112" s="86"/>
      <c r="G112" s="86"/>
      <c r="H112" s="86"/>
      <c r="I112" s="86"/>
    </row>
    <row r="113" spans="1:9">
      <c r="A113" s="124" t="s">
        <v>25</v>
      </c>
      <c r="B113" s="124" t="s">
        <v>29</v>
      </c>
      <c r="C113" s="127" t="s">
        <v>462</v>
      </c>
      <c r="D113" s="127" t="s">
        <v>2</v>
      </c>
      <c r="E113" s="86">
        <v>2620</v>
      </c>
      <c r="F113" s="86">
        <v>2080</v>
      </c>
      <c r="G113" s="86">
        <v>370</v>
      </c>
      <c r="H113" s="86">
        <v>90</v>
      </c>
      <c r="I113" s="86">
        <v>80</v>
      </c>
    </row>
    <row r="114" spans="1:9">
      <c r="A114" s="124" t="s">
        <v>25</v>
      </c>
      <c r="B114" s="124" t="s">
        <v>29</v>
      </c>
      <c r="C114" s="125"/>
      <c r="D114" s="127" t="s">
        <v>462</v>
      </c>
      <c r="E114" s="86">
        <v>1690</v>
      </c>
      <c r="F114" s="86">
        <v>1260</v>
      </c>
      <c r="G114" s="86">
        <v>330</v>
      </c>
      <c r="H114" s="86">
        <v>50</v>
      </c>
      <c r="I114" s="86">
        <v>60</v>
      </c>
    </row>
    <row r="115" spans="1:9">
      <c r="A115" s="124" t="s">
        <v>25</v>
      </c>
      <c r="B115" s="124" t="s">
        <v>29</v>
      </c>
      <c r="D115" s="127" t="s">
        <v>465</v>
      </c>
      <c r="E115" s="86">
        <v>930</v>
      </c>
      <c r="F115" s="86">
        <v>820</v>
      </c>
      <c r="G115" s="86">
        <v>40</v>
      </c>
      <c r="H115" s="86">
        <v>40</v>
      </c>
      <c r="I115" s="86">
        <v>30</v>
      </c>
    </row>
    <row r="116" spans="1:9">
      <c r="A116" s="124"/>
      <c r="B116" s="124"/>
      <c r="D116" s="127"/>
      <c r="E116" s="86"/>
      <c r="F116" s="86"/>
      <c r="G116" s="86"/>
      <c r="H116" s="86"/>
      <c r="I116" s="86"/>
    </row>
    <row r="117" spans="1:9">
      <c r="A117" s="124" t="s">
        <v>25</v>
      </c>
      <c r="B117" s="124" t="s">
        <v>29</v>
      </c>
      <c r="C117" s="127" t="s">
        <v>408</v>
      </c>
      <c r="E117" s="86">
        <v>0</v>
      </c>
      <c r="F117" s="86">
        <v>0</v>
      </c>
      <c r="G117" s="86">
        <v>0</v>
      </c>
      <c r="H117" s="86">
        <v>0</v>
      </c>
      <c r="I117" s="86">
        <v>0</v>
      </c>
    </row>
    <row r="118" spans="1:9">
      <c r="A118" s="124" t="s">
        <v>25</v>
      </c>
      <c r="B118" s="124" t="s">
        <v>31</v>
      </c>
      <c r="C118" s="123"/>
      <c r="D118" s="86"/>
      <c r="E118" s="86"/>
      <c r="F118" s="86"/>
      <c r="G118" s="86"/>
      <c r="H118" s="86"/>
      <c r="I118" s="86"/>
    </row>
    <row r="119" spans="1:9">
      <c r="A119" s="124" t="s">
        <v>25</v>
      </c>
      <c r="B119" s="122" t="s">
        <v>32</v>
      </c>
      <c r="C119" s="123"/>
      <c r="D119" s="86"/>
      <c r="E119" s="86"/>
      <c r="F119" s="86"/>
      <c r="G119" s="86"/>
      <c r="H119" s="86"/>
      <c r="I119" s="86"/>
    </row>
    <row r="120" spans="1:9">
      <c r="A120" s="124" t="s">
        <v>25</v>
      </c>
      <c r="B120" s="124" t="s">
        <v>31</v>
      </c>
      <c r="C120" s="120" t="s">
        <v>460</v>
      </c>
      <c r="D120" s="120" t="s">
        <v>459</v>
      </c>
      <c r="E120" s="86">
        <v>3000</v>
      </c>
      <c r="F120" s="86">
        <v>420</v>
      </c>
      <c r="G120" s="86">
        <v>230</v>
      </c>
      <c r="H120" s="86">
        <v>2050</v>
      </c>
      <c r="I120" s="86">
        <v>290</v>
      </c>
    </row>
    <row r="121" spans="1:9">
      <c r="A121" s="124" t="s">
        <v>25</v>
      </c>
      <c r="B121" s="124" t="s">
        <v>31</v>
      </c>
      <c r="C121" s="127" t="s">
        <v>68</v>
      </c>
      <c r="D121" s="127" t="s">
        <v>463</v>
      </c>
      <c r="E121" s="86">
        <v>1220</v>
      </c>
      <c r="F121" s="86">
        <v>230</v>
      </c>
      <c r="G121" s="86">
        <v>60</v>
      </c>
      <c r="H121" s="86">
        <v>760</v>
      </c>
      <c r="I121" s="86">
        <v>170</v>
      </c>
    </row>
    <row r="122" spans="1:9">
      <c r="A122" s="124" t="s">
        <v>25</v>
      </c>
      <c r="B122" s="124" t="s">
        <v>31</v>
      </c>
      <c r="C122" s="126"/>
      <c r="D122" s="127"/>
      <c r="E122" s="86"/>
      <c r="F122" s="86"/>
      <c r="G122" s="86"/>
      <c r="H122" s="86"/>
      <c r="I122" s="86"/>
    </row>
    <row r="123" spans="1:9">
      <c r="A123" s="124" t="s">
        <v>25</v>
      </c>
      <c r="B123" s="124" t="s">
        <v>31</v>
      </c>
      <c r="C123" s="127" t="s">
        <v>461</v>
      </c>
      <c r="D123" s="127" t="s">
        <v>2</v>
      </c>
      <c r="E123" s="86">
        <v>160</v>
      </c>
      <c r="F123" s="86">
        <v>20</v>
      </c>
      <c r="G123" s="86">
        <v>10</v>
      </c>
      <c r="H123" s="86">
        <v>110</v>
      </c>
      <c r="I123" s="86">
        <v>30</v>
      </c>
    </row>
    <row r="124" spans="1:9">
      <c r="A124" s="124" t="s">
        <v>25</v>
      </c>
      <c r="B124" s="124" t="s">
        <v>31</v>
      </c>
      <c r="D124" s="127" t="s">
        <v>461</v>
      </c>
      <c r="E124" s="86">
        <v>100</v>
      </c>
      <c r="F124" s="86">
        <v>10</v>
      </c>
      <c r="G124" s="86">
        <v>10</v>
      </c>
      <c r="H124" s="86">
        <v>70</v>
      </c>
      <c r="I124" s="86">
        <v>20</v>
      </c>
    </row>
    <row r="125" spans="1:9">
      <c r="A125" s="124" t="s">
        <v>25</v>
      </c>
      <c r="B125" s="124" t="s">
        <v>31</v>
      </c>
      <c r="D125" s="127" t="s">
        <v>464</v>
      </c>
      <c r="E125" s="86">
        <v>60</v>
      </c>
      <c r="F125" s="86">
        <v>10</v>
      </c>
      <c r="G125" s="86">
        <v>0</v>
      </c>
      <c r="H125" s="86">
        <v>40</v>
      </c>
      <c r="I125" s="86">
        <v>10</v>
      </c>
    </row>
    <row r="126" spans="1:9">
      <c r="A126" s="124" t="s">
        <v>25</v>
      </c>
      <c r="B126" s="124" t="s">
        <v>31</v>
      </c>
      <c r="C126" s="125"/>
      <c r="D126" s="127"/>
      <c r="E126" s="86"/>
      <c r="F126" s="86"/>
      <c r="G126" s="86"/>
      <c r="H126" s="86"/>
      <c r="I126" s="86"/>
    </row>
    <row r="127" spans="1:9">
      <c r="A127" s="124" t="s">
        <v>25</v>
      </c>
      <c r="B127" s="124" t="s">
        <v>31</v>
      </c>
      <c r="C127" s="127" t="s">
        <v>462</v>
      </c>
      <c r="D127" s="127" t="s">
        <v>2</v>
      </c>
      <c r="E127" s="86">
        <v>1620</v>
      </c>
      <c r="F127" s="86">
        <v>170</v>
      </c>
      <c r="G127" s="86">
        <v>160</v>
      </c>
      <c r="H127" s="86">
        <v>1190</v>
      </c>
      <c r="I127" s="86">
        <v>100</v>
      </c>
    </row>
    <row r="128" spans="1:9">
      <c r="A128" s="124" t="s">
        <v>25</v>
      </c>
      <c r="B128" s="124" t="s">
        <v>31</v>
      </c>
      <c r="C128" s="125"/>
      <c r="D128" s="127" t="s">
        <v>462</v>
      </c>
      <c r="E128" s="86">
        <v>1410</v>
      </c>
      <c r="F128" s="86">
        <v>130</v>
      </c>
      <c r="G128" s="86">
        <v>150</v>
      </c>
      <c r="H128" s="86">
        <v>1070</v>
      </c>
      <c r="I128" s="86">
        <v>70</v>
      </c>
    </row>
    <row r="129" spans="1:9">
      <c r="A129" s="124" t="s">
        <v>25</v>
      </c>
      <c r="B129" s="124" t="s">
        <v>31</v>
      </c>
      <c r="D129" s="127" t="s">
        <v>465</v>
      </c>
      <c r="E129" s="86">
        <v>210</v>
      </c>
      <c r="F129" s="86">
        <v>50</v>
      </c>
      <c r="G129" s="86">
        <v>10</v>
      </c>
      <c r="H129" s="86">
        <v>120</v>
      </c>
      <c r="I129" s="86">
        <v>30</v>
      </c>
    </row>
    <row r="130" spans="1:9">
      <c r="A130" s="124"/>
      <c r="B130" s="124"/>
      <c r="D130" s="127"/>
      <c r="E130" s="86"/>
      <c r="F130" s="86"/>
      <c r="G130" s="86"/>
      <c r="H130" s="86"/>
      <c r="I130" s="86"/>
    </row>
    <row r="131" spans="1:9">
      <c r="A131" s="124" t="s">
        <v>25</v>
      </c>
      <c r="B131" s="124" t="s">
        <v>31</v>
      </c>
      <c r="C131" s="127" t="s">
        <v>408</v>
      </c>
      <c r="E131" s="86">
        <v>0</v>
      </c>
      <c r="F131" s="86">
        <v>0</v>
      </c>
      <c r="G131" s="86">
        <v>0</v>
      </c>
      <c r="H131" s="86">
        <v>0</v>
      </c>
      <c r="I131" s="86">
        <v>0</v>
      </c>
    </row>
    <row r="132" spans="1:9">
      <c r="A132" s="124" t="s">
        <v>25</v>
      </c>
      <c r="B132" s="124" t="s">
        <v>33</v>
      </c>
      <c r="C132" s="123"/>
      <c r="D132" s="86"/>
      <c r="E132" s="86"/>
      <c r="F132" s="86"/>
      <c r="G132" s="86"/>
      <c r="H132" s="86"/>
      <c r="I132" s="86"/>
    </row>
    <row r="133" spans="1:9">
      <c r="A133" s="124" t="s">
        <v>25</v>
      </c>
      <c r="B133" s="122" t="s">
        <v>34</v>
      </c>
      <c r="C133" s="123"/>
      <c r="D133" s="86"/>
      <c r="E133" s="86"/>
      <c r="F133" s="86"/>
      <c r="G133" s="86"/>
      <c r="H133" s="86"/>
      <c r="I133" s="86"/>
    </row>
    <row r="134" spans="1:9">
      <c r="A134" s="124" t="s">
        <v>25</v>
      </c>
      <c r="B134" s="124" t="s">
        <v>33</v>
      </c>
      <c r="C134" s="120" t="s">
        <v>460</v>
      </c>
      <c r="D134" s="120" t="s">
        <v>459</v>
      </c>
      <c r="E134" s="86">
        <v>500</v>
      </c>
      <c r="F134" s="86">
        <v>90</v>
      </c>
      <c r="G134" s="86">
        <v>30</v>
      </c>
      <c r="H134" s="86">
        <v>290</v>
      </c>
      <c r="I134" s="86">
        <v>80</v>
      </c>
    </row>
    <row r="135" spans="1:9">
      <c r="A135" s="124" t="s">
        <v>25</v>
      </c>
      <c r="B135" s="124" t="s">
        <v>33</v>
      </c>
      <c r="C135" s="127" t="s">
        <v>68</v>
      </c>
      <c r="D135" s="127" t="s">
        <v>463</v>
      </c>
      <c r="E135" s="86">
        <v>220</v>
      </c>
      <c r="F135" s="86">
        <v>60</v>
      </c>
      <c r="G135" s="86">
        <v>20</v>
      </c>
      <c r="H135" s="86">
        <v>100</v>
      </c>
      <c r="I135" s="86">
        <v>50</v>
      </c>
    </row>
    <row r="136" spans="1:9">
      <c r="A136" s="124" t="s">
        <v>25</v>
      </c>
      <c r="B136" s="124" t="s">
        <v>33</v>
      </c>
      <c r="C136" s="126"/>
      <c r="D136" s="127"/>
      <c r="E136" s="86"/>
      <c r="F136" s="86"/>
      <c r="G136" s="86"/>
      <c r="H136" s="86"/>
      <c r="I136" s="86"/>
    </row>
    <row r="137" spans="1:9">
      <c r="A137" s="124" t="s">
        <v>25</v>
      </c>
      <c r="B137" s="124" t="s">
        <v>33</v>
      </c>
      <c r="C137" s="127" t="s">
        <v>461</v>
      </c>
      <c r="D137" s="127" t="s">
        <v>2</v>
      </c>
      <c r="E137" s="86">
        <v>30</v>
      </c>
      <c r="F137" s="86">
        <v>10</v>
      </c>
      <c r="G137" s="86">
        <v>0</v>
      </c>
      <c r="H137" s="86">
        <v>20</v>
      </c>
      <c r="I137" s="86">
        <v>10</v>
      </c>
    </row>
    <row r="138" spans="1:9">
      <c r="A138" s="124" t="s">
        <v>25</v>
      </c>
      <c r="B138" s="124" t="s">
        <v>33</v>
      </c>
      <c r="D138" s="127" t="s">
        <v>461</v>
      </c>
      <c r="E138" s="86">
        <v>20</v>
      </c>
      <c r="F138" s="86">
        <v>0</v>
      </c>
      <c r="G138" s="86">
        <v>0</v>
      </c>
      <c r="H138" s="86">
        <v>10</v>
      </c>
      <c r="I138" s="86">
        <v>0</v>
      </c>
    </row>
    <row r="139" spans="1:9">
      <c r="A139" s="124" t="s">
        <v>25</v>
      </c>
      <c r="B139" s="124" t="s">
        <v>33</v>
      </c>
      <c r="D139" s="127" t="s">
        <v>464</v>
      </c>
      <c r="E139" s="86">
        <v>20</v>
      </c>
      <c r="F139" s="86">
        <v>10</v>
      </c>
      <c r="G139" s="86">
        <v>0</v>
      </c>
      <c r="H139" s="86">
        <v>10</v>
      </c>
      <c r="I139" s="86">
        <v>10</v>
      </c>
    </row>
    <row r="140" spans="1:9">
      <c r="A140" s="124" t="s">
        <v>25</v>
      </c>
      <c r="B140" s="124" t="s">
        <v>33</v>
      </c>
      <c r="C140" s="125"/>
      <c r="D140" s="127"/>
      <c r="E140" s="86"/>
      <c r="F140" s="86"/>
      <c r="G140" s="86"/>
      <c r="H140" s="86"/>
      <c r="I140" s="86"/>
    </row>
    <row r="141" spans="1:9">
      <c r="A141" s="124" t="s">
        <v>25</v>
      </c>
      <c r="B141" s="124" t="s">
        <v>33</v>
      </c>
      <c r="C141" s="127" t="s">
        <v>462</v>
      </c>
      <c r="D141" s="127" t="s">
        <v>2</v>
      </c>
      <c r="E141" s="86">
        <v>240</v>
      </c>
      <c r="F141" s="86">
        <v>20</v>
      </c>
      <c r="G141" s="86">
        <v>20</v>
      </c>
      <c r="H141" s="86">
        <v>180</v>
      </c>
      <c r="I141" s="86">
        <v>20</v>
      </c>
    </row>
    <row r="142" spans="1:9">
      <c r="A142" s="124" t="s">
        <v>25</v>
      </c>
      <c r="B142" s="124" t="s">
        <v>33</v>
      </c>
      <c r="C142" s="125"/>
      <c r="D142" s="127" t="s">
        <v>462</v>
      </c>
      <c r="E142" s="86">
        <v>200</v>
      </c>
      <c r="F142" s="86">
        <v>20</v>
      </c>
      <c r="G142" s="86">
        <v>20</v>
      </c>
      <c r="H142" s="86">
        <v>150</v>
      </c>
      <c r="I142" s="86">
        <v>20</v>
      </c>
    </row>
    <row r="143" spans="1:9">
      <c r="A143" s="124" t="s">
        <v>25</v>
      </c>
      <c r="B143" s="124" t="s">
        <v>33</v>
      </c>
      <c r="D143" s="127" t="s">
        <v>465</v>
      </c>
      <c r="E143" s="86">
        <v>50</v>
      </c>
      <c r="F143" s="86">
        <v>10</v>
      </c>
      <c r="G143" s="86">
        <v>0</v>
      </c>
      <c r="H143" s="86">
        <v>30</v>
      </c>
      <c r="I143" s="86">
        <v>10</v>
      </c>
    </row>
    <row r="144" spans="1:9">
      <c r="A144" s="124"/>
      <c r="B144" s="124"/>
      <c r="D144" s="127"/>
      <c r="E144" s="86"/>
      <c r="F144" s="86"/>
      <c r="G144" s="86"/>
      <c r="H144" s="86"/>
      <c r="I144" s="86"/>
    </row>
    <row r="145" spans="1:9">
      <c r="A145" s="124" t="s">
        <v>25</v>
      </c>
      <c r="B145" s="124" t="s">
        <v>33</v>
      </c>
      <c r="C145" s="127" t="s">
        <v>408</v>
      </c>
      <c r="E145" s="86">
        <v>0</v>
      </c>
      <c r="F145" s="86">
        <v>0</v>
      </c>
      <c r="G145" s="86">
        <v>0</v>
      </c>
      <c r="H145" s="86">
        <v>0</v>
      </c>
      <c r="I145" s="86">
        <v>0</v>
      </c>
    </row>
    <row r="146" spans="1:9">
      <c r="A146" s="124" t="s">
        <v>25</v>
      </c>
      <c r="B146" s="124" t="s">
        <v>35</v>
      </c>
      <c r="C146" s="123"/>
      <c r="D146" s="86"/>
      <c r="E146" s="86"/>
      <c r="F146" s="86"/>
      <c r="G146" s="86"/>
      <c r="H146" s="86"/>
      <c r="I146" s="86"/>
    </row>
    <row r="147" spans="1:9">
      <c r="A147" s="124" t="s">
        <v>25</v>
      </c>
      <c r="B147" s="122" t="s">
        <v>36</v>
      </c>
      <c r="C147" s="123"/>
      <c r="D147" s="86"/>
      <c r="E147" s="86"/>
      <c r="F147" s="86"/>
      <c r="G147" s="86"/>
      <c r="H147" s="86"/>
      <c r="I147" s="86"/>
    </row>
    <row r="148" spans="1:9">
      <c r="A148" s="124" t="s">
        <v>25</v>
      </c>
      <c r="B148" s="124" t="s">
        <v>35</v>
      </c>
      <c r="C148" s="120" t="s">
        <v>460</v>
      </c>
      <c r="D148" s="120" t="s">
        <v>459</v>
      </c>
      <c r="E148" s="86">
        <v>13270</v>
      </c>
      <c r="F148" s="86">
        <v>1760</v>
      </c>
      <c r="G148" s="86">
        <v>2040</v>
      </c>
      <c r="H148" s="86">
        <v>8230</v>
      </c>
      <c r="I148" s="86">
        <v>1240</v>
      </c>
    </row>
    <row r="149" spans="1:9">
      <c r="A149" s="124" t="s">
        <v>25</v>
      </c>
      <c r="B149" s="124" t="s">
        <v>35</v>
      </c>
      <c r="C149" s="127" t="s">
        <v>68</v>
      </c>
      <c r="D149" s="127" t="s">
        <v>463</v>
      </c>
      <c r="E149" s="86">
        <v>5030</v>
      </c>
      <c r="F149" s="86">
        <v>790</v>
      </c>
      <c r="G149" s="86">
        <v>770</v>
      </c>
      <c r="H149" s="86">
        <v>2850</v>
      </c>
      <c r="I149" s="86">
        <v>620</v>
      </c>
    </row>
    <row r="150" spans="1:9">
      <c r="A150" s="124" t="s">
        <v>25</v>
      </c>
      <c r="B150" s="124" t="s">
        <v>35</v>
      </c>
      <c r="C150" s="126"/>
      <c r="D150" s="127"/>
      <c r="E150" s="86"/>
      <c r="F150" s="86"/>
      <c r="G150" s="86"/>
      <c r="H150" s="86"/>
      <c r="I150" s="86"/>
    </row>
    <row r="151" spans="1:9">
      <c r="A151" s="124" t="s">
        <v>25</v>
      </c>
      <c r="B151" s="124" t="s">
        <v>35</v>
      </c>
      <c r="C151" s="127" t="s">
        <v>461</v>
      </c>
      <c r="D151" s="127" t="s">
        <v>2</v>
      </c>
      <c r="E151" s="86">
        <v>670</v>
      </c>
      <c r="F151" s="86">
        <v>90</v>
      </c>
      <c r="G151" s="86">
        <v>90</v>
      </c>
      <c r="H151" s="86">
        <v>410</v>
      </c>
      <c r="I151" s="86">
        <v>90</v>
      </c>
    </row>
    <row r="152" spans="1:9">
      <c r="A152" s="124" t="s">
        <v>25</v>
      </c>
      <c r="B152" s="124" t="s">
        <v>35</v>
      </c>
      <c r="D152" s="127" t="s">
        <v>461</v>
      </c>
      <c r="E152" s="86">
        <v>430</v>
      </c>
      <c r="F152" s="86">
        <v>60</v>
      </c>
      <c r="G152" s="86">
        <v>60</v>
      </c>
      <c r="H152" s="86">
        <v>260</v>
      </c>
      <c r="I152" s="86">
        <v>50</v>
      </c>
    </row>
    <row r="153" spans="1:9">
      <c r="A153" s="124" t="s">
        <v>25</v>
      </c>
      <c r="B153" s="124" t="s">
        <v>35</v>
      </c>
      <c r="D153" s="127" t="s">
        <v>464</v>
      </c>
      <c r="E153" s="86">
        <v>240</v>
      </c>
      <c r="F153" s="86">
        <v>30</v>
      </c>
      <c r="G153" s="86">
        <v>20</v>
      </c>
      <c r="H153" s="86">
        <v>150</v>
      </c>
      <c r="I153" s="86">
        <v>40</v>
      </c>
    </row>
    <row r="154" spans="1:9">
      <c r="A154" s="124" t="s">
        <v>25</v>
      </c>
      <c r="B154" s="124" t="s">
        <v>35</v>
      </c>
      <c r="C154" s="125"/>
      <c r="D154" s="127"/>
      <c r="E154" s="86"/>
      <c r="F154" s="86"/>
      <c r="G154" s="86"/>
      <c r="H154" s="86"/>
      <c r="I154" s="86"/>
    </row>
    <row r="155" spans="1:9">
      <c r="A155" s="124" t="s">
        <v>25</v>
      </c>
      <c r="B155" s="124" t="s">
        <v>35</v>
      </c>
      <c r="C155" s="127" t="s">
        <v>462</v>
      </c>
      <c r="D155" s="127" t="s">
        <v>2</v>
      </c>
      <c r="E155" s="86">
        <v>7560</v>
      </c>
      <c r="F155" s="86">
        <v>880</v>
      </c>
      <c r="G155" s="86">
        <v>1190</v>
      </c>
      <c r="H155" s="86">
        <v>4970</v>
      </c>
      <c r="I155" s="86">
        <v>530</v>
      </c>
    </row>
    <row r="156" spans="1:9">
      <c r="A156" s="124" t="s">
        <v>25</v>
      </c>
      <c r="B156" s="124" t="s">
        <v>35</v>
      </c>
      <c r="C156" s="125"/>
      <c r="D156" s="127" t="s">
        <v>462</v>
      </c>
      <c r="E156" s="86">
        <v>6600</v>
      </c>
      <c r="F156" s="86">
        <v>700</v>
      </c>
      <c r="G156" s="86">
        <v>1090</v>
      </c>
      <c r="H156" s="86">
        <v>4410</v>
      </c>
      <c r="I156" s="86">
        <v>400</v>
      </c>
    </row>
    <row r="157" spans="1:9">
      <c r="A157" s="124" t="s">
        <v>25</v>
      </c>
      <c r="B157" s="124" t="s">
        <v>35</v>
      </c>
      <c r="D157" s="127" t="s">
        <v>465</v>
      </c>
      <c r="E157" s="86">
        <v>960</v>
      </c>
      <c r="F157" s="86">
        <v>180</v>
      </c>
      <c r="G157" s="86">
        <v>100</v>
      </c>
      <c r="H157" s="86">
        <v>560</v>
      </c>
      <c r="I157" s="86">
        <v>130</v>
      </c>
    </row>
    <row r="158" spans="1:9">
      <c r="A158" s="124"/>
      <c r="B158" s="124"/>
      <c r="D158" s="127"/>
      <c r="E158" s="86"/>
      <c r="F158" s="86"/>
      <c r="G158" s="86"/>
      <c r="H158" s="86"/>
      <c r="I158" s="86"/>
    </row>
    <row r="159" spans="1:9">
      <c r="A159" s="124" t="s">
        <v>25</v>
      </c>
      <c r="B159" s="124" t="s">
        <v>35</v>
      </c>
      <c r="C159" s="127" t="s">
        <v>408</v>
      </c>
      <c r="E159" s="86">
        <v>10</v>
      </c>
      <c r="F159" s="86">
        <v>0</v>
      </c>
      <c r="G159" s="86">
        <v>0</v>
      </c>
      <c r="H159" s="86">
        <v>0</v>
      </c>
      <c r="I159" s="86">
        <v>10</v>
      </c>
    </row>
    <row r="160" spans="1:9">
      <c r="A160" s="124" t="s">
        <v>37</v>
      </c>
      <c r="B160" s="124"/>
      <c r="C160" s="123"/>
      <c r="D160" s="86"/>
      <c r="E160" s="86"/>
      <c r="F160" s="86"/>
      <c r="G160" s="86"/>
      <c r="H160" s="86"/>
      <c r="I160" s="86"/>
    </row>
    <row r="161" spans="1:9">
      <c r="A161" s="122" t="s">
        <v>426</v>
      </c>
      <c r="B161" s="122"/>
      <c r="C161" s="123"/>
      <c r="D161" s="86"/>
      <c r="E161" s="86"/>
      <c r="F161" s="86"/>
      <c r="G161" s="86"/>
      <c r="H161" s="86"/>
      <c r="I161" s="86"/>
    </row>
    <row r="162" spans="1:9">
      <c r="A162" s="124" t="s">
        <v>37</v>
      </c>
      <c r="B162" s="122"/>
      <c r="C162" s="120" t="s">
        <v>460</v>
      </c>
      <c r="D162" s="120" t="s">
        <v>459</v>
      </c>
      <c r="E162" s="86">
        <v>20820</v>
      </c>
      <c r="F162" s="86">
        <v>15740</v>
      </c>
      <c r="G162" s="86">
        <v>1750</v>
      </c>
      <c r="H162" s="86">
        <v>2110</v>
      </c>
      <c r="I162" s="86">
        <v>1220</v>
      </c>
    </row>
    <row r="163" spans="1:9">
      <c r="A163" s="124" t="s">
        <v>37</v>
      </c>
      <c r="B163" s="122"/>
      <c r="C163" s="127" t="s">
        <v>68</v>
      </c>
      <c r="D163" s="127" t="s">
        <v>463</v>
      </c>
      <c r="E163" s="86">
        <v>12450</v>
      </c>
      <c r="F163" s="86">
        <v>10060</v>
      </c>
      <c r="G163" s="86">
        <v>730</v>
      </c>
      <c r="H163" s="86">
        <v>920</v>
      </c>
      <c r="I163" s="86">
        <v>740</v>
      </c>
    </row>
    <row r="164" spans="1:9">
      <c r="A164" s="124" t="s">
        <v>37</v>
      </c>
      <c r="B164" s="122"/>
      <c r="C164" s="126"/>
      <c r="D164" s="127"/>
      <c r="E164" s="86"/>
      <c r="F164" s="86"/>
      <c r="G164" s="86"/>
      <c r="H164" s="86"/>
      <c r="I164" s="86"/>
    </row>
    <row r="165" spans="1:9">
      <c r="A165" s="124" t="s">
        <v>37</v>
      </c>
      <c r="B165" s="122"/>
      <c r="C165" s="127" t="s">
        <v>461</v>
      </c>
      <c r="D165" s="127" t="s">
        <v>2</v>
      </c>
      <c r="E165" s="86">
        <v>1280</v>
      </c>
      <c r="F165" s="86">
        <v>990</v>
      </c>
      <c r="G165" s="86">
        <v>90</v>
      </c>
      <c r="H165" s="86">
        <v>130</v>
      </c>
      <c r="I165" s="86">
        <v>70</v>
      </c>
    </row>
    <row r="166" spans="1:9">
      <c r="A166" s="124" t="s">
        <v>37</v>
      </c>
      <c r="B166" s="122"/>
      <c r="D166" s="127" t="s">
        <v>461</v>
      </c>
      <c r="E166" s="86">
        <v>710</v>
      </c>
      <c r="F166" s="86">
        <v>530</v>
      </c>
      <c r="G166" s="86">
        <v>50</v>
      </c>
      <c r="H166" s="86">
        <v>80</v>
      </c>
      <c r="I166" s="86">
        <v>40</v>
      </c>
    </row>
    <row r="167" spans="1:9">
      <c r="A167" s="124" t="s">
        <v>37</v>
      </c>
      <c r="B167" s="122"/>
      <c r="D167" s="127" t="s">
        <v>464</v>
      </c>
      <c r="E167" s="86">
        <v>580</v>
      </c>
      <c r="F167" s="86">
        <v>460</v>
      </c>
      <c r="G167" s="86">
        <v>40</v>
      </c>
      <c r="H167" s="86">
        <v>50</v>
      </c>
      <c r="I167" s="86">
        <v>30</v>
      </c>
    </row>
    <row r="168" spans="1:9">
      <c r="A168" s="124" t="s">
        <v>37</v>
      </c>
      <c r="B168" s="122"/>
      <c r="C168" s="125"/>
      <c r="D168" s="127"/>
      <c r="E168" s="86"/>
      <c r="F168" s="86"/>
      <c r="G168" s="86"/>
      <c r="H168" s="86"/>
      <c r="I168" s="86"/>
    </row>
    <row r="169" spans="1:9">
      <c r="A169" s="124" t="s">
        <v>37</v>
      </c>
      <c r="B169" s="124"/>
      <c r="C169" s="127" t="s">
        <v>462</v>
      </c>
      <c r="D169" s="127" t="s">
        <v>2</v>
      </c>
      <c r="E169" s="86">
        <v>7090</v>
      </c>
      <c r="F169" s="86">
        <v>4690</v>
      </c>
      <c r="G169" s="86">
        <v>930</v>
      </c>
      <c r="H169" s="86">
        <v>1070</v>
      </c>
      <c r="I169" s="86">
        <v>400</v>
      </c>
    </row>
    <row r="170" spans="1:9">
      <c r="A170" s="124" t="s">
        <v>37</v>
      </c>
      <c r="B170" s="124"/>
      <c r="C170" s="125"/>
      <c r="D170" s="127" t="s">
        <v>462</v>
      </c>
      <c r="E170" s="86">
        <v>4920</v>
      </c>
      <c r="F170" s="86">
        <v>2970</v>
      </c>
      <c r="G170" s="86">
        <v>810</v>
      </c>
      <c r="H170" s="86">
        <v>880</v>
      </c>
      <c r="I170" s="86">
        <v>250</v>
      </c>
    </row>
    <row r="171" spans="1:9">
      <c r="A171" s="124" t="s">
        <v>37</v>
      </c>
      <c r="B171" s="124"/>
      <c r="D171" s="127" t="s">
        <v>465</v>
      </c>
      <c r="E171" s="86">
        <v>2170</v>
      </c>
      <c r="F171" s="86">
        <v>1720</v>
      </c>
      <c r="G171" s="86">
        <v>120</v>
      </c>
      <c r="H171" s="86">
        <v>180</v>
      </c>
      <c r="I171" s="86">
        <v>150</v>
      </c>
    </row>
    <row r="172" spans="1:9">
      <c r="A172" s="124"/>
      <c r="B172" s="124"/>
      <c r="D172" s="127"/>
      <c r="E172" s="86"/>
      <c r="F172" s="86"/>
      <c r="G172" s="86"/>
      <c r="H172" s="86"/>
      <c r="I172" s="86"/>
    </row>
    <row r="173" spans="1:9">
      <c r="A173" s="124" t="s">
        <v>37</v>
      </c>
      <c r="B173" s="124"/>
      <c r="C173" s="127" t="s">
        <v>408</v>
      </c>
      <c r="E173" s="86">
        <v>0</v>
      </c>
      <c r="F173" s="86">
        <v>0</v>
      </c>
      <c r="G173" s="86">
        <v>0</v>
      </c>
      <c r="H173" s="86">
        <v>0</v>
      </c>
      <c r="I173" s="86">
        <v>0</v>
      </c>
    </row>
    <row r="174" spans="1:9">
      <c r="A174" s="124" t="s">
        <v>37</v>
      </c>
      <c r="B174" s="117" t="s">
        <v>40</v>
      </c>
      <c r="C174" s="123"/>
      <c r="D174" s="86"/>
      <c r="E174" s="86"/>
      <c r="F174" s="86"/>
      <c r="G174" s="86"/>
      <c r="H174" s="86"/>
      <c r="I174" s="86"/>
    </row>
    <row r="175" spans="1:9">
      <c r="A175" s="124" t="s">
        <v>37</v>
      </c>
      <c r="B175" s="122" t="s">
        <v>39</v>
      </c>
      <c r="C175" s="123"/>
      <c r="D175" s="86"/>
      <c r="E175" s="86"/>
      <c r="F175" s="86"/>
      <c r="G175" s="86"/>
      <c r="H175" s="86"/>
      <c r="I175" s="86"/>
    </row>
    <row r="176" spans="1:9">
      <c r="A176" s="124" t="s">
        <v>37</v>
      </c>
      <c r="B176" s="117" t="s">
        <v>40</v>
      </c>
      <c r="C176" s="120" t="s">
        <v>460</v>
      </c>
      <c r="D176" s="120" t="s">
        <v>459</v>
      </c>
      <c r="E176" s="86">
        <v>20790</v>
      </c>
      <c r="F176" s="86">
        <v>15720</v>
      </c>
      <c r="G176" s="86">
        <v>1740</v>
      </c>
      <c r="H176" s="86">
        <v>2110</v>
      </c>
      <c r="I176" s="86">
        <v>1220</v>
      </c>
    </row>
    <row r="177" spans="1:9">
      <c r="A177" s="124" t="s">
        <v>37</v>
      </c>
      <c r="B177" s="117" t="s">
        <v>40</v>
      </c>
      <c r="C177" s="127" t="s">
        <v>68</v>
      </c>
      <c r="D177" s="127" t="s">
        <v>463</v>
      </c>
      <c r="E177" s="86">
        <v>12430</v>
      </c>
      <c r="F177" s="86">
        <v>10050</v>
      </c>
      <c r="G177" s="86">
        <v>730</v>
      </c>
      <c r="H177" s="86">
        <v>920</v>
      </c>
      <c r="I177" s="86">
        <v>740</v>
      </c>
    </row>
    <row r="178" spans="1:9">
      <c r="A178" s="124" t="s">
        <v>37</v>
      </c>
      <c r="B178" s="117" t="s">
        <v>40</v>
      </c>
      <c r="C178" s="126"/>
      <c r="D178" s="127"/>
      <c r="E178" s="86"/>
      <c r="F178" s="86"/>
      <c r="G178" s="86"/>
      <c r="H178" s="86"/>
      <c r="I178" s="86"/>
    </row>
    <row r="179" spans="1:9">
      <c r="A179" s="124" t="s">
        <v>37</v>
      </c>
      <c r="B179" s="117" t="s">
        <v>40</v>
      </c>
      <c r="C179" s="127" t="s">
        <v>461</v>
      </c>
      <c r="D179" s="127" t="s">
        <v>2</v>
      </c>
      <c r="E179" s="86">
        <v>1280</v>
      </c>
      <c r="F179" s="86">
        <v>990</v>
      </c>
      <c r="G179" s="86">
        <v>90</v>
      </c>
      <c r="H179" s="86">
        <v>130</v>
      </c>
      <c r="I179" s="86">
        <v>70</v>
      </c>
    </row>
    <row r="180" spans="1:9">
      <c r="A180" s="124" t="s">
        <v>37</v>
      </c>
      <c r="B180" s="117" t="s">
        <v>40</v>
      </c>
      <c r="D180" s="127" t="s">
        <v>461</v>
      </c>
      <c r="E180" s="86">
        <v>700</v>
      </c>
      <c r="F180" s="86">
        <v>530</v>
      </c>
      <c r="G180" s="86">
        <v>50</v>
      </c>
      <c r="H180" s="86">
        <v>80</v>
      </c>
      <c r="I180" s="86">
        <v>40</v>
      </c>
    </row>
    <row r="181" spans="1:9">
      <c r="A181" s="124" t="s">
        <v>37</v>
      </c>
      <c r="B181" s="117" t="s">
        <v>40</v>
      </c>
      <c r="D181" s="127" t="s">
        <v>464</v>
      </c>
      <c r="E181" s="86">
        <v>580</v>
      </c>
      <c r="F181" s="86">
        <v>460</v>
      </c>
      <c r="G181" s="86">
        <v>40</v>
      </c>
      <c r="H181" s="86">
        <v>50</v>
      </c>
      <c r="I181" s="86">
        <v>30</v>
      </c>
    </row>
    <row r="182" spans="1:9">
      <c r="A182" s="124" t="s">
        <v>37</v>
      </c>
      <c r="B182" s="117" t="s">
        <v>40</v>
      </c>
      <c r="C182" s="125"/>
      <c r="D182" s="127"/>
      <c r="E182" s="86"/>
      <c r="F182" s="86"/>
      <c r="G182" s="86"/>
      <c r="H182" s="86"/>
      <c r="I182" s="86"/>
    </row>
    <row r="183" spans="1:9">
      <c r="A183" s="124" t="s">
        <v>37</v>
      </c>
      <c r="B183" s="117" t="s">
        <v>40</v>
      </c>
      <c r="C183" s="127" t="s">
        <v>462</v>
      </c>
      <c r="D183" s="127" t="s">
        <v>2</v>
      </c>
      <c r="E183" s="86">
        <v>7080</v>
      </c>
      <c r="F183" s="86">
        <v>4690</v>
      </c>
      <c r="G183" s="86">
        <v>930</v>
      </c>
      <c r="H183" s="86">
        <v>1060</v>
      </c>
      <c r="I183" s="86">
        <v>400</v>
      </c>
    </row>
    <row r="184" spans="1:9">
      <c r="A184" s="124" t="s">
        <v>37</v>
      </c>
      <c r="B184" s="117" t="s">
        <v>40</v>
      </c>
      <c r="C184" s="125"/>
      <c r="D184" s="127" t="s">
        <v>462</v>
      </c>
      <c r="E184" s="86">
        <v>4920</v>
      </c>
      <c r="F184" s="86">
        <v>2970</v>
      </c>
      <c r="G184" s="86">
        <v>810</v>
      </c>
      <c r="H184" s="86">
        <v>880</v>
      </c>
      <c r="I184" s="86">
        <v>250</v>
      </c>
    </row>
    <row r="185" spans="1:9">
      <c r="A185" s="124" t="s">
        <v>37</v>
      </c>
      <c r="B185" s="117" t="s">
        <v>40</v>
      </c>
      <c r="D185" s="127" t="s">
        <v>465</v>
      </c>
      <c r="E185" s="86">
        <v>2170</v>
      </c>
      <c r="F185" s="86">
        <v>1720</v>
      </c>
      <c r="G185" s="86">
        <v>120</v>
      </c>
      <c r="H185" s="86">
        <v>180</v>
      </c>
      <c r="I185" s="86">
        <v>150</v>
      </c>
    </row>
    <row r="186" spans="1:9">
      <c r="A186" s="124"/>
      <c r="B186" s="117"/>
      <c r="D186" s="127"/>
      <c r="E186" s="86"/>
      <c r="F186" s="86"/>
      <c r="G186" s="86"/>
      <c r="H186" s="86"/>
      <c r="I186" s="86"/>
    </row>
    <row r="187" spans="1:9">
      <c r="A187" s="124" t="s">
        <v>37</v>
      </c>
      <c r="B187" s="117" t="s">
        <v>40</v>
      </c>
      <c r="C187" s="127" t="s">
        <v>408</v>
      </c>
      <c r="E187" s="86">
        <v>0</v>
      </c>
      <c r="F187" s="86">
        <v>0</v>
      </c>
      <c r="G187" s="86">
        <v>0</v>
      </c>
      <c r="H187" s="86">
        <v>0</v>
      </c>
      <c r="I187" s="86">
        <v>0</v>
      </c>
    </row>
    <row r="188" spans="1:9">
      <c r="A188" s="124" t="s">
        <v>37</v>
      </c>
      <c r="B188" s="124" t="s">
        <v>41</v>
      </c>
      <c r="C188" s="123"/>
      <c r="D188" s="86"/>
      <c r="E188" s="86"/>
      <c r="F188" s="86"/>
      <c r="G188" s="86"/>
      <c r="H188" s="86"/>
      <c r="I188" s="86"/>
    </row>
    <row r="189" spans="1:9">
      <c r="A189" s="124" t="s">
        <v>37</v>
      </c>
      <c r="B189" s="122" t="s">
        <v>42</v>
      </c>
      <c r="C189" s="123"/>
      <c r="D189" s="86"/>
      <c r="E189" s="86"/>
      <c r="F189" s="86"/>
      <c r="G189" s="86"/>
      <c r="H189" s="86"/>
      <c r="I189" s="86"/>
    </row>
    <row r="190" spans="1:9">
      <c r="A190" s="124" t="s">
        <v>37</v>
      </c>
      <c r="B190" s="124" t="s">
        <v>41</v>
      </c>
      <c r="C190" s="120" t="s">
        <v>460</v>
      </c>
      <c r="D190" s="120" t="s">
        <v>459</v>
      </c>
      <c r="E190" s="86">
        <v>20</v>
      </c>
      <c r="F190" s="86">
        <v>20</v>
      </c>
      <c r="G190" s="86">
        <v>0</v>
      </c>
      <c r="H190" s="86">
        <v>10</v>
      </c>
      <c r="I190" s="86">
        <v>0</v>
      </c>
    </row>
    <row r="191" spans="1:9">
      <c r="A191" s="124" t="s">
        <v>37</v>
      </c>
      <c r="B191" s="124" t="s">
        <v>41</v>
      </c>
      <c r="C191" s="127" t="s">
        <v>68</v>
      </c>
      <c r="D191" s="127" t="s">
        <v>463</v>
      </c>
      <c r="E191" s="86">
        <v>20</v>
      </c>
      <c r="F191" s="86">
        <v>10</v>
      </c>
      <c r="G191" s="86">
        <v>0</v>
      </c>
      <c r="H191" s="86">
        <v>0</v>
      </c>
      <c r="I191" s="86">
        <v>0</v>
      </c>
    </row>
    <row r="192" spans="1:9">
      <c r="A192" s="124" t="s">
        <v>37</v>
      </c>
      <c r="B192" s="124" t="s">
        <v>41</v>
      </c>
      <c r="C192" s="126"/>
      <c r="D192" s="127"/>
      <c r="E192" s="86"/>
      <c r="F192" s="86"/>
      <c r="G192" s="86"/>
      <c r="H192" s="86"/>
      <c r="I192" s="86"/>
    </row>
    <row r="193" spans="1:9">
      <c r="A193" s="124" t="s">
        <v>37</v>
      </c>
      <c r="B193" s="124" t="s">
        <v>41</v>
      </c>
      <c r="C193" s="127" t="s">
        <v>461</v>
      </c>
      <c r="D193" s="127" t="s">
        <v>2</v>
      </c>
      <c r="E193" s="86">
        <v>0</v>
      </c>
      <c r="F193" s="86">
        <v>0</v>
      </c>
      <c r="G193" s="86">
        <v>0</v>
      </c>
      <c r="H193" s="86">
        <v>0</v>
      </c>
      <c r="I193" s="86">
        <v>0</v>
      </c>
    </row>
    <row r="194" spans="1:9">
      <c r="A194" s="124" t="s">
        <v>37</v>
      </c>
      <c r="B194" s="124" t="s">
        <v>41</v>
      </c>
      <c r="D194" s="127" t="s">
        <v>461</v>
      </c>
      <c r="E194" s="86">
        <v>0</v>
      </c>
      <c r="F194" s="86">
        <v>0</v>
      </c>
      <c r="G194" s="86">
        <v>0</v>
      </c>
      <c r="H194" s="86">
        <v>0</v>
      </c>
      <c r="I194" s="86">
        <v>0</v>
      </c>
    </row>
    <row r="195" spans="1:9">
      <c r="A195" s="124" t="s">
        <v>37</v>
      </c>
      <c r="B195" s="124" t="s">
        <v>41</v>
      </c>
      <c r="D195" s="127" t="s">
        <v>464</v>
      </c>
      <c r="E195" s="86">
        <v>0</v>
      </c>
      <c r="F195" s="86">
        <v>0</v>
      </c>
      <c r="G195" s="86">
        <v>0</v>
      </c>
      <c r="H195" s="86">
        <v>0</v>
      </c>
      <c r="I195" s="86">
        <v>0</v>
      </c>
    </row>
    <row r="196" spans="1:9">
      <c r="A196" s="124" t="s">
        <v>37</v>
      </c>
      <c r="B196" s="124" t="s">
        <v>41</v>
      </c>
      <c r="C196" s="125"/>
      <c r="D196" s="127"/>
      <c r="E196" s="86"/>
      <c r="F196" s="86"/>
      <c r="G196" s="86"/>
      <c r="H196" s="86"/>
      <c r="I196" s="86"/>
    </row>
    <row r="197" spans="1:9">
      <c r="A197" s="124" t="s">
        <v>37</v>
      </c>
      <c r="B197" s="124" t="s">
        <v>41</v>
      </c>
      <c r="C197" s="127" t="s">
        <v>462</v>
      </c>
      <c r="D197" s="127" t="s">
        <v>2</v>
      </c>
      <c r="E197" s="86">
        <v>10</v>
      </c>
      <c r="F197" s="86">
        <v>0</v>
      </c>
      <c r="G197" s="86">
        <v>0</v>
      </c>
      <c r="H197" s="86">
        <v>0</v>
      </c>
      <c r="I197" s="86">
        <v>0</v>
      </c>
    </row>
    <row r="198" spans="1:9">
      <c r="A198" s="124" t="s">
        <v>37</v>
      </c>
      <c r="B198" s="124" t="s">
        <v>41</v>
      </c>
      <c r="C198" s="125"/>
      <c r="D198" s="127" t="s">
        <v>462</v>
      </c>
      <c r="E198" s="86">
        <v>0</v>
      </c>
      <c r="F198" s="86">
        <v>0</v>
      </c>
      <c r="G198" s="86">
        <v>0</v>
      </c>
      <c r="H198" s="86">
        <v>0</v>
      </c>
      <c r="I198" s="86">
        <v>0</v>
      </c>
    </row>
    <row r="199" spans="1:9">
      <c r="A199" s="124" t="s">
        <v>37</v>
      </c>
      <c r="B199" s="124" t="s">
        <v>41</v>
      </c>
      <c r="D199" s="127" t="s">
        <v>465</v>
      </c>
      <c r="E199" s="86">
        <v>0</v>
      </c>
      <c r="F199" s="86">
        <v>0</v>
      </c>
      <c r="G199" s="86">
        <v>0</v>
      </c>
      <c r="H199" s="86">
        <v>0</v>
      </c>
      <c r="I199" s="86">
        <v>0</v>
      </c>
    </row>
    <row r="200" spans="1:9">
      <c r="A200" s="124"/>
      <c r="B200" s="124"/>
      <c r="D200" s="127"/>
      <c r="E200" s="86"/>
      <c r="F200" s="86"/>
      <c r="G200" s="86"/>
      <c r="H200" s="86"/>
      <c r="I200" s="86"/>
    </row>
    <row r="201" spans="1:9">
      <c r="A201" s="124" t="s">
        <v>37</v>
      </c>
      <c r="B201" s="124" t="s">
        <v>41</v>
      </c>
      <c r="C201" s="127" t="s">
        <v>408</v>
      </c>
      <c r="E201" s="86">
        <v>0</v>
      </c>
      <c r="F201" s="86">
        <v>0</v>
      </c>
      <c r="G201" s="86">
        <v>0</v>
      </c>
      <c r="H201" s="86">
        <v>0</v>
      </c>
      <c r="I201" s="86">
        <v>0</v>
      </c>
    </row>
    <row r="202" spans="1:9">
      <c r="A202" s="124" t="s">
        <v>43</v>
      </c>
      <c r="B202" s="122"/>
      <c r="C202" s="123"/>
      <c r="D202" s="86"/>
      <c r="E202" s="86"/>
      <c r="F202" s="86"/>
      <c r="G202" s="86"/>
      <c r="H202" s="86"/>
      <c r="I202" s="86"/>
    </row>
    <row r="203" spans="1:9">
      <c r="A203" s="122" t="s">
        <v>427</v>
      </c>
      <c r="B203" s="122"/>
      <c r="C203" s="123"/>
      <c r="D203" s="86"/>
      <c r="E203" s="86"/>
      <c r="F203" s="86"/>
      <c r="G203" s="86"/>
      <c r="H203" s="86"/>
      <c r="I203" s="86"/>
    </row>
    <row r="204" spans="1:9">
      <c r="A204" s="124" t="s">
        <v>43</v>
      </c>
      <c r="B204" s="122"/>
      <c r="C204" s="120" t="s">
        <v>460</v>
      </c>
      <c r="D204" s="120" t="s">
        <v>459</v>
      </c>
      <c r="E204" s="86">
        <v>132370</v>
      </c>
      <c r="F204" s="86">
        <v>12270</v>
      </c>
      <c r="G204" s="86">
        <v>10180</v>
      </c>
      <c r="H204" s="86">
        <v>98010</v>
      </c>
      <c r="I204" s="86">
        <v>11910</v>
      </c>
    </row>
    <row r="205" spans="1:9">
      <c r="A205" s="124" t="s">
        <v>43</v>
      </c>
      <c r="B205" s="122"/>
      <c r="C205" s="127" t="s">
        <v>68</v>
      </c>
      <c r="D205" s="127" t="s">
        <v>463</v>
      </c>
      <c r="E205" s="86">
        <v>44110</v>
      </c>
      <c r="F205" s="86">
        <v>4990</v>
      </c>
      <c r="G205" s="86">
        <v>2800</v>
      </c>
      <c r="H205" s="86">
        <v>31770</v>
      </c>
      <c r="I205" s="86">
        <v>4560</v>
      </c>
    </row>
    <row r="206" spans="1:9">
      <c r="A206" s="124" t="s">
        <v>43</v>
      </c>
      <c r="B206" s="122"/>
      <c r="C206" s="126"/>
      <c r="D206" s="127"/>
      <c r="E206" s="86"/>
      <c r="F206" s="86"/>
      <c r="G206" s="86"/>
      <c r="H206" s="86"/>
      <c r="I206" s="86"/>
    </row>
    <row r="207" spans="1:9">
      <c r="A207" s="124" t="s">
        <v>43</v>
      </c>
      <c r="B207" s="122"/>
      <c r="C207" s="127" t="s">
        <v>461</v>
      </c>
      <c r="D207" s="127" t="s">
        <v>2</v>
      </c>
      <c r="E207" s="86">
        <v>7890</v>
      </c>
      <c r="F207" s="86">
        <v>950</v>
      </c>
      <c r="G207" s="86">
        <v>540</v>
      </c>
      <c r="H207" s="86">
        <v>5410</v>
      </c>
      <c r="I207" s="86">
        <v>990</v>
      </c>
    </row>
    <row r="208" spans="1:9">
      <c r="A208" s="124" t="s">
        <v>43</v>
      </c>
      <c r="B208" s="122"/>
      <c r="D208" s="127" t="s">
        <v>461</v>
      </c>
      <c r="E208" s="86">
        <v>5400</v>
      </c>
      <c r="F208" s="86">
        <v>670</v>
      </c>
      <c r="G208" s="86">
        <v>390</v>
      </c>
      <c r="H208" s="86">
        <v>3640</v>
      </c>
      <c r="I208" s="86">
        <v>700</v>
      </c>
    </row>
    <row r="209" spans="1:9">
      <c r="A209" s="124" t="s">
        <v>43</v>
      </c>
      <c r="B209" s="122"/>
      <c r="D209" s="127" t="s">
        <v>464</v>
      </c>
      <c r="E209" s="86">
        <v>2490</v>
      </c>
      <c r="F209" s="86">
        <v>280</v>
      </c>
      <c r="G209" s="86">
        <v>150</v>
      </c>
      <c r="H209" s="86">
        <v>1770</v>
      </c>
      <c r="I209" s="86">
        <v>280</v>
      </c>
    </row>
    <row r="210" spans="1:9">
      <c r="A210" s="124" t="s">
        <v>43</v>
      </c>
      <c r="B210" s="123"/>
      <c r="C210" s="125"/>
      <c r="D210" s="127"/>
      <c r="E210" s="86"/>
      <c r="F210" s="86"/>
      <c r="G210" s="86"/>
      <c r="H210" s="86"/>
      <c r="I210" s="86"/>
    </row>
    <row r="211" spans="1:9">
      <c r="A211" s="124" t="s">
        <v>43</v>
      </c>
      <c r="B211" s="123"/>
      <c r="C211" s="127" t="s">
        <v>462</v>
      </c>
      <c r="D211" s="127" t="s">
        <v>2</v>
      </c>
      <c r="E211" s="86">
        <v>80340</v>
      </c>
      <c r="F211" s="86">
        <v>6330</v>
      </c>
      <c r="G211" s="86">
        <v>6840</v>
      </c>
      <c r="H211" s="86">
        <v>60830</v>
      </c>
      <c r="I211" s="86">
        <v>6350</v>
      </c>
    </row>
    <row r="212" spans="1:9">
      <c r="A212" s="124" t="s">
        <v>43</v>
      </c>
      <c r="B212" s="123"/>
      <c r="C212" s="125"/>
      <c r="D212" s="127" t="s">
        <v>462</v>
      </c>
      <c r="E212" s="86">
        <v>69770</v>
      </c>
      <c r="F212" s="86">
        <v>5160</v>
      </c>
      <c r="G212" s="86">
        <v>6210</v>
      </c>
      <c r="H212" s="86">
        <v>53500</v>
      </c>
      <c r="I212" s="86">
        <v>4900</v>
      </c>
    </row>
    <row r="213" spans="1:9">
      <c r="A213" s="124" t="s">
        <v>43</v>
      </c>
      <c r="B213" s="123"/>
      <c r="D213" s="127" t="s">
        <v>465</v>
      </c>
      <c r="E213" s="86">
        <v>10570</v>
      </c>
      <c r="F213" s="86">
        <v>1170</v>
      </c>
      <c r="G213" s="86">
        <v>630</v>
      </c>
      <c r="H213" s="86">
        <v>7330</v>
      </c>
      <c r="I213" s="86">
        <v>1460</v>
      </c>
    </row>
    <row r="214" spans="1:9">
      <c r="A214" s="124"/>
      <c r="B214" s="123"/>
      <c r="D214" s="127"/>
      <c r="E214" s="86"/>
      <c r="F214" s="86"/>
      <c r="G214" s="86"/>
      <c r="H214" s="86"/>
      <c r="I214" s="86"/>
    </row>
    <row r="215" spans="1:9">
      <c r="A215" s="124" t="s">
        <v>43</v>
      </c>
      <c r="B215" s="123"/>
      <c r="C215" s="127" t="s">
        <v>408</v>
      </c>
      <c r="E215" s="86">
        <v>20</v>
      </c>
      <c r="F215" s="86">
        <v>0</v>
      </c>
      <c r="G215" s="86">
        <v>0</v>
      </c>
      <c r="H215" s="86">
        <v>0</v>
      </c>
      <c r="I215" s="86">
        <v>10</v>
      </c>
    </row>
    <row r="216" spans="1:9">
      <c r="A216" s="124" t="s">
        <v>43</v>
      </c>
      <c r="B216" s="117" t="s">
        <v>46</v>
      </c>
      <c r="C216" s="123"/>
      <c r="D216" s="86"/>
      <c r="E216" s="86"/>
      <c r="F216" s="86"/>
      <c r="G216" s="86"/>
      <c r="H216" s="86"/>
      <c r="I216" s="86"/>
    </row>
    <row r="217" spans="1:9">
      <c r="A217" s="124" t="s">
        <v>43</v>
      </c>
      <c r="B217" s="122" t="s">
        <v>45</v>
      </c>
      <c r="C217" s="123"/>
      <c r="D217" s="86"/>
      <c r="E217" s="86"/>
      <c r="F217" s="86"/>
      <c r="G217" s="86"/>
      <c r="H217" s="86"/>
      <c r="I217" s="86"/>
    </row>
    <row r="218" spans="1:9">
      <c r="A218" s="124" t="s">
        <v>43</v>
      </c>
      <c r="B218" s="117" t="s">
        <v>46</v>
      </c>
      <c r="C218" s="120" t="s">
        <v>460</v>
      </c>
      <c r="D218" s="120" t="s">
        <v>459</v>
      </c>
      <c r="E218" s="86">
        <v>68740</v>
      </c>
      <c r="F218" s="86">
        <v>8000</v>
      </c>
      <c r="G218" s="86">
        <v>6490</v>
      </c>
      <c r="H218" s="86">
        <v>46740</v>
      </c>
      <c r="I218" s="86">
        <v>7520</v>
      </c>
    </row>
    <row r="219" spans="1:9">
      <c r="A219" s="124" t="s">
        <v>43</v>
      </c>
      <c r="B219" s="117" t="s">
        <v>46</v>
      </c>
      <c r="C219" s="127" t="s">
        <v>68</v>
      </c>
      <c r="D219" s="127" t="s">
        <v>463</v>
      </c>
      <c r="E219" s="86">
        <v>25860</v>
      </c>
      <c r="F219" s="86">
        <v>3840</v>
      </c>
      <c r="G219" s="86">
        <v>2060</v>
      </c>
      <c r="H219" s="86">
        <v>16820</v>
      </c>
      <c r="I219" s="86">
        <v>3160</v>
      </c>
    </row>
    <row r="220" spans="1:9">
      <c r="A220" s="124" t="s">
        <v>43</v>
      </c>
      <c r="B220" s="117" t="s">
        <v>46</v>
      </c>
      <c r="C220" s="126"/>
      <c r="D220" s="127"/>
      <c r="E220" s="86"/>
      <c r="F220" s="86"/>
      <c r="G220" s="86"/>
      <c r="H220" s="86"/>
      <c r="I220" s="86"/>
    </row>
    <row r="221" spans="1:9">
      <c r="A221" s="124" t="s">
        <v>43</v>
      </c>
      <c r="B221" s="117" t="s">
        <v>46</v>
      </c>
      <c r="C221" s="127" t="s">
        <v>461</v>
      </c>
      <c r="D221" s="127" t="s">
        <v>2</v>
      </c>
      <c r="E221" s="86">
        <v>4500</v>
      </c>
      <c r="F221" s="86">
        <v>640</v>
      </c>
      <c r="G221" s="86">
        <v>370</v>
      </c>
      <c r="H221" s="86">
        <v>2800</v>
      </c>
      <c r="I221" s="86">
        <v>700</v>
      </c>
    </row>
    <row r="222" spans="1:9">
      <c r="A222" s="124" t="s">
        <v>43</v>
      </c>
      <c r="B222" s="117" t="s">
        <v>46</v>
      </c>
      <c r="D222" s="127" t="s">
        <v>461</v>
      </c>
      <c r="E222" s="86">
        <v>2940</v>
      </c>
      <c r="F222" s="86">
        <v>420</v>
      </c>
      <c r="G222" s="86">
        <v>250</v>
      </c>
      <c r="H222" s="86">
        <v>1790</v>
      </c>
      <c r="I222" s="86">
        <v>480</v>
      </c>
    </row>
    <row r="223" spans="1:9">
      <c r="A223" s="124" t="s">
        <v>43</v>
      </c>
      <c r="B223" s="117" t="s">
        <v>46</v>
      </c>
      <c r="D223" s="127" t="s">
        <v>464</v>
      </c>
      <c r="E223" s="86">
        <v>1560</v>
      </c>
      <c r="F223" s="86">
        <v>220</v>
      </c>
      <c r="G223" s="86">
        <v>120</v>
      </c>
      <c r="H223" s="86">
        <v>1010</v>
      </c>
      <c r="I223" s="86">
        <v>210</v>
      </c>
    </row>
    <row r="224" spans="1:9">
      <c r="A224" s="124" t="s">
        <v>43</v>
      </c>
      <c r="B224" s="117" t="s">
        <v>46</v>
      </c>
      <c r="C224" s="125"/>
      <c r="D224" s="127"/>
      <c r="E224" s="86"/>
      <c r="F224" s="86"/>
      <c r="G224" s="86"/>
      <c r="H224" s="86"/>
      <c r="I224" s="86"/>
    </row>
    <row r="225" spans="1:9">
      <c r="A225" s="124" t="s">
        <v>43</v>
      </c>
      <c r="B225" s="117" t="s">
        <v>46</v>
      </c>
      <c r="C225" s="127" t="s">
        <v>462</v>
      </c>
      <c r="D225" s="127" t="s">
        <v>2</v>
      </c>
      <c r="E225" s="86">
        <v>38370</v>
      </c>
      <c r="F225" s="86">
        <v>3520</v>
      </c>
      <c r="G225" s="86">
        <v>4070</v>
      </c>
      <c r="H225" s="86">
        <v>27120</v>
      </c>
      <c r="I225" s="86">
        <v>3660</v>
      </c>
    </row>
    <row r="226" spans="1:9">
      <c r="A226" s="124" t="s">
        <v>43</v>
      </c>
      <c r="B226" s="117" t="s">
        <v>46</v>
      </c>
      <c r="C226" s="125"/>
      <c r="D226" s="127" t="s">
        <v>462</v>
      </c>
      <c r="E226" s="86">
        <v>31010</v>
      </c>
      <c r="F226" s="86">
        <v>2580</v>
      </c>
      <c r="G226" s="86">
        <v>3590</v>
      </c>
      <c r="H226" s="86">
        <v>22360</v>
      </c>
      <c r="I226" s="86">
        <v>2490</v>
      </c>
    </row>
    <row r="227" spans="1:9">
      <c r="A227" s="124" t="s">
        <v>43</v>
      </c>
      <c r="B227" s="117" t="s">
        <v>46</v>
      </c>
      <c r="D227" s="127" t="s">
        <v>465</v>
      </c>
      <c r="E227" s="86">
        <v>7360</v>
      </c>
      <c r="F227" s="86">
        <v>950</v>
      </c>
      <c r="G227" s="86">
        <v>480</v>
      </c>
      <c r="H227" s="86">
        <v>4760</v>
      </c>
      <c r="I227" s="86">
        <v>1170</v>
      </c>
    </row>
    <row r="228" spans="1:9">
      <c r="A228" s="124"/>
      <c r="B228" s="117"/>
      <c r="D228" s="127"/>
      <c r="E228" s="86"/>
      <c r="F228" s="86"/>
      <c r="G228" s="86"/>
      <c r="H228" s="86"/>
      <c r="I228" s="86"/>
    </row>
    <row r="229" spans="1:9">
      <c r="A229" s="124" t="s">
        <v>43</v>
      </c>
      <c r="B229" s="117" t="s">
        <v>46</v>
      </c>
      <c r="C229" s="127" t="s">
        <v>408</v>
      </c>
      <c r="E229" s="86">
        <v>10</v>
      </c>
      <c r="F229" s="86">
        <v>0</v>
      </c>
      <c r="G229" s="86">
        <v>0</v>
      </c>
      <c r="H229" s="86">
        <v>0</v>
      </c>
      <c r="I229" s="86">
        <v>10</v>
      </c>
    </row>
    <row r="230" spans="1:9">
      <c r="A230" s="124" t="s">
        <v>43</v>
      </c>
      <c r="B230" s="124" t="s">
        <v>47</v>
      </c>
      <c r="C230" s="123"/>
      <c r="D230" s="86"/>
      <c r="E230" s="86"/>
      <c r="F230" s="86"/>
      <c r="G230" s="86"/>
      <c r="H230" s="86"/>
      <c r="I230" s="86"/>
    </row>
    <row r="231" spans="1:9">
      <c r="A231" s="124" t="s">
        <v>43</v>
      </c>
      <c r="B231" s="122" t="s">
        <v>48</v>
      </c>
      <c r="C231" s="123"/>
      <c r="D231" s="86"/>
      <c r="E231" s="86"/>
      <c r="F231" s="86"/>
      <c r="G231" s="86"/>
      <c r="H231" s="86"/>
      <c r="I231" s="86"/>
    </row>
    <row r="232" spans="1:9">
      <c r="A232" s="124" t="s">
        <v>43</v>
      </c>
      <c r="B232" s="124" t="s">
        <v>47</v>
      </c>
      <c r="C232" s="120" t="s">
        <v>460</v>
      </c>
      <c r="D232" s="120" t="s">
        <v>459</v>
      </c>
      <c r="E232" s="86">
        <v>24540</v>
      </c>
      <c r="F232" s="86">
        <v>3200</v>
      </c>
      <c r="G232" s="86">
        <v>1890</v>
      </c>
      <c r="H232" s="86">
        <v>16880</v>
      </c>
      <c r="I232" s="86">
        <v>2570</v>
      </c>
    </row>
    <row r="233" spans="1:9">
      <c r="A233" s="124" t="s">
        <v>43</v>
      </c>
      <c r="B233" s="124" t="s">
        <v>47</v>
      </c>
      <c r="C233" s="127" t="s">
        <v>68</v>
      </c>
      <c r="D233" s="127" t="s">
        <v>463</v>
      </c>
      <c r="E233" s="86">
        <v>3760</v>
      </c>
      <c r="F233" s="86">
        <v>760</v>
      </c>
      <c r="G233" s="86">
        <v>250</v>
      </c>
      <c r="H233" s="86">
        <v>2220</v>
      </c>
      <c r="I233" s="86">
        <v>530</v>
      </c>
    </row>
    <row r="234" spans="1:9">
      <c r="A234" s="124" t="s">
        <v>43</v>
      </c>
      <c r="B234" s="124" t="s">
        <v>47</v>
      </c>
      <c r="C234" s="126"/>
      <c r="D234" s="127"/>
      <c r="E234" s="86"/>
      <c r="F234" s="86"/>
      <c r="G234" s="86"/>
      <c r="H234" s="86"/>
      <c r="I234" s="86"/>
    </row>
    <row r="235" spans="1:9">
      <c r="A235" s="124" t="s">
        <v>43</v>
      </c>
      <c r="B235" s="124" t="s">
        <v>47</v>
      </c>
      <c r="C235" s="127" t="s">
        <v>461</v>
      </c>
      <c r="D235" s="127" t="s">
        <v>2</v>
      </c>
      <c r="E235" s="86">
        <v>1250</v>
      </c>
      <c r="F235" s="86">
        <v>270</v>
      </c>
      <c r="G235" s="86">
        <v>80</v>
      </c>
      <c r="H235" s="86">
        <v>730</v>
      </c>
      <c r="I235" s="86">
        <v>180</v>
      </c>
    </row>
    <row r="236" spans="1:9">
      <c r="A236" s="124" t="s">
        <v>43</v>
      </c>
      <c r="B236" s="124" t="s">
        <v>47</v>
      </c>
      <c r="D236" s="127" t="s">
        <v>461</v>
      </c>
      <c r="E236" s="86">
        <v>1010</v>
      </c>
      <c r="F236" s="86">
        <v>220</v>
      </c>
      <c r="G236" s="86">
        <v>60</v>
      </c>
      <c r="H236" s="86">
        <v>580</v>
      </c>
      <c r="I236" s="86">
        <v>150</v>
      </c>
    </row>
    <row r="237" spans="1:9">
      <c r="A237" s="124" t="s">
        <v>43</v>
      </c>
      <c r="B237" s="124" t="s">
        <v>47</v>
      </c>
      <c r="D237" s="127" t="s">
        <v>464</v>
      </c>
      <c r="E237" s="86">
        <v>240</v>
      </c>
      <c r="F237" s="86">
        <v>50</v>
      </c>
      <c r="G237" s="86">
        <v>10</v>
      </c>
      <c r="H237" s="86">
        <v>150</v>
      </c>
      <c r="I237" s="86">
        <v>30</v>
      </c>
    </row>
    <row r="238" spans="1:9">
      <c r="A238" s="124" t="s">
        <v>43</v>
      </c>
      <c r="B238" s="124" t="s">
        <v>47</v>
      </c>
      <c r="C238" s="125"/>
      <c r="D238" s="127"/>
      <c r="E238" s="86"/>
      <c r="F238" s="86"/>
      <c r="G238" s="86"/>
      <c r="H238" s="86"/>
      <c r="I238" s="86"/>
    </row>
    <row r="239" spans="1:9">
      <c r="A239" s="124" t="s">
        <v>43</v>
      </c>
      <c r="B239" s="124" t="s">
        <v>47</v>
      </c>
      <c r="C239" s="127" t="s">
        <v>462</v>
      </c>
      <c r="D239" s="127" t="s">
        <v>2</v>
      </c>
      <c r="E239" s="86">
        <v>19520</v>
      </c>
      <c r="F239" s="86">
        <v>2170</v>
      </c>
      <c r="G239" s="86">
        <v>1560</v>
      </c>
      <c r="H239" s="86">
        <v>13940</v>
      </c>
      <c r="I239" s="86">
        <v>1860</v>
      </c>
    </row>
    <row r="240" spans="1:9">
      <c r="A240" s="124" t="s">
        <v>43</v>
      </c>
      <c r="B240" s="124" t="s">
        <v>47</v>
      </c>
      <c r="C240" s="125"/>
      <c r="D240" s="127" t="s">
        <v>462</v>
      </c>
      <c r="E240" s="86">
        <v>18250</v>
      </c>
      <c r="F240" s="86">
        <v>1990</v>
      </c>
      <c r="G240" s="86">
        <v>1490</v>
      </c>
      <c r="H240" s="86">
        <v>13090</v>
      </c>
      <c r="I240" s="86">
        <v>1690</v>
      </c>
    </row>
    <row r="241" spans="1:9">
      <c r="A241" s="124" t="s">
        <v>43</v>
      </c>
      <c r="B241" s="124" t="s">
        <v>47</v>
      </c>
      <c r="D241" s="127" t="s">
        <v>465</v>
      </c>
      <c r="E241" s="86">
        <v>1270</v>
      </c>
      <c r="F241" s="86">
        <v>180</v>
      </c>
      <c r="G241" s="86">
        <v>70</v>
      </c>
      <c r="H241" s="86">
        <v>850</v>
      </c>
      <c r="I241" s="86">
        <v>170</v>
      </c>
    </row>
    <row r="242" spans="1:9">
      <c r="A242" s="124"/>
      <c r="B242" s="124"/>
      <c r="D242" s="127"/>
      <c r="E242" s="86"/>
      <c r="F242" s="86"/>
      <c r="G242" s="86"/>
      <c r="H242" s="86"/>
      <c r="I242" s="86"/>
    </row>
    <row r="243" spans="1:9">
      <c r="A243" s="124" t="s">
        <v>43</v>
      </c>
      <c r="B243" s="124" t="s">
        <v>47</v>
      </c>
      <c r="C243" s="127" t="s">
        <v>408</v>
      </c>
      <c r="E243" s="86">
        <v>0</v>
      </c>
      <c r="F243" s="86">
        <v>0</v>
      </c>
      <c r="G243" s="86">
        <v>0</v>
      </c>
      <c r="H243" s="86">
        <v>0</v>
      </c>
      <c r="I243" s="86">
        <v>0</v>
      </c>
    </row>
    <row r="244" spans="1:9">
      <c r="A244" s="124" t="s">
        <v>43</v>
      </c>
      <c r="B244" s="124" t="s">
        <v>49</v>
      </c>
      <c r="C244" s="123"/>
      <c r="E244" s="86"/>
      <c r="F244" s="86"/>
      <c r="G244" s="86"/>
      <c r="H244" s="86"/>
      <c r="I244" s="86"/>
    </row>
    <row r="245" spans="1:9">
      <c r="A245" s="124" t="s">
        <v>43</v>
      </c>
      <c r="B245" s="122" t="s">
        <v>50</v>
      </c>
      <c r="C245" s="123"/>
      <c r="E245" s="86"/>
      <c r="F245" s="86"/>
      <c r="G245" s="86"/>
      <c r="H245" s="86"/>
      <c r="I245" s="86"/>
    </row>
    <row r="246" spans="1:9">
      <c r="A246" s="124" t="s">
        <v>43</v>
      </c>
      <c r="B246" s="124" t="s">
        <v>49</v>
      </c>
      <c r="C246" s="120" t="s">
        <v>460</v>
      </c>
      <c r="D246" s="120" t="s">
        <v>459</v>
      </c>
      <c r="E246" s="86">
        <v>18310</v>
      </c>
      <c r="F246" s="86">
        <v>490</v>
      </c>
      <c r="G246" s="86">
        <v>570</v>
      </c>
      <c r="H246" s="86">
        <v>16450</v>
      </c>
      <c r="I246" s="86">
        <v>800</v>
      </c>
    </row>
    <row r="247" spans="1:9">
      <c r="A247" s="124" t="s">
        <v>43</v>
      </c>
      <c r="B247" s="124" t="s">
        <v>49</v>
      </c>
      <c r="C247" s="127" t="s">
        <v>68</v>
      </c>
      <c r="D247" s="127" t="s">
        <v>463</v>
      </c>
      <c r="E247" s="86">
        <v>9230</v>
      </c>
      <c r="F247" s="86">
        <v>240</v>
      </c>
      <c r="G247" s="86">
        <v>260</v>
      </c>
      <c r="H247" s="86">
        <v>8250</v>
      </c>
      <c r="I247" s="86">
        <v>470</v>
      </c>
    </row>
    <row r="248" spans="1:9">
      <c r="A248" s="124" t="s">
        <v>43</v>
      </c>
      <c r="B248" s="124" t="s">
        <v>49</v>
      </c>
      <c r="C248" s="126"/>
      <c r="D248" s="127"/>
      <c r="E248" s="86"/>
      <c r="F248" s="86"/>
      <c r="G248" s="86"/>
      <c r="H248" s="86"/>
      <c r="I248" s="86"/>
    </row>
    <row r="249" spans="1:9">
      <c r="A249" s="124" t="s">
        <v>43</v>
      </c>
      <c r="B249" s="124" t="s">
        <v>49</v>
      </c>
      <c r="C249" s="127" t="s">
        <v>461</v>
      </c>
      <c r="D249" s="127" t="s">
        <v>2</v>
      </c>
      <c r="E249" s="86">
        <v>1100</v>
      </c>
      <c r="F249" s="86">
        <v>20</v>
      </c>
      <c r="G249" s="86">
        <v>30</v>
      </c>
      <c r="H249" s="86">
        <v>1000</v>
      </c>
      <c r="I249" s="86">
        <v>60</v>
      </c>
    </row>
    <row r="250" spans="1:9">
      <c r="A250" s="124" t="s">
        <v>43</v>
      </c>
      <c r="B250" s="124" t="s">
        <v>49</v>
      </c>
      <c r="D250" s="127" t="s">
        <v>461</v>
      </c>
      <c r="E250" s="86">
        <v>690</v>
      </c>
      <c r="F250" s="86">
        <v>10</v>
      </c>
      <c r="G250" s="86">
        <v>20</v>
      </c>
      <c r="H250" s="86">
        <v>630</v>
      </c>
      <c r="I250" s="86">
        <v>30</v>
      </c>
    </row>
    <row r="251" spans="1:9">
      <c r="A251" s="124" t="s">
        <v>43</v>
      </c>
      <c r="B251" s="124" t="s">
        <v>49</v>
      </c>
      <c r="D251" s="127" t="s">
        <v>464</v>
      </c>
      <c r="E251" s="86">
        <v>410</v>
      </c>
      <c r="F251" s="86">
        <v>10</v>
      </c>
      <c r="G251" s="86">
        <v>10</v>
      </c>
      <c r="H251" s="86">
        <v>370</v>
      </c>
      <c r="I251" s="86">
        <v>20</v>
      </c>
    </row>
    <row r="252" spans="1:9">
      <c r="A252" s="124" t="s">
        <v>43</v>
      </c>
      <c r="B252" s="124" t="s">
        <v>49</v>
      </c>
      <c r="C252" s="125"/>
      <c r="D252" s="127"/>
      <c r="E252" s="86"/>
      <c r="F252" s="86"/>
      <c r="G252" s="86"/>
      <c r="H252" s="86"/>
      <c r="I252" s="86"/>
    </row>
    <row r="253" spans="1:9">
      <c r="A253" s="124" t="s">
        <v>43</v>
      </c>
      <c r="B253" s="124" t="s">
        <v>49</v>
      </c>
      <c r="C253" s="127" t="s">
        <v>462</v>
      </c>
      <c r="D253" s="127" t="s">
        <v>2</v>
      </c>
      <c r="E253" s="86">
        <v>7980</v>
      </c>
      <c r="F253" s="86">
        <v>240</v>
      </c>
      <c r="G253" s="86">
        <v>280</v>
      </c>
      <c r="H253" s="86">
        <v>7200</v>
      </c>
      <c r="I253" s="86">
        <v>270</v>
      </c>
    </row>
    <row r="254" spans="1:9">
      <c r="A254" s="124" t="s">
        <v>43</v>
      </c>
      <c r="B254" s="124" t="s">
        <v>49</v>
      </c>
      <c r="C254" s="125"/>
      <c r="D254" s="127" t="s">
        <v>462</v>
      </c>
      <c r="E254" s="86">
        <v>7180</v>
      </c>
      <c r="F254" s="86">
        <v>210</v>
      </c>
      <c r="G254" s="86">
        <v>260</v>
      </c>
      <c r="H254" s="86">
        <v>6490</v>
      </c>
      <c r="I254" s="86">
        <v>230</v>
      </c>
    </row>
    <row r="255" spans="1:9">
      <c r="A255" s="124" t="s">
        <v>43</v>
      </c>
      <c r="B255" s="124" t="s">
        <v>49</v>
      </c>
      <c r="D255" s="127" t="s">
        <v>465</v>
      </c>
      <c r="E255" s="86">
        <v>800</v>
      </c>
      <c r="F255" s="86">
        <v>30</v>
      </c>
      <c r="G255" s="86">
        <v>20</v>
      </c>
      <c r="H255" s="86">
        <v>710</v>
      </c>
      <c r="I255" s="86">
        <v>40</v>
      </c>
    </row>
    <row r="256" spans="1:9">
      <c r="A256" s="124"/>
      <c r="B256" s="124"/>
      <c r="D256" s="127"/>
      <c r="E256" s="86"/>
      <c r="F256" s="86"/>
      <c r="G256" s="86"/>
      <c r="H256" s="86"/>
      <c r="I256" s="86"/>
    </row>
    <row r="257" spans="1:9">
      <c r="A257" s="124" t="s">
        <v>43</v>
      </c>
      <c r="B257" s="124" t="s">
        <v>49</v>
      </c>
      <c r="C257" s="127" t="s">
        <v>408</v>
      </c>
      <c r="E257" s="86">
        <v>0</v>
      </c>
      <c r="F257" s="86">
        <v>0</v>
      </c>
      <c r="G257" s="86">
        <v>0</v>
      </c>
      <c r="H257" s="86">
        <v>0</v>
      </c>
      <c r="I257" s="86">
        <v>0</v>
      </c>
    </row>
    <row r="258" spans="1:9">
      <c r="A258" s="124" t="s">
        <v>43</v>
      </c>
      <c r="B258" s="124" t="s">
        <v>51</v>
      </c>
      <c r="C258" s="123"/>
      <c r="E258" s="86"/>
      <c r="F258" s="86"/>
      <c r="G258" s="86"/>
      <c r="H258" s="86"/>
      <c r="I258" s="86"/>
    </row>
    <row r="259" spans="1:9">
      <c r="A259" s="124" t="s">
        <v>43</v>
      </c>
      <c r="B259" s="122" t="s">
        <v>52</v>
      </c>
      <c r="C259" s="123"/>
      <c r="E259" s="86"/>
      <c r="F259" s="86"/>
      <c r="G259" s="86"/>
      <c r="H259" s="86"/>
      <c r="I259" s="86"/>
    </row>
    <row r="260" spans="1:9">
      <c r="A260" s="124" t="s">
        <v>43</v>
      </c>
      <c r="B260" s="124" t="s">
        <v>51</v>
      </c>
      <c r="C260" s="120" t="s">
        <v>460</v>
      </c>
      <c r="D260" s="120" t="s">
        <v>459</v>
      </c>
      <c r="E260" s="86">
        <v>20780</v>
      </c>
      <c r="F260" s="86">
        <v>580</v>
      </c>
      <c r="G260" s="86">
        <v>1230</v>
      </c>
      <c r="H260" s="86">
        <v>17940</v>
      </c>
      <c r="I260" s="86">
        <v>1030</v>
      </c>
    </row>
    <row r="261" spans="1:9">
      <c r="A261" s="124" t="s">
        <v>43</v>
      </c>
      <c r="B261" s="124" t="s">
        <v>51</v>
      </c>
      <c r="C261" s="127" t="s">
        <v>68</v>
      </c>
      <c r="D261" s="127" t="s">
        <v>463</v>
      </c>
      <c r="E261" s="86">
        <v>5260</v>
      </c>
      <c r="F261" s="86">
        <v>150</v>
      </c>
      <c r="G261" s="86">
        <v>230</v>
      </c>
      <c r="H261" s="86">
        <v>4480</v>
      </c>
      <c r="I261" s="86">
        <v>400</v>
      </c>
    </row>
    <row r="262" spans="1:9">
      <c r="A262" s="124" t="s">
        <v>43</v>
      </c>
      <c r="B262" s="124" t="s">
        <v>51</v>
      </c>
      <c r="C262" s="126"/>
      <c r="D262" s="127"/>
      <c r="E262" s="86"/>
      <c r="F262" s="86"/>
      <c r="G262" s="86"/>
      <c r="H262" s="86"/>
      <c r="I262" s="86"/>
    </row>
    <row r="263" spans="1:9">
      <c r="A263" s="124" t="s">
        <v>43</v>
      </c>
      <c r="B263" s="124" t="s">
        <v>51</v>
      </c>
      <c r="C263" s="127" t="s">
        <v>461</v>
      </c>
      <c r="D263" s="127" t="s">
        <v>2</v>
      </c>
      <c r="E263" s="86">
        <v>1040</v>
      </c>
      <c r="F263" s="86">
        <v>30</v>
      </c>
      <c r="G263" s="86">
        <v>70</v>
      </c>
      <c r="H263" s="86">
        <v>890</v>
      </c>
      <c r="I263" s="86">
        <v>60</v>
      </c>
    </row>
    <row r="264" spans="1:9">
      <c r="A264" s="124" t="s">
        <v>43</v>
      </c>
      <c r="B264" s="124" t="s">
        <v>51</v>
      </c>
      <c r="D264" s="127" t="s">
        <v>461</v>
      </c>
      <c r="E264" s="86">
        <v>760</v>
      </c>
      <c r="F264" s="86">
        <v>20</v>
      </c>
      <c r="G264" s="86">
        <v>60</v>
      </c>
      <c r="H264" s="86">
        <v>640</v>
      </c>
      <c r="I264" s="86">
        <v>40</v>
      </c>
    </row>
    <row r="265" spans="1:9">
      <c r="A265" s="124" t="s">
        <v>43</v>
      </c>
      <c r="B265" s="124" t="s">
        <v>51</v>
      </c>
      <c r="D265" s="127" t="s">
        <v>464</v>
      </c>
      <c r="E265" s="86">
        <v>290</v>
      </c>
      <c r="F265" s="86">
        <v>10</v>
      </c>
      <c r="G265" s="86">
        <v>10</v>
      </c>
      <c r="H265" s="86">
        <v>250</v>
      </c>
      <c r="I265" s="86">
        <v>20</v>
      </c>
    </row>
    <row r="266" spans="1:9">
      <c r="A266" s="124" t="s">
        <v>43</v>
      </c>
      <c r="B266" s="124" t="s">
        <v>51</v>
      </c>
      <c r="C266" s="125"/>
      <c r="D266" s="127"/>
      <c r="E266" s="86"/>
      <c r="F266" s="86"/>
      <c r="G266" s="86"/>
      <c r="H266" s="86"/>
      <c r="I266" s="86"/>
    </row>
    <row r="267" spans="1:9">
      <c r="A267" s="124" t="s">
        <v>43</v>
      </c>
      <c r="B267" s="124" t="s">
        <v>51</v>
      </c>
      <c r="C267" s="127" t="s">
        <v>462</v>
      </c>
      <c r="D267" s="127" t="s">
        <v>2</v>
      </c>
      <c r="E267" s="86">
        <v>14470</v>
      </c>
      <c r="F267" s="86">
        <v>400</v>
      </c>
      <c r="G267" s="86">
        <v>930</v>
      </c>
      <c r="H267" s="86">
        <v>12570</v>
      </c>
      <c r="I267" s="86">
        <v>560</v>
      </c>
    </row>
    <row r="268" spans="1:9">
      <c r="A268" s="124" t="s">
        <v>43</v>
      </c>
      <c r="B268" s="124" t="s">
        <v>51</v>
      </c>
      <c r="C268" s="125"/>
      <c r="D268" s="127" t="s">
        <v>462</v>
      </c>
      <c r="E268" s="86">
        <v>13330</v>
      </c>
      <c r="F268" s="86">
        <v>390</v>
      </c>
      <c r="G268" s="86">
        <v>870</v>
      </c>
      <c r="H268" s="86">
        <v>11570</v>
      </c>
      <c r="I268" s="86">
        <v>500</v>
      </c>
    </row>
    <row r="269" spans="1:9">
      <c r="A269" s="124" t="s">
        <v>43</v>
      </c>
      <c r="B269" s="124" t="s">
        <v>51</v>
      </c>
      <c r="D269" s="127" t="s">
        <v>465</v>
      </c>
      <c r="E269" s="86">
        <v>1140</v>
      </c>
      <c r="F269" s="86">
        <v>20</v>
      </c>
      <c r="G269" s="86">
        <v>60</v>
      </c>
      <c r="H269" s="86">
        <v>1000</v>
      </c>
      <c r="I269" s="86">
        <v>70</v>
      </c>
    </row>
    <row r="270" spans="1:9">
      <c r="A270" s="124"/>
      <c r="B270" s="124"/>
      <c r="D270" s="127"/>
      <c r="E270" s="86"/>
      <c r="F270" s="86"/>
      <c r="G270" s="86"/>
      <c r="H270" s="86"/>
      <c r="I270" s="86"/>
    </row>
    <row r="271" spans="1:9">
      <c r="A271" s="124" t="s">
        <v>43</v>
      </c>
      <c r="B271" s="124" t="s">
        <v>51</v>
      </c>
      <c r="C271" s="127" t="s">
        <v>408</v>
      </c>
      <c r="E271" s="86">
        <v>0</v>
      </c>
      <c r="F271" s="86">
        <v>0</v>
      </c>
      <c r="G271" s="86">
        <v>0</v>
      </c>
      <c r="H271" s="86">
        <v>0</v>
      </c>
      <c r="I271" s="86">
        <v>0</v>
      </c>
    </row>
    <row r="272" spans="1:9">
      <c r="A272" s="124" t="s">
        <v>53</v>
      </c>
      <c r="B272" s="122"/>
      <c r="C272" s="123"/>
      <c r="E272" s="86"/>
      <c r="F272" s="86"/>
      <c r="G272" s="86"/>
      <c r="H272" s="86"/>
      <c r="I272" s="86"/>
    </row>
    <row r="273" spans="1:9">
      <c r="A273" s="122" t="s">
        <v>428</v>
      </c>
      <c r="B273" s="122"/>
      <c r="C273" s="123"/>
      <c r="E273" s="86"/>
      <c r="F273" s="86"/>
      <c r="G273" s="86"/>
      <c r="H273" s="86"/>
      <c r="I273" s="86"/>
    </row>
    <row r="274" spans="1:9">
      <c r="A274" s="124" t="s">
        <v>53</v>
      </c>
      <c r="B274" s="122"/>
      <c r="C274" s="120" t="s">
        <v>460</v>
      </c>
      <c r="D274" s="120" t="s">
        <v>459</v>
      </c>
      <c r="E274" s="86">
        <v>19210</v>
      </c>
      <c r="F274" s="86">
        <v>2360</v>
      </c>
      <c r="G274" s="86">
        <v>1690</v>
      </c>
      <c r="H274" s="86">
        <v>13710</v>
      </c>
      <c r="I274" s="86">
        <v>1450</v>
      </c>
    </row>
    <row r="275" spans="1:9">
      <c r="A275" s="124" t="s">
        <v>53</v>
      </c>
      <c r="B275" s="122"/>
      <c r="C275" s="127" t="s">
        <v>68</v>
      </c>
      <c r="D275" s="127" t="s">
        <v>463</v>
      </c>
      <c r="E275" s="86">
        <v>3750</v>
      </c>
      <c r="F275" s="86">
        <v>940</v>
      </c>
      <c r="G275" s="86">
        <v>290</v>
      </c>
      <c r="H275" s="86">
        <v>2140</v>
      </c>
      <c r="I275" s="86">
        <v>380</v>
      </c>
    </row>
    <row r="276" spans="1:9">
      <c r="A276" s="124" t="s">
        <v>53</v>
      </c>
      <c r="B276" s="122"/>
      <c r="C276" s="126"/>
      <c r="D276" s="127"/>
      <c r="E276" s="86"/>
      <c r="F276" s="86"/>
      <c r="G276" s="86"/>
      <c r="H276" s="86"/>
      <c r="I276" s="86"/>
    </row>
    <row r="277" spans="1:9">
      <c r="A277" s="124" t="s">
        <v>53</v>
      </c>
      <c r="B277" s="122"/>
      <c r="C277" s="127" t="s">
        <v>461</v>
      </c>
      <c r="D277" s="127" t="s">
        <v>2</v>
      </c>
      <c r="E277" s="86">
        <v>710</v>
      </c>
      <c r="F277" s="86">
        <v>130</v>
      </c>
      <c r="G277" s="86">
        <v>50</v>
      </c>
      <c r="H277" s="86">
        <v>460</v>
      </c>
      <c r="I277" s="86">
        <v>60</v>
      </c>
    </row>
    <row r="278" spans="1:9">
      <c r="A278" s="124" t="s">
        <v>53</v>
      </c>
      <c r="B278" s="122"/>
      <c r="D278" s="127" t="s">
        <v>461</v>
      </c>
      <c r="E278" s="86">
        <v>490</v>
      </c>
      <c r="F278" s="86">
        <v>80</v>
      </c>
      <c r="G278" s="86">
        <v>40</v>
      </c>
      <c r="H278" s="86">
        <v>330</v>
      </c>
      <c r="I278" s="86">
        <v>40</v>
      </c>
    </row>
    <row r="279" spans="1:9">
      <c r="A279" s="124" t="s">
        <v>53</v>
      </c>
      <c r="B279" s="122"/>
      <c r="D279" s="127" t="s">
        <v>464</v>
      </c>
      <c r="E279" s="86">
        <v>220</v>
      </c>
      <c r="F279" s="86">
        <v>60</v>
      </c>
      <c r="G279" s="86">
        <v>10</v>
      </c>
      <c r="H279" s="86">
        <v>140</v>
      </c>
      <c r="I279" s="86">
        <v>20</v>
      </c>
    </row>
    <row r="280" spans="1:9">
      <c r="A280" s="124" t="s">
        <v>53</v>
      </c>
      <c r="B280" s="122"/>
      <c r="C280" s="125"/>
      <c r="D280" s="127"/>
      <c r="E280" s="86"/>
      <c r="F280" s="86"/>
      <c r="G280" s="86"/>
      <c r="H280" s="86"/>
      <c r="I280" s="86"/>
    </row>
    <row r="281" spans="1:9">
      <c r="A281" s="124" t="s">
        <v>53</v>
      </c>
      <c r="B281" s="123"/>
      <c r="C281" s="127" t="s">
        <v>462</v>
      </c>
      <c r="D281" s="127" t="s">
        <v>2</v>
      </c>
      <c r="E281" s="86">
        <v>14750</v>
      </c>
      <c r="F281" s="86">
        <v>1290</v>
      </c>
      <c r="G281" s="86">
        <v>1340</v>
      </c>
      <c r="H281" s="86">
        <v>11110</v>
      </c>
      <c r="I281" s="86">
        <v>1000</v>
      </c>
    </row>
    <row r="282" spans="1:9">
      <c r="A282" s="124" t="s">
        <v>53</v>
      </c>
      <c r="B282" s="123"/>
      <c r="C282" s="125"/>
      <c r="D282" s="127" t="s">
        <v>462</v>
      </c>
      <c r="E282" s="86">
        <v>13930</v>
      </c>
      <c r="F282" s="86">
        <v>1120</v>
      </c>
      <c r="G282" s="86">
        <v>1270</v>
      </c>
      <c r="H282" s="86">
        <v>10600</v>
      </c>
      <c r="I282" s="86">
        <v>930</v>
      </c>
    </row>
    <row r="283" spans="1:9">
      <c r="A283" s="124" t="s">
        <v>53</v>
      </c>
      <c r="B283" s="123"/>
      <c r="D283" s="127" t="s">
        <v>465</v>
      </c>
      <c r="E283" s="86">
        <v>810</v>
      </c>
      <c r="F283" s="86">
        <v>170</v>
      </c>
      <c r="G283" s="86">
        <v>70</v>
      </c>
      <c r="H283" s="86">
        <v>510</v>
      </c>
      <c r="I283" s="86">
        <v>70</v>
      </c>
    </row>
    <row r="284" spans="1:9">
      <c r="A284" s="124"/>
      <c r="B284" s="123"/>
      <c r="D284" s="127"/>
      <c r="E284" s="86"/>
      <c r="F284" s="86"/>
      <c r="G284" s="86"/>
      <c r="H284" s="86"/>
      <c r="I284" s="86"/>
    </row>
    <row r="285" spans="1:9">
      <c r="A285" s="124" t="s">
        <v>53</v>
      </c>
      <c r="B285" s="123"/>
      <c r="C285" s="127" t="s">
        <v>408</v>
      </c>
      <c r="E285" s="86">
        <v>10</v>
      </c>
      <c r="F285" s="86">
        <v>0</v>
      </c>
      <c r="G285" s="86">
        <v>0</v>
      </c>
      <c r="H285" s="86">
        <v>0</v>
      </c>
      <c r="I285" s="86">
        <v>10</v>
      </c>
    </row>
    <row r="286" spans="1:9">
      <c r="A286" s="124" t="s">
        <v>53</v>
      </c>
      <c r="B286" s="117" t="s">
        <v>56</v>
      </c>
      <c r="C286" s="123"/>
      <c r="E286" s="86"/>
      <c r="F286" s="86"/>
      <c r="G286" s="86"/>
      <c r="H286" s="86"/>
      <c r="I286" s="86"/>
    </row>
    <row r="287" spans="1:9">
      <c r="A287" s="124" t="s">
        <v>53</v>
      </c>
      <c r="B287" s="122" t="s">
        <v>55</v>
      </c>
      <c r="C287" s="123"/>
      <c r="E287" s="86"/>
      <c r="F287" s="86"/>
      <c r="G287" s="86"/>
      <c r="H287" s="86"/>
      <c r="I287" s="86"/>
    </row>
    <row r="288" spans="1:9">
      <c r="A288" s="124" t="s">
        <v>53</v>
      </c>
      <c r="B288" s="117" t="s">
        <v>56</v>
      </c>
      <c r="C288" s="120" t="s">
        <v>460</v>
      </c>
      <c r="D288" s="120" t="s">
        <v>459</v>
      </c>
      <c r="E288" s="86">
        <v>14140</v>
      </c>
      <c r="F288" s="86">
        <v>1590</v>
      </c>
      <c r="G288" s="86">
        <v>1160</v>
      </c>
      <c r="H288" s="86">
        <v>10380</v>
      </c>
      <c r="I288" s="86">
        <v>1010</v>
      </c>
    </row>
    <row r="289" spans="1:9">
      <c r="A289" s="124" t="s">
        <v>53</v>
      </c>
      <c r="B289" s="117" t="s">
        <v>56</v>
      </c>
      <c r="C289" s="127" t="s">
        <v>68</v>
      </c>
      <c r="D289" s="127" t="s">
        <v>463</v>
      </c>
      <c r="E289" s="86">
        <v>2090</v>
      </c>
      <c r="F289" s="86">
        <v>570</v>
      </c>
      <c r="G289" s="86">
        <v>160</v>
      </c>
      <c r="H289" s="86">
        <v>1150</v>
      </c>
      <c r="I289" s="86">
        <v>210</v>
      </c>
    </row>
    <row r="290" spans="1:9">
      <c r="A290" s="124" t="s">
        <v>53</v>
      </c>
      <c r="B290" s="117" t="s">
        <v>56</v>
      </c>
      <c r="C290" s="126"/>
      <c r="D290" s="127"/>
      <c r="E290" s="86"/>
      <c r="F290" s="86"/>
      <c r="G290" s="86"/>
      <c r="H290" s="86"/>
      <c r="I290" s="86"/>
    </row>
    <row r="291" spans="1:9">
      <c r="A291" s="124" t="s">
        <v>53</v>
      </c>
      <c r="B291" s="117" t="s">
        <v>56</v>
      </c>
      <c r="C291" s="127" t="s">
        <v>461</v>
      </c>
      <c r="D291" s="127" t="s">
        <v>2</v>
      </c>
      <c r="E291" s="86">
        <v>450</v>
      </c>
      <c r="F291" s="86">
        <v>80</v>
      </c>
      <c r="G291" s="86">
        <v>40</v>
      </c>
      <c r="H291" s="86">
        <v>290</v>
      </c>
      <c r="I291" s="86">
        <v>40</v>
      </c>
    </row>
    <row r="292" spans="1:9">
      <c r="A292" s="124" t="s">
        <v>53</v>
      </c>
      <c r="B292" s="117" t="s">
        <v>56</v>
      </c>
      <c r="D292" s="127" t="s">
        <v>461</v>
      </c>
      <c r="E292" s="86">
        <v>320</v>
      </c>
      <c r="F292" s="86">
        <v>50</v>
      </c>
      <c r="G292" s="86">
        <v>30</v>
      </c>
      <c r="H292" s="86">
        <v>220</v>
      </c>
      <c r="I292" s="86">
        <v>20</v>
      </c>
    </row>
    <row r="293" spans="1:9">
      <c r="A293" s="124" t="s">
        <v>53</v>
      </c>
      <c r="B293" s="117" t="s">
        <v>56</v>
      </c>
      <c r="D293" s="127" t="s">
        <v>464</v>
      </c>
      <c r="E293" s="86">
        <v>130</v>
      </c>
      <c r="F293" s="86">
        <v>30</v>
      </c>
      <c r="G293" s="86">
        <v>10</v>
      </c>
      <c r="H293" s="86">
        <v>70</v>
      </c>
      <c r="I293" s="86">
        <v>10</v>
      </c>
    </row>
    <row r="294" spans="1:9">
      <c r="A294" s="124" t="s">
        <v>53</v>
      </c>
      <c r="B294" s="117" t="s">
        <v>56</v>
      </c>
      <c r="C294" s="125"/>
      <c r="D294" s="127"/>
      <c r="E294" s="86"/>
      <c r="F294" s="86"/>
      <c r="G294" s="86"/>
      <c r="H294" s="86"/>
      <c r="I294" s="86"/>
    </row>
    <row r="295" spans="1:9">
      <c r="A295" s="124" t="s">
        <v>53</v>
      </c>
      <c r="B295" s="117" t="s">
        <v>56</v>
      </c>
      <c r="C295" s="127" t="s">
        <v>462</v>
      </c>
      <c r="D295" s="127" t="s">
        <v>2</v>
      </c>
      <c r="E295" s="86">
        <v>11600</v>
      </c>
      <c r="F295" s="86">
        <v>940</v>
      </c>
      <c r="G295" s="86">
        <v>970</v>
      </c>
      <c r="H295" s="86">
        <v>8930</v>
      </c>
      <c r="I295" s="86">
        <v>760</v>
      </c>
    </row>
    <row r="296" spans="1:9">
      <c r="A296" s="124" t="s">
        <v>53</v>
      </c>
      <c r="B296" s="117" t="s">
        <v>56</v>
      </c>
      <c r="C296" s="125"/>
      <c r="D296" s="127" t="s">
        <v>462</v>
      </c>
      <c r="E296" s="86">
        <v>11080</v>
      </c>
      <c r="F296" s="86">
        <v>830</v>
      </c>
      <c r="G296" s="86">
        <v>930</v>
      </c>
      <c r="H296" s="86">
        <v>8590</v>
      </c>
      <c r="I296" s="86">
        <v>720</v>
      </c>
    </row>
    <row r="297" spans="1:9">
      <c r="A297" s="124" t="s">
        <v>53</v>
      </c>
      <c r="B297" s="117" t="s">
        <v>56</v>
      </c>
      <c r="D297" s="127" t="s">
        <v>465</v>
      </c>
      <c r="E297" s="86">
        <v>520</v>
      </c>
      <c r="F297" s="86">
        <v>100</v>
      </c>
      <c r="G297" s="86">
        <v>40</v>
      </c>
      <c r="H297" s="86">
        <v>340</v>
      </c>
      <c r="I297" s="86">
        <v>40</v>
      </c>
    </row>
    <row r="298" spans="1:9">
      <c r="A298" s="124"/>
      <c r="B298" s="117"/>
      <c r="D298" s="127"/>
      <c r="E298" s="86"/>
      <c r="F298" s="86"/>
      <c r="G298" s="86"/>
      <c r="H298" s="86"/>
      <c r="I298" s="86"/>
    </row>
    <row r="299" spans="1:9">
      <c r="A299" s="124" t="s">
        <v>53</v>
      </c>
      <c r="B299" s="117" t="s">
        <v>56</v>
      </c>
      <c r="C299" s="127" t="s">
        <v>408</v>
      </c>
      <c r="E299" s="86">
        <v>10</v>
      </c>
      <c r="F299" s="86">
        <v>0</v>
      </c>
      <c r="G299" s="86">
        <v>0</v>
      </c>
      <c r="H299" s="86">
        <v>0</v>
      </c>
      <c r="I299" s="86">
        <v>0</v>
      </c>
    </row>
    <row r="300" spans="1:9">
      <c r="A300" s="124" t="s">
        <v>53</v>
      </c>
      <c r="B300" s="124" t="s">
        <v>57</v>
      </c>
      <c r="C300" s="123"/>
      <c r="E300" s="86"/>
      <c r="F300" s="86"/>
      <c r="G300" s="86"/>
      <c r="H300" s="86"/>
      <c r="I300" s="86"/>
    </row>
    <row r="301" spans="1:9">
      <c r="A301" s="124" t="s">
        <v>53</v>
      </c>
      <c r="B301" s="122" t="s">
        <v>58</v>
      </c>
      <c r="C301" s="123"/>
      <c r="E301" s="86"/>
      <c r="F301" s="86"/>
      <c r="G301" s="86"/>
      <c r="H301" s="86"/>
      <c r="I301" s="86"/>
    </row>
    <row r="302" spans="1:9">
      <c r="A302" s="124" t="s">
        <v>53</v>
      </c>
      <c r="B302" s="124" t="s">
        <v>57</v>
      </c>
      <c r="C302" s="120" t="s">
        <v>460</v>
      </c>
      <c r="D302" s="120" t="s">
        <v>459</v>
      </c>
      <c r="E302" s="86">
        <v>5070</v>
      </c>
      <c r="F302" s="86">
        <v>770</v>
      </c>
      <c r="G302" s="86">
        <v>520</v>
      </c>
      <c r="H302" s="86">
        <v>3340</v>
      </c>
      <c r="I302" s="86">
        <v>440</v>
      </c>
    </row>
    <row r="303" spans="1:9">
      <c r="A303" s="124" t="s">
        <v>53</v>
      </c>
      <c r="B303" s="124" t="s">
        <v>57</v>
      </c>
      <c r="C303" s="127" t="s">
        <v>68</v>
      </c>
      <c r="D303" s="127" t="s">
        <v>463</v>
      </c>
      <c r="E303" s="86">
        <v>1660</v>
      </c>
      <c r="F303" s="86">
        <v>370</v>
      </c>
      <c r="G303" s="86">
        <v>140</v>
      </c>
      <c r="H303" s="86">
        <v>990</v>
      </c>
      <c r="I303" s="86">
        <v>160</v>
      </c>
    </row>
    <row r="304" spans="1:9">
      <c r="A304" s="124" t="s">
        <v>53</v>
      </c>
      <c r="B304" s="124" t="s">
        <v>57</v>
      </c>
      <c r="C304" s="126"/>
      <c r="D304" s="127"/>
      <c r="E304" s="86"/>
      <c r="F304" s="86"/>
      <c r="G304" s="86"/>
      <c r="H304" s="86"/>
      <c r="I304" s="86"/>
    </row>
    <row r="305" spans="1:9">
      <c r="A305" s="124" t="s">
        <v>53</v>
      </c>
      <c r="B305" s="124" t="s">
        <v>57</v>
      </c>
      <c r="C305" s="127" t="s">
        <v>461</v>
      </c>
      <c r="D305" s="127" t="s">
        <v>2</v>
      </c>
      <c r="E305" s="86">
        <v>260</v>
      </c>
      <c r="F305" s="86">
        <v>50</v>
      </c>
      <c r="G305" s="86">
        <v>20</v>
      </c>
      <c r="H305" s="86">
        <v>170</v>
      </c>
      <c r="I305" s="86">
        <v>20</v>
      </c>
    </row>
    <row r="306" spans="1:9">
      <c r="A306" s="124" t="s">
        <v>53</v>
      </c>
      <c r="B306" s="124" t="s">
        <v>57</v>
      </c>
      <c r="D306" s="127" t="s">
        <v>461</v>
      </c>
      <c r="E306" s="86">
        <v>170</v>
      </c>
      <c r="F306" s="86">
        <v>30</v>
      </c>
      <c r="G306" s="86">
        <v>10</v>
      </c>
      <c r="H306" s="86">
        <v>110</v>
      </c>
      <c r="I306" s="86">
        <v>20</v>
      </c>
    </row>
    <row r="307" spans="1:9">
      <c r="A307" s="124" t="s">
        <v>53</v>
      </c>
      <c r="B307" s="124" t="s">
        <v>57</v>
      </c>
      <c r="D307" s="127" t="s">
        <v>464</v>
      </c>
      <c r="E307" s="86">
        <v>90</v>
      </c>
      <c r="F307" s="86">
        <v>30</v>
      </c>
      <c r="G307" s="86">
        <v>0</v>
      </c>
      <c r="H307" s="86">
        <v>60</v>
      </c>
      <c r="I307" s="86">
        <v>0</v>
      </c>
    </row>
    <row r="308" spans="1:9">
      <c r="A308" s="124" t="s">
        <v>53</v>
      </c>
      <c r="B308" s="124" t="s">
        <v>57</v>
      </c>
      <c r="C308" s="125"/>
      <c r="D308" s="127"/>
      <c r="E308" s="86"/>
      <c r="F308" s="86"/>
      <c r="G308" s="86"/>
      <c r="H308" s="86"/>
      <c r="I308" s="86"/>
    </row>
    <row r="309" spans="1:9">
      <c r="A309" s="124" t="s">
        <v>53</v>
      </c>
      <c r="B309" s="124" t="s">
        <v>57</v>
      </c>
      <c r="C309" s="127" t="s">
        <v>462</v>
      </c>
      <c r="D309" s="127" t="s">
        <v>2</v>
      </c>
      <c r="E309" s="86">
        <v>3150</v>
      </c>
      <c r="F309" s="86">
        <v>350</v>
      </c>
      <c r="G309" s="86">
        <v>370</v>
      </c>
      <c r="H309" s="86">
        <v>2180</v>
      </c>
      <c r="I309" s="86">
        <v>250</v>
      </c>
    </row>
    <row r="310" spans="1:9">
      <c r="A310" s="124" t="s">
        <v>53</v>
      </c>
      <c r="B310" s="124" t="s">
        <v>57</v>
      </c>
      <c r="C310" s="125"/>
      <c r="D310" s="127" t="s">
        <v>462</v>
      </c>
      <c r="E310" s="86">
        <v>2860</v>
      </c>
      <c r="F310" s="86">
        <v>290</v>
      </c>
      <c r="G310" s="86">
        <v>340</v>
      </c>
      <c r="H310" s="86">
        <v>2010</v>
      </c>
      <c r="I310" s="86">
        <v>220</v>
      </c>
    </row>
    <row r="311" spans="1:9">
      <c r="A311" s="124" t="s">
        <v>53</v>
      </c>
      <c r="B311" s="124" t="s">
        <v>57</v>
      </c>
      <c r="D311" s="127" t="s">
        <v>465</v>
      </c>
      <c r="E311" s="86">
        <v>290</v>
      </c>
      <c r="F311" s="86">
        <v>60</v>
      </c>
      <c r="G311" s="86">
        <v>30</v>
      </c>
      <c r="H311" s="86">
        <v>170</v>
      </c>
      <c r="I311" s="86">
        <v>30</v>
      </c>
    </row>
    <row r="312" spans="1:9">
      <c r="A312" s="124"/>
      <c r="B312" s="124"/>
      <c r="D312" s="127"/>
      <c r="E312" s="86"/>
      <c r="F312" s="86"/>
      <c r="G312" s="86"/>
      <c r="H312" s="86"/>
      <c r="I312" s="86"/>
    </row>
    <row r="313" spans="1:9">
      <c r="A313" s="124" t="s">
        <v>53</v>
      </c>
      <c r="B313" s="124" t="s">
        <v>57</v>
      </c>
      <c r="C313" s="127" t="s">
        <v>408</v>
      </c>
      <c r="E313" s="86">
        <v>0</v>
      </c>
      <c r="F313" s="86">
        <v>0</v>
      </c>
      <c r="G313" s="86">
        <v>0</v>
      </c>
      <c r="H313" s="86">
        <v>0</v>
      </c>
      <c r="I313" s="86">
        <v>0</v>
      </c>
    </row>
    <row r="314" spans="1:9">
      <c r="A314" s="124" t="s">
        <v>59</v>
      </c>
      <c r="B314" s="122"/>
      <c r="C314" s="123"/>
      <c r="E314" s="86"/>
      <c r="F314" s="86"/>
      <c r="G314" s="86"/>
      <c r="H314" s="86"/>
      <c r="I314" s="86"/>
    </row>
    <row r="315" spans="1:9">
      <c r="A315" s="122" t="s">
        <v>429</v>
      </c>
      <c r="B315" s="122"/>
      <c r="C315" s="123"/>
      <c r="E315" s="86"/>
      <c r="F315" s="86"/>
      <c r="G315" s="86"/>
      <c r="H315" s="86"/>
      <c r="I315" s="86"/>
    </row>
    <row r="316" spans="1:9">
      <c r="A316" s="124" t="s">
        <v>59</v>
      </c>
      <c r="B316" s="122"/>
      <c r="C316" s="120" t="s">
        <v>460</v>
      </c>
      <c r="D316" s="120" t="s">
        <v>459</v>
      </c>
      <c r="E316" s="86">
        <v>3460</v>
      </c>
      <c r="F316" s="86">
        <v>690</v>
      </c>
      <c r="G316" s="86">
        <v>340</v>
      </c>
      <c r="H316" s="86">
        <v>2020</v>
      </c>
      <c r="I316" s="86">
        <v>420</v>
      </c>
    </row>
    <row r="317" spans="1:9">
      <c r="A317" s="124" t="s">
        <v>59</v>
      </c>
      <c r="B317" s="122"/>
      <c r="C317" s="127" t="s">
        <v>68</v>
      </c>
      <c r="D317" s="127" t="s">
        <v>463</v>
      </c>
      <c r="E317" s="86">
        <v>1250</v>
      </c>
      <c r="F317" s="86">
        <v>310</v>
      </c>
      <c r="G317" s="86">
        <v>110</v>
      </c>
      <c r="H317" s="86">
        <v>670</v>
      </c>
      <c r="I317" s="86">
        <v>170</v>
      </c>
    </row>
    <row r="318" spans="1:9">
      <c r="A318" s="124" t="s">
        <v>59</v>
      </c>
      <c r="B318" s="122"/>
      <c r="C318" s="126"/>
      <c r="D318" s="127"/>
      <c r="E318" s="86"/>
      <c r="F318" s="86"/>
      <c r="G318" s="86"/>
      <c r="H318" s="86"/>
      <c r="I318" s="86"/>
    </row>
    <row r="319" spans="1:9">
      <c r="A319" s="124" t="s">
        <v>59</v>
      </c>
      <c r="B319" s="122"/>
      <c r="C319" s="127" t="s">
        <v>461</v>
      </c>
      <c r="D319" s="127" t="s">
        <v>2</v>
      </c>
      <c r="E319" s="86">
        <v>180</v>
      </c>
      <c r="F319" s="86">
        <v>40</v>
      </c>
      <c r="G319" s="86">
        <v>10</v>
      </c>
      <c r="H319" s="86">
        <v>100</v>
      </c>
      <c r="I319" s="86">
        <v>30</v>
      </c>
    </row>
    <row r="320" spans="1:9">
      <c r="A320" s="124" t="s">
        <v>59</v>
      </c>
      <c r="B320" s="122"/>
      <c r="D320" s="127" t="s">
        <v>461</v>
      </c>
      <c r="E320" s="86">
        <v>120</v>
      </c>
      <c r="F320" s="86">
        <v>20</v>
      </c>
      <c r="G320" s="86">
        <v>10</v>
      </c>
      <c r="H320" s="86">
        <v>60</v>
      </c>
      <c r="I320" s="86">
        <v>20</v>
      </c>
    </row>
    <row r="321" spans="1:9">
      <c r="A321" s="124" t="s">
        <v>59</v>
      </c>
      <c r="B321" s="122"/>
      <c r="D321" s="127" t="s">
        <v>464</v>
      </c>
      <c r="E321" s="86">
        <v>60</v>
      </c>
      <c r="F321" s="86">
        <v>10</v>
      </c>
      <c r="G321" s="86">
        <v>0</v>
      </c>
      <c r="H321" s="86">
        <v>40</v>
      </c>
      <c r="I321" s="86">
        <v>10</v>
      </c>
    </row>
    <row r="322" spans="1:9">
      <c r="A322" s="124" t="s">
        <v>59</v>
      </c>
      <c r="B322" s="122"/>
      <c r="C322" s="125"/>
      <c r="D322" s="127"/>
      <c r="E322" s="86"/>
      <c r="F322" s="86"/>
      <c r="G322" s="86"/>
      <c r="H322" s="86"/>
      <c r="I322" s="86"/>
    </row>
    <row r="323" spans="1:9">
      <c r="A323" s="124" t="s">
        <v>59</v>
      </c>
      <c r="B323" s="123"/>
      <c r="C323" s="127" t="s">
        <v>462</v>
      </c>
      <c r="D323" s="127" t="s">
        <v>2</v>
      </c>
      <c r="E323" s="86">
        <v>2030</v>
      </c>
      <c r="F323" s="86">
        <v>340</v>
      </c>
      <c r="G323" s="86">
        <v>220</v>
      </c>
      <c r="H323" s="86">
        <v>1250</v>
      </c>
      <c r="I323" s="86">
        <v>220</v>
      </c>
    </row>
    <row r="324" spans="1:9">
      <c r="A324" s="124" t="s">
        <v>59</v>
      </c>
      <c r="B324" s="123"/>
      <c r="C324" s="125"/>
      <c r="D324" s="127" t="s">
        <v>462</v>
      </c>
      <c r="E324" s="86">
        <v>1770</v>
      </c>
      <c r="F324" s="86">
        <v>290</v>
      </c>
      <c r="G324" s="86">
        <v>210</v>
      </c>
      <c r="H324" s="86">
        <v>1090</v>
      </c>
      <c r="I324" s="86">
        <v>190</v>
      </c>
    </row>
    <row r="325" spans="1:9">
      <c r="A325" s="124" t="s">
        <v>59</v>
      </c>
      <c r="B325" s="123"/>
      <c r="D325" s="127" t="s">
        <v>465</v>
      </c>
      <c r="E325" s="86">
        <v>260</v>
      </c>
      <c r="F325" s="86">
        <v>50</v>
      </c>
      <c r="G325" s="86">
        <v>20</v>
      </c>
      <c r="H325" s="86">
        <v>160</v>
      </c>
      <c r="I325" s="86">
        <v>30</v>
      </c>
    </row>
    <row r="326" spans="1:9">
      <c r="A326" s="124"/>
      <c r="B326" s="123"/>
      <c r="D326" s="127"/>
      <c r="E326" s="86"/>
      <c r="F326" s="86"/>
      <c r="G326" s="86"/>
      <c r="H326" s="86"/>
      <c r="I326" s="86"/>
    </row>
    <row r="327" spans="1:9">
      <c r="A327" s="124" t="s">
        <v>59</v>
      </c>
      <c r="B327" s="123"/>
      <c r="C327" s="127" t="s">
        <v>408</v>
      </c>
      <c r="E327" s="86">
        <v>0</v>
      </c>
      <c r="F327" s="86">
        <v>0</v>
      </c>
      <c r="G327" s="86">
        <v>0</v>
      </c>
      <c r="H327" s="86">
        <v>0</v>
      </c>
      <c r="I327" s="86">
        <v>0</v>
      </c>
    </row>
    <row r="328" spans="1:9">
      <c r="A328" s="124" t="s">
        <v>59</v>
      </c>
      <c r="B328" s="117" t="s">
        <v>62</v>
      </c>
      <c r="C328" s="123"/>
      <c r="E328" s="86"/>
      <c r="F328" s="86"/>
      <c r="G328" s="86"/>
      <c r="H328" s="86"/>
      <c r="I328" s="86"/>
    </row>
    <row r="329" spans="1:9">
      <c r="A329" s="124" t="s">
        <v>59</v>
      </c>
      <c r="B329" s="122" t="s">
        <v>61</v>
      </c>
      <c r="C329" s="123"/>
      <c r="E329" s="86"/>
      <c r="F329" s="86"/>
      <c r="G329" s="86"/>
      <c r="H329" s="86"/>
      <c r="I329" s="86"/>
    </row>
    <row r="330" spans="1:9">
      <c r="A330" s="124" t="s">
        <v>59</v>
      </c>
      <c r="B330" s="117" t="s">
        <v>62</v>
      </c>
      <c r="C330" s="120" t="s">
        <v>460</v>
      </c>
      <c r="D330" s="120" t="s">
        <v>459</v>
      </c>
      <c r="E330" s="86">
        <v>970</v>
      </c>
      <c r="F330" s="86">
        <v>80</v>
      </c>
      <c r="G330" s="86">
        <v>80</v>
      </c>
      <c r="H330" s="86">
        <v>680</v>
      </c>
      <c r="I330" s="86">
        <v>120</v>
      </c>
    </row>
    <row r="331" spans="1:9">
      <c r="A331" s="124" t="s">
        <v>59</v>
      </c>
      <c r="B331" s="117" t="s">
        <v>62</v>
      </c>
      <c r="C331" s="127" t="s">
        <v>68</v>
      </c>
      <c r="D331" s="127" t="s">
        <v>463</v>
      </c>
      <c r="E331" s="86">
        <v>310</v>
      </c>
      <c r="F331" s="86">
        <v>20</v>
      </c>
      <c r="G331" s="86">
        <v>30</v>
      </c>
      <c r="H331" s="86">
        <v>220</v>
      </c>
      <c r="I331" s="86">
        <v>50</v>
      </c>
    </row>
    <row r="332" spans="1:9">
      <c r="A332" s="124" t="s">
        <v>59</v>
      </c>
      <c r="B332" s="117" t="s">
        <v>62</v>
      </c>
      <c r="C332" s="126"/>
      <c r="D332" s="127"/>
      <c r="E332" s="86"/>
      <c r="F332" s="86"/>
      <c r="G332" s="86"/>
      <c r="H332" s="86"/>
      <c r="I332" s="86"/>
    </row>
    <row r="333" spans="1:9">
      <c r="A333" s="124" t="s">
        <v>59</v>
      </c>
      <c r="B333" s="117" t="s">
        <v>62</v>
      </c>
      <c r="C333" s="127" t="s">
        <v>461</v>
      </c>
      <c r="D333" s="127" t="s">
        <v>2</v>
      </c>
      <c r="E333" s="86">
        <v>50</v>
      </c>
      <c r="F333" s="86">
        <v>0</v>
      </c>
      <c r="G333" s="86">
        <v>0</v>
      </c>
      <c r="H333" s="86">
        <v>30</v>
      </c>
      <c r="I333" s="86">
        <v>10</v>
      </c>
    </row>
    <row r="334" spans="1:9">
      <c r="A334" s="124" t="s">
        <v>59</v>
      </c>
      <c r="B334" s="117" t="s">
        <v>62</v>
      </c>
      <c r="D334" s="127" t="s">
        <v>461</v>
      </c>
      <c r="E334" s="86">
        <v>40</v>
      </c>
      <c r="F334" s="86">
        <v>0</v>
      </c>
      <c r="G334" s="86">
        <v>0</v>
      </c>
      <c r="H334" s="86">
        <v>20</v>
      </c>
      <c r="I334" s="86">
        <v>10</v>
      </c>
    </row>
    <row r="335" spans="1:9">
      <c r="A335" s="124" t="s">
        <v>59</v>
      </c>
      <c r="B335" s="117" t="s">
        <v>62</v>
      </c>
      <c r="D335" s="127" t="s">
        <v>464</v>
      </c>
      <c r="E335" s="86">
        <v>10</v>
      </c>
      <c r="F335" s="86">
        <v>0</v>
      </c>
      <c r="G335" s="86">
        <v>0</v>
      </c>
      <c r="H335" s="86">
        <v>10</v>
      </c>
      <c r="I335" s="86">
        <v>0</v>
      </c>
    </row>
    <row r="336" spans="1:9">
      <c r="A336" s="124" t="s">
        <v>59</v>
      </c>
      <c r="B336" s="117" t="s">
        <v>62</v>
      </c>
      <c r="C336" s="125"/>
      <c r="D336" s="127"/>
      <c r="E336" s="86"/>
      <c r="F336" s="86"/>
      <c r="G336" s="86"/>
      <c r="H336" s="86"/>
      <c r="I336" s="86"/>
    </row>
    <row r="337" spans="1:9">
      <c r="A337" s="124" t="s">
        <v>59</v>
      </c>
      <c r="B337" s="117" t="s">
        <v>62</v>
      </c>
      <c r="C337" s="127" t="s">
        <v>462</v>
      </c>
      <c r="D337" s="127" t="s">
        <v>2</v>
      </c>
      <c r="E337" s="86">
        <v>610</v>
      </c>
      <c r="F337" s="86">
        <v>60</v>
      </c>
      <c r="G337" s="86">
        <v>60</v>
      </c>
      <c r="H337" s="86">
        <v>430</v>
      </c>
      <c r="I337" s="86">
        <v>60</v>
      </c>
    </row>
    <row r="338" spans="1:9">
      <c r="A338" s="124" t="s">
        <v>59</v>
      </c>
      <c r="B338" s="117" t="s">
        <v>62</v>
      </c>
      <c r="C338" s="125"/>
      <c r="D338" s="127" t="s">
        <v>462</v>
      </c>
      <c r="E338" s="86">
        <v>560</v>
      </c>
      <c r="F338" s="86">
        <v>60</v>
      </c>
      <c r="G338" s="86">
        <v>60</v>
      </c>
      <c r="H338" s="86">
        <v>390</v>
      </c>
      <c r="I338" s="86">
        <v>60</v>
      </c>
    </row>
    <row r="339" spans="1:9">
      <c r="A339" s="124" t="s">
        <v>59</v>
      </c>
      <c r="B339" s="117" t="s">
        <v>62</v>
      </c>
      <c r="D339" s="127" t="s">
        <v>465</v>
      </c>
      <c r="E339" s="86">
        <v>40</v>
      </c>
      <c r="F339" s="86">
        <v>0</v>
      </c>
      <c r="G339" s="86">
        <v>0</v>
      </c>
      <c r="H339" s="86">
        <v>40</v>
      </c>
      <c r="I339" s="86">
        <v>0</v>
      </c>
    </row>
    <row r="340" spans="1:9">
      <c r="A340" s="124"/>
      <c r="B340" s="117"/>
      <c r="D340" s="127"/>
      <c r="E340" s="86"/>
      <c r="F340" s="86"/>
      <c r="G340" s="86"/>
      <c r="H340" s="86"/>
      <c r="I340" s="86"/>
    </row>
    <row r="341" spans="1:9">
      <c r="A341" s="124" t="s">
        <v>59</v>
      </c>
      <c r="B341" s="117" t="s">
        <v>62</v>
      </c>
      <c r="C341" s="127" t="s">
        <v>408</v>
      </c>
      <c r="E341" s="86">
        <v>0</v>
      </c>
      <c r="F341" s="86">
        <v>0</v>
      </c>
      <c r="G341" s="86">
        <v>0</v>
      </c>
      <c r="H341" s="86">
        <v>0</v>
      </c>
      <c r="I341" s="86">
        <v>0</v>
      </c>
    </row>
    <row r="342" spans="1:9">
      <c r="A342" s="124" t="s">
        <v>59</v>
      </c>
      <c r="B342" s="117" t="s">
        <v>63</v>
      </c>
      <c r="C342" s="123"/>
      <c r="E342" s="86"/>
      <c r="F342" s="86"/>
      <c r="G342" s="86"/>
      <c r="H342" s="86"/>
      <c r="I342" s="86"/>
    </row>
    <row r="343" spans="1:9">
      <c r="A343" s="124" t="s">
        <v>59</v>
      </c>
      <c r="B343" s="122" t="s">
        <v>64</v>
      </c>
      <c r="C343" s="123"/>
      <c r="E343" s="86"/>
      <c r="F343" s="86"/>
      <c r="G343" s="86"/>
      <c r="H343" s="86"/>
      <c r="I343" s="86"/>
    </row>
    <row r="344" spans="1:9">
      <c r="A344" s="124" t="s">
        <v>59</v>
      </c>
      <c r="B344" s="117" t="s">
        <v>63</v>
      </c>
      <c r="C344" s="120" t="s">
        <v>460</v>
      </c>
      <c r="D344" s="120" t="s">
        <v>459</v>
      </c>
      <c r="E344" s="86">
        <v>2500</v>
      </c>
      <c r="F344" s="86">
        <v>610</v>
      </c>
      <c r="G344" s="86">
        <v>260</v>
      </c>
      <c r="H344" s="86">
        <v>1340</v>
      </c>
      <c r="I344" s="86">
        <v>300</v>
      </c>
    </row>
    <row r="345" spans="1:9">
      <c r="A345" s="124" t="s">
        <v>59</v>
      </c>
      <c r="B345" s="117" t="s">
        <v>63</v>
      </c>
      <c r="C345" s="127" t="s">
        <v>68</v>
      </c>
      <c r="D345" s="127" t="s">
        <v>463</v>
      </c>
      <c r="E345" s="86">
        <v>940</v>
      </c>
      <c r="F345" s="86">
        <v>300</v>
      </c>
      <c r="G345" s="86">
        <v>80</v>
      </c>
      <c r="H345" s="86">
        <v>450</v>
      </c>
      <c r="I345" s="86">
        <v>120</v>
      </c>
    </row>
    <row r="346" spans="1:9">
      <c r="A346" s="124" t="s">
        <v>59</v>
      </c>
      <c r="B346" s="117" t="s">
        <v>63</v>
      </c>
      <c r="C346" s="126"/>
      <c r="D346" s="127"/>
      <c r="E346" s="86"/>
      <c r="F346" s="86"/>
      <c r="G346" s="86"/>
      <c r="H346" s="86"/>
      <c r="I346" s="86"/>
    </row>
    <row r="347" spans="1:9">
      <c r="A347" s="124" t="s">
        <v>59</v>
      </c>
      <c r="B347" s="117" t="s">
        <v>63</v>
      </c>
      <c r="C347" s="127" t="s">
        <v>461</v>
      </c>
      <c r="D347" s="127" t="s">
        <v>2</v>
      </c>
      <c r="E347" s="86">
        <v>130</v>
      </c>
      <c r="F347" s="86">
        <v>30</v>
      </c>
      <c r="G347" s="86">
        <v>10</v>
      </c>
      <c r="H347" s="86">
        <v>70</v>
      </c>
      <c r="I347" s="86">
        <v>20</v>
      </c>
    </row>
    <row r="348" spans="1:9">
      <c r="A348" s="124" t="s">
        <v>59</v>
      </c>
      <c r="B348" s="117" t="s">
        <v>63</v>
      </c>
      <c r="D348" s="127" t="s">
        <v>461</v>
      </c>
      <c r="E348" s="86">
        <v>80</v>
      </c>
      <c r="F348" s="86">
        <v>20</v>
      </c>
      <c r="G348" s="86">
        <v>10</v>
      </c>
      <c r="H348" s="86">
        <v>40</v>
      </c>
      <c r="I348" s="86">
        <v>20</v>
      </c>
    </row>
    <row r="349" spans="1:9">
      <c r="A349" s="124" t="s">
        <v>59</v>
      </c>
      <c r="B349" s="117" t="s">
        <v>63</v>
      </c>
      <c r="D349" s="127" t="s">
        <v>464</v>
      </c>
      <c r="E349" s="86">
        <v>50</v>
      </c>
      <c r="F349" s="86">
        <v>10</v>
      </c>
      <c r="G349" s="86">
        <v>0</v>
      </c>
      <c r="H349" s="86">
        <v>30</v>
      </c>
      <c r="I349" s="86">
        <v>10</v>
      </c>
    </row>
    <row r="350" spans="1:9">
      <c r="A350" s="124" t="s">
        <v>59</v>
      </c>
      <c r="B350" s="117" t="s">
        <v>63</v>
      </c>
      <c r="C350" s="125"/>
      <c r="D350" s="127"/>
      <c r="E350" s="86"/>
      <c r="F350" s="86"/>
      <c r="G350" s="86"/>
      <c r="H350" s="86"/>
      <c r="I350" s="86"/>
    </row>
    <row r="351" spans="1:9">
      <c r="A351" s="124" t="s">
        <v>59</v>
      </c>
      <c r="B351" s="117" t="s">
        <v>63</v>
      </c>
      <c r="C351" s="127" t="s">
        <v>462</v>
      </c>
      <c r="D351" s="127" t="s">
        <v>2</v>
      </c>
      <c r="E351" s="86">
        <v>1420</v>
      </c>
      <c r="F351" s="86">
        <v>280</v>
      </c>
      <c r="G351" s="86">
        <v>170</v>
      </c>
      <c r="H351" s="86">
        <v>820</v>
      </c>
      <c r="I351" s="86">
        <v>150</v>
      </c>
    </row>
    <row r="352" spans="1:9">
      <c r="A352" s="124" t="s">
        <v>59</v>
      </c>
      <c r="B352" s="117" t="s">
        <v>63</v>
      </c>
      <c r="C352" s="125"/>
      <c r="D352" s="127" t="s">
        <v>462</v>
      </c>
      <c r="E352" s="86">
        <v>1210</v>
      </c>
      <c r="F352" s="86">
        <v>230</v>
      </c>
      <c r="G352" s="86">
        <v>150</v>
      </c>
      <c r="H352" s="86">
        <v>700</v>
      </c>
      <c r="I352" s="86">
        <v>130</v>
      </c>
    </row>
    <row r="353" spans="1:9">
      <c r="A353" s="124" t="s">
        <v>59</v>
      </c>
      <c r="B353" s="117" t="s">
        <v>63</v>
      </c>
      <c r="D353" s="127" t="s">
        <v>465</v>
      </c>
      <c r="E353" s="86">
        <v>210</v>
      </c>
      <c r="F353" s="86">
        <v>50</v>
      </c>
      <c r="G353" s="86">
        <v>20</v>
      </c>
      <c r="H353" s="86">
        <v>120</v>
      </c>
      <c r="I353" s="86">
        <v>30</v>
      </c>
    </row>
    <row r="354" spans="1:9">
      <c r="A354" s="124"/>
      <c r="B354" s="117"/>
      <c r="D354" s="127"/>
      <c r="E354" s="86"/>
      <c r="F354" s="86"/>
      <c r="G354" s="86"/>
      <c r="H354" s="86"/>
      <c r="I354" s="86"/>
    </row>
    <row r="355" spans="1:9">
      <c r="A355" s="124" t="s">
        <v>59</v>
      </c>
      <c r="B355" s="117" t="s">
        <v>63</v>
      </c>
      <c r="C355" s="127" t="s">
        <v>408</v>
      </c>
      <c r="E355" s="86">
        <v>0</v>
      </c>
      <c r="F355" s="86">
        <v>0</v>
      </c>
      <c r="G355" s="86">
        <v>0</v>
      </c>
      <c r="H355" s="86">
        <v>0</v>
      </c>
      <c r="I355" s="86">
        <v>0</v>
      </c>
    </row>
    <row r="356" spans="1:9">
      <c r="A356" s="118"/>
      <c r="B356" s="119"/>
      <c r="C356" s="119"/>
      <c r="D356" s="121"/>
      <c r="E356" s="138"/>
      <c r="F356" s="138"/>
      <c r="G356" s="138"/>
      <c r="H356" s="138"/>
      <c r="I356" s="136"/>
    </row>
    <row r="357" spans="1:9">
      <c r="A357" s="82" t="s">
        <v>420</v>
      </c>
      <c r="B357" s="100"/>
      <c r="C357" s="100"/>
      <c r="E357" s="110"/>
      <c r="F357" s="110"/>
      <c r="G357" s="110"/>
      <c r="H357" s="110"/>
      <c r="I357" s="139"/>
    </row>
    <row r="358" spans="1:9">
      <c r="A358" s="173" t="s">
        <v>66</v>
      </c>
      <c r="B358" s="173"/>
      <c r="C358" s="77"/>
      <c r="I358" s="11"/>
    </row>
  </sheetData>
  <autoFilter ref="A3:B355" xr:uid="{00000000-0009-0000-0000-000012000000}"/>
  <mergeCells count="4">
    <mergeCell ref="A1:I1"/>
    <mergeCell ref="E2:I2"/>
    <mergeCell ref="A4:B4"/>
    <mergeCell ref="A358:B358"/>
  </mergeCells>
  <pageMargins left="0.70866141732283472" right="0.70866141732283472" top="0.74803149606299213" bottom="0.74803149606299213" header="0.31496062992125984" footer="0.31496062992125984"/>
  <pageSetup paperSize="9" scale="84" orientation="landscape" horizontalDpi="300" verticalDpi="300" r:id="rId1"/>
  <headerFooter scaleWithDoc="0" alignWithMargins="0">
    <oddFooter>&amp;R&amp;P/&amp;N</oddFooter>
  </headerFooter>
  <rowBreaks count="12" manualBreakCount="12">
    <brk id="34" max="16383" man="1"/>
    <brk id="62" max="16383" man="1"/>
    <brk id="90" max="16383" man="1"/>
    <brk id="118" max="16383" man="1"/>
    <brk id="146" max="16383" man="1"/>
    <brk id="174" max="16383" man="1"/>
    <brk id="202" max="16383" man="1"/>
    <brk id="230" max="16383" man="1"/>
    <brk id="258" max="16383" man="1"/>
    <brk id="286" max="16383" man="1"/>
    <brk id="314" max="16383" man="1"/>
    <brk id="342"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53"/>
  <sheetViews>
    <sheetView showGridLines="0" zoomScaleNormal="100" workbookViewId="0"/>
  </sheetViews>
  <sheetFormatPr defaultColWidth="11.42578125" defaultRowHeight="15"/>
  <cols>
    <col min="1" max="1" width="15.7109375" customWidth="1"/>
    <col min="2" max="2" width="91.7109375" customWidth="1"/>
    <col min="3" max="3" width="8.85546875" customWidth="1"/>
    <col min="4" max="4" width="10.7109375" customWidth="1"/>
    <col min="8" max="8" width="43.140625" customWidth="1"/>
  </cols>
  <sheetData>
    <row r="1" spans="1:12" ht="15.75" customHeight="1">
      <c r="A1" s="5" t="s">
        <v>480</v>
      </c>
      <c r="B1" s="1"/>
      <c r="C1" s="15"/>
      <c r="D1" s="15"/>
      <c r="E1" s="1"/>
      <c r="F1" s="1"/>
      <c r="G1" s="1"/>
    </row>
    <row r="2" spans="1:12">
      <c r="A2" s="6"/>
      <c r="B2" s="6"/>
      <c r="C2" s="16"/>
      <c r="D2" s="16"/>
      <c r="E2" s="6"/>
      <c r="F2" s="6"/>
      <c r="G2" s="6"/>
      <c r="H2" s="6"/>
      <c r="I2" s="6"/>
      <c r="J2" s="6"/>
      <c r="K2" s="1"/>
      <c r="L2" s="1"/>
    </row>
    <row r="3" spans="1:12">
      <c r="A3" s="6"/>
      <c r="B3" s="6"/>
      <c r="C3" s="16"/>
      <c r="D3" s="16"/>
      <c r="E3" s="6"/>
      <c r="F3" s="6"/>
      <c r="G3" s="6"/>
      <c r="H3" s="6"/>
      <c r="I3" s="6"/>
      <c r="J3" s="6"/>
      <c r="K3" s="1"/>
      <c r="L3" s="1"/>
    </row>
    <row r="4" spans="1:12">
      <c r="A4" s="17" t="s">
        <v>481</v>
      </c>
      <c r="B4" s="17" t="s">
        <v>480</v>
      </c>
      <c r="D4" s="1"/>
      <c r="E4" s="1"/>
      <c r="F4" s="1"/>
      <c r="G4" s="1"/>
    </row>
    <row r="5" spans="1:12">
      <c r="A5" s="17"/>
      <c r="B5" s="17"/>
      <c r="D5" s="1"/>
      <c r="E5" s="1"/>
      <c r="F5" s="1"/>
      <c r="G5" s="1"/>
    </row>
    <row r="6" spans="1:12">
      <c r="A6" s="9" t="str">
        <f>HYPERLINK("#'Leeswijzer'!A1","Leeswijzer")</f>
        <v>Leeswijzer</v>
      </c>
      <c r="B6" s="1"/>
      <c r="C6" s="1"/>
      <c r="D6" s="1"/>
      <c r="E6" s="1"/>
      <c r="F6" s="1"/>
      <c r="G6" s="1"/>
    </row>
    <row r="7" spans="1:12">
      <c r="A7" s="9" t="str">
        <f>HYPERLINK("#'Toelichting'!A1","Toelichting")</f>
        <v>Toelichting</v>
      </c>
      <c r="B7" s="1" t="s">
        <v>482</v>
      </c>
      <c r="C7" s="1"/>
      <c r="D7" s="1"/>
      <c r="E7" s="1"/>
      <c r="F7" s="1"/>
      <c r="G7" s="1"/>
    </row>
    <row r="8" spans="1:12">
      <c r="A8" s="9" t="s">
        <v>483</v>
      </c>
      <c r="B8" s="1" t="s">
        <v>483</v>
      </c>
      <c r="C8" s="1"/>
      <c r="D8" s="1"/>
      <c r="E8" s="1"/>
      <c r="F8" s="1"/>
      <c r="G8" s="1"/>
    </row>
    <row r="9" spans="1:12">
      <c r="A9" s="9" t="str">
        <f>HYPERLINK("#'Bronbestanden'!A1","Bronbestanden")</f>
        <v>Bronbestanden</v>
      </c>
      <c r="B9" s="1" t="s">
        <v>484</v>
      </c>
      <c r="C9" s="1"/>
      <c r="D9" s="1"/>
      <c r="E9" s="1"/>
      <c r="F9" s="1"/>
      <c r="G9" s="1"/>
    </row>
    <row r="10" spans="1:12">
      <c r="A10" s="13"/>
      <c r="B10" s="12"/>
      <c r="C10" s="1"/>
      <c r="D10" s="1"/>
      <c r="E10" s="1"/>
      <c r="F10" s="1"/>
      <c r="G10" s="1"/>
    </row>
    <row r="11" spans="1:12">
      <c r="A11" s="14" t="s">
        <v>485</v>
      </c>
      <c r="B11" s="12"/>
      <c r="C11" s="1"/>
      <c r="D11" s="1"/>
      <c r="E11" s="1"/>
      <c r="F11" s="1"/>
      <c r="G11" s="1"/>
    </row>
    <row r="12" spans="1:12" ht="15" customHeight="1">
      <c r="A12" s="9" t="str">
        <f>HYPERLINK("#'Tabel V.MW1'!A1","Tabel V.MW1")</f>
        <v>Tabel V.MW1</v>
      </c>
      <c r="B12" s="10" t="s">
        <v>486</v>
      </c>
      <c r="C12" s="11"/>
      <c r="D12" s="11"/>
      <c r="E12" s="1"/>
      <c r="F12" s="1"/>
      <c r="G12" s="1"/>
    </row>
    <row r="13" spans="1:12" ht="28.9" customHeight="1">
      <c r="A13" s="9" t="str">
        <f>HYPERLINK("#'Tabel V.SBL'!A1","Tabel V.SBL")</f>
        <v>Tabel V.SBL</v>
      </c>
      <c r="B13" s="10" t="s">
        <v>487</v>
      </c>
      <c r="C13" s="11"/>
      <c r="D13" s="11"/>
      <c r="E13" s="1"/>
      <c r="F13" s="1"/>
      <c r="G13" s="1"/>
    </row>
    <row r="14" spans="1:12" ht="16.149999999999999" customHeight="1">
      <c r="A14" s="9" t="str">
        <f>HYPERLINK("#'Tabel V.2S'!A1","Tabel V.2S")</f>
        <v>Tabel V.2S</v>
      </c>
      <c r="B14" s="10" t="s">
        <v>488</v>
      </c>
      <c r="C14" s="11"/>
      <c r="D14" s="11"/>
      <c r="E14" s="1"/>
      <c r="F14" s="1"/>
      <c r="G14" s="1"/>
    </row>
    <row r="15" spans="1:12" ht="16.5" customHeight="1">
      <c r="A15" s="9" t="str">
        <f>HYPERLINK("#'Tabel V.3S'!A1","Tabel V.3S")</f>
        <v>Tabel V.3S</v>
      </c>
      <c r="B15" s="10" t="s">
        <v>489</v>
      </c>
      <c r="C15" s="11"/>
      <c r="D15" s="11"/>
      <c r="E15" s="1"/>
      <c r="F15" s="1"/>
      <c r="G15" s="1"/>
    </row>
    <row r="16" spans="1:12" ht="27.6" customHeight="1">
      <c r="A16" s="9" t="str">
        <f>HYPERLINK("#'Tabel V.4S'!A1","Tabel V.4S")</f>
        <v>Tabel V.4S</v>
      </c>
      <c r="B16" s="10" t="s">
        <v>610</v>
      </c>
      <c r="C16" s="11"/>
      <c r="D16" s="11"/>
      <c r="E16" s="1"/>
      <c r="F16" s="1"/>
      <c r="G16" s="1"/>
    </row>
    <row r="17" spans="1:7">
      <c r="A17" s="9" t="str">
        <f>HYPERLINK("#'Tabel V.1B'!A1","Tabel V.1B")</f>
        <v>Tabel V.1B</v>
      </c>
      <c r="B17" s="10" t="s">
        <v>490</v>
      </c>
      <c r="C17" s="10"/>
      <c r="D17" s="10"/>
      <c r="E17" s="1"/>
      <c r="F17" s="1"/>
      <c r="G17" s="1"/>
    </row>
    <row r="18" spans="1:7" ht="16.149999999999999" customHeight="1">
      <c r="A18" s="9" t="str">
        <f>HYPERLINK("#'Tabel V.2B'!A1","Tabel V.2B")</f>
        <v>Tabel V.2B</v>
      </c>
      <c r="B18" s="10" t="s">
        <v>491</v>
      </c>
      <c r="C18" s="11"/>
      <c r="D18" s="11"/>
      <c r="E18" s="1"/>
      <c r="F18" s="1"/>
      <c r="G18" s="1"/>
    </row>
    <row r="19" spans="1:7" ht="14.25" customHeight="1">
      <c r="A19" s="9" t="str">
        <f>HYPERLINK("#'Tabel V.3B'!A1","Tabel V.3B")</f>
        <v>Tabel V.3B</v>
      </c>
      <c r="B19" s="10" t="s">
        <v>492</v>
      </c>
      <c r="C19" s="11"/>
      <c r="D19" s="11"/>
      <c r="E19" s="1"/>
      <c r="F19" s="1"/>
      <c r="G19" s="1"/>
    </row>
    <row r="20" spans="1:7" ht="27" customHeight="1">
      <c r="A20" s="9" t="str">
        <f>HYPERLINK("#'Tabel V.4B'!A1","Tabel V.4B")</f>
        <v>Tabel V.4B</v>
      </c>
      <c r="B20" s="10" t="s">
        <v>611</v>
      </c>
      <c r="C20" s="11"/>
      <c r="D20" s="11"/>
      <c r="E20" s="1"/>
      <c r="F20" s="1"/>
      <c r="G20" s="1"/>
    </row>
    <row r="21" spans="1:7">
      <c r="A21" s="9" t="str">
        <f>HYPERLINK("#'Tabel V.1L'!A1","Tabel V.1L")</f>
        <v>Tabel V.1L</v>
      </c>
      <c r="B21" s="10" t="s">
        <v>493</v>
      </c>
      <c r="C21" s="10"/>
      <c r="D21" s="10"/>
      <c r="E21" s="1"/>
      <c r="F21" s="1"/>
      <c r="G21" s="1"/>
    </row>
    <row r="22" spans="1:7" ht="15" customHeight="1">
      <c r="A22" s="9" t="str">
        <f>HYPERLINK("#'Tabel V.2L'!A1","Tabel V.2L")</f>
        <v>Tabel V.2L</v>
      </c>
      <c r="B22" s="10" t="s">
        <v>494</v>
      </c>
      <c r="C22" s="11"/>
      <c r="D22" s="11"/>
      <c r="E22" s="1"/>
      <c r="F22" s="1"/>
      <c r="G22" s="1"/>
    </row>
    <row r="23" spans="1:7" ht="17.45" customHeight="1">
      <c r="A23" s="9" t="str">
        <f>HYPERLINK("#'Tabel V.3L'!A1","Tabel V.3L")</f>
        <v>Tabel V.3L</v>
      </c>
      <c r="B23" s="10" t="s">
        <v>495</v>
      </c>
      <c r="C23" s="11"/>
      <c r="D23" s="11"/>
      <c r="E23" s="1"/>
      <c r="F23" s="1"/>
      <c r="G23" s="1"/>
    </row>
    <row r="24" spans="1:7" ht="27.75" customHeight="1">
      <c r="A24" s="9" t="str">
        <f>HYPERLINK("#'Tabel V.4L'!A1","Tabel V.4L")</f>
        <v>Tabel V.4L</v>
      </c>
      <c r="B24" s="10" t="s">
        <v>612</v>
      </c>
      <c r="C24" s="11"/>
      <c r="D24" s="11"/>
      <c r="E24" s="1"/>
      <c r="F24" s="1"/>
      <c r="G24" s="1"/>
    </row>
    <row r="25" spans="1:7" ht="15" customHeight="1">
      <c r="A25" s="13"/>
      <c r="B25" s="13"/>
      <c r="C25" s="11"/>
      <c r="D25" s="11"/>
      <c r="E25" s="1"/>
      <c r="F25" s="1"/>
      <c r="G25" s="1"/>
    </row>
    <row r="26" spans="1:7" ht="15" customHeight="1">
      <c r="A26" s="14" t="s">
        <v>496</v>
      </c>
      <c r="B26" s="13"/>
      <c r="C26" s="11"/>
      <c r="D26" s="11"/>
      <c r="E26" s="1"/>
      <c r="F26" s="1"/>
      <c r="G26" s="1"/>
    </row>
    <row r="27" spans="1:7" ht="15" customHeight="1">
      <c r="A27" s="9" t="str">
        <f>HYPERLINK("#'Tabel P.MW3a'!A1","Tabel P.MW3a")</f>
        <v>Tabel P.MW3a</v>
      </c>
      <c r="B27" s="13" t="s">
        <v>497</v>
      </c>
      <c r="C27" s="11"/>
      <c r="D27" s="11"/>
      <c r="E27" s="1"/>
      <c r="F27" s="1"/>
      <c r="G27" s="1"/>
    </row>
    <row r="28" spans="1:7" ht="15" customHeight="1">
      <c r="A28" s="9" t="str">
        <f>HYPERLINK("#'Tabel P.MW3b'!A1","Tabel P.MW3b")</f>
        <v>Tabel P.MW3b</v>
      </c>
      <c r="B28" s="13" t="s">
        <v>498</v>
      </c>
      <c r="C28" s="10"/>
      <c r="D28" s="10"/>
      <c r="E28" s="1"/>
      <c r="F28" s="1"/>
      <c r="G28" s="1"/>
    </row>
    <row r="29" spans="1:7">
      <c r="A29" s="9" t="str">
        <f>HYPERLINK("#'Tabel P.R2'!A1","Tabel P.R2")</f>
        <v>Tabel P.R2</v>
      </c>
      <c r="B29" s="10" t="s">
        <v>499</v>
      </c>
      <c r="C29" s="10"/>
      <c r="D29" s="10"/>
      <c r="E29" s="1"/>
      <c r="F29" s="1"/>
      <c r="G29" s="1"/>
    </row>
    <row r="30" spans="1:7" ht="15" customHeight="1">
      <c r="A30" s="9" t="str">
        <f>HYPERLINK("#'Tabel P.R3'!A1","Tabel P.R3")</f>
        <v>Tabel P.R3</v>
      </c>
      <c r="B30" s="13" t="s">
        <v>500</v>
      </c>
      <c r="C30" s="10"/>
      <c r="D30" s="10"/>
      <c r="E30" s="1"/>
      <c r="F30" s="1"/>
      <c r="G30" s="1"/>
    </row>
    <row r="31" spans="1:7">
      <c r="A31" s="1"/>
      <c r="B31" s="1"/>
      <c r="D31" s="1"/>
      <c r="E31" s="1"/>
      <c r="F31" s="1"/>
      <c r="G31" s="1"/>
    </row>
    <row r="32" spans="1:7">
      <c r="A32" s="1"/>
      <c r="B32" s="1"/>
      <c r="D32" s="1"/>
      <c r="E32" s="1"/>
      <c r="F32" s="1"/>
      <c r="G32" s="1"/>
    </row>
    <row r="33" spans="1:7">
      <c r="A33" s="7"/>
      <c r="D33" s="1"/>
      <c r="E33" s="1"/>
      <c r="F33" s="1"/>
      <c r="G33" s="1"/>
    </row>
    <row r="34" spans="1:7">
      <c r="A34" s="7"/>
      <c r="D34" s="1"/>
      <c r="E34" s="1"/>
      <c r="F34" s="1"/>
      <c r="G34" s="1"/>
    </row>
    <row r="35" spans="1:7">
      <c r="A35" s="18"/>
    </row>
    <row r="36" spans="1:7">
      <c r="A36" s="18"/>
    </row>
    <row r="37" spans="1:7">
      <c r="A37" s="7"/>
    </row>
    <row r="40" spans="1:7">
      <c r="A40" s="171" t="s">
        <v>501</v>
      </c>
      <c r="B40" s="171"/>
    </row>
    <row r="41" spans="1:7">
      <c r="A41" s="170" t="s">
        <v>502</v>
      </c>
      <c r="B41" s="170"/>
    </row>
    <row r="42" spans="1:7">
      <c r="A42" s="170" t="s">
        <v>503</v>
      </c>
      <c r="B42" s="170"/>
    </row>
    <row r="43" spans="1:7">
      <c r="A43" s="8" t="s">
        <v>504</v>
      </c>
      <c r="B43" s="8"/>
    </row>
    <row r="44" spans="1:7">
      <c r="A44" s="170" t="s">
        <v>505</v>
      </c>
      <c r="B44" s="170"/>
    </row>
    <row r="45" spans="1:7">
      <c r="A45" s="170" t="s">
        <v>631</v>
      </c>
      <c r="B45" s="170"/>
    </row>
    <row r="46" spans="1:7">
      <c r="A46" s="170" t="s">
        <v>632</v>
      </c>
      <c r="B46" s="170"/>
    </row>
    <row r="47" spans="1:7">
      <c r="A47" s="170" t="s">
        <v>633</v>
      </c>
      <c r="B47" s="170"/>
    </row>
    <row r="48" spans="1:7">
      <c r="A48" s="170" t="s">
        <v>634</v>
      </c>
      <c r="B48" s="170"/>
    </row>
    <row r="49" spans="1:6">
      <c r="A49" s="170" t="s">
        <v>506</v>
      </c>
      <c r="B49" s="170"/>
    </row>
    <row r="50" spans="1:6">
      <c r="A50" s="8" t="s">
        <v>507</v>
      </c>
      <c r="B50" s="12"/>
    </row>
    <row r="52" spans="1:6">
      <c r="A52" s="15" t="s">
        <v>636</v>
      </c>
    </row>
    <row r="53" spans="1:6">
      <c r="A53" s="15" t="s">
        <v>508</v>
      </c>
      <c r="B53" s="1"/>
      <c r="C53" s="1"/>
      <c r="D53" s="1"/>
      <c r="E53" s="1"/>
      <c r="F53" s="1"/>
    </row>
  </sheetData>
  <mergeCells count="9">
    <mergeCell ref="A47:B47"/>
    <mergeCell ref="A48:B48"/>
    <mergeCell ref="A49:B49"/>
    <mergeCell ref="A40:B40"/>
    <mergeCell ref="A41:B41"/>
    <mergeCell ref="A42:B42"/>
    <mergeCell ref="A44:B44"/>
    <mergeCell ref="A45:B45"/>
    <mergeCell ref="A46:B46"/>
  </mergeCells>
  <hyperlinks>
    <hyperlink ref="A8" location="Begrippen!A1" display="Begrippen" xr:uid="{00000000-0004-0000-0100-000000000000}"/>
  </hyperlinks>
  <pageMargins left="0.70866141732283472" right="0.70866141732283472" top="0.74803149606299213" bottom="0.74803149606299213" header="0.31496062992125984" footer="0.31496062992125984"/>
  <pageSetup paperSize="9" scale="63" orientation="portrait" r:id="rId1"/>
  <headerFooter scaleWithDoc="0" alignWithMargins="0">
    <oddFooter>&amp;R&amp;P/&amp;N</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D33"/>
  <sheetViews>
    <sheetView showGridLines="0" zoomScaleNormal="100" workbookViewId="0">
      <selection sqref="A1:D1"/>
    </sheetView>
  </sheetViews>
  <sheetFormatPr defaultColWidth="11.42578125" defaultRowHeight="15"/>
  <cols>
    <col min="1" max="1" width="3.7109375" customWidth="1"/>
    <col min="2" max="2" width="24.85546875" customWidth="1"/>
    <col min="3" max="4" width="15.7109375" customWidth="1"/>
  </cols>
  <sheetData>
    <row r="1" spans="1:4" ht="36" customHeight="1">
      <c r="A1" s="183" t="s">
        <v>642</v>
      </c>
      <c r="B1" s="183"/>
      <c r="C1" s="183"/>
      <c r="D1" s="183"/>
    </row>
    <row r="2" spans="1:4">
      <c r="A2" s="185"/>
      <c r="B2" s="185"/>
      <c r="C2" s="101" t="s">
        <v>403</v>
      </c>
      <c r="D2" s="101" t="s">
        <v>404</v>
      </c>
    </row>
    <row r="3" spans="1:4">
      <c r="A3" s="186"/>
      <c r="B3" s="186"/>
      <c r="C3" s="13"/>
      <c r="D3" s="13"/>
    </row>
    <row r="4" spans="1:4">
      <c r="A4" s="12"/>
      <c r="B4" s="12"/>
      <c r="C4" s="85" t="s">
        <v>7</v>
      </c>
      <c r="D4" s="12"/>
    </row>
    <row r="5" spans="1:4">
      <c r="A5" s="12"/>
      <c r="B5" s="12"/>
      <c r="C5" s="12"/>
      <c r="D5" s="12"/>
    </row>
    <row r="6" spans="1:4">
      <c r="A6" s="184" t="s">
        <v>2</v>
      </c>
      <c r="B6" s="184"/>
      <c r="C6" s="86">
        <v>110600</v>
      </c>
      <c r="D6" s="86">
        <v>111150</v>
      </c>
    </row>
    <row r="7" spans="1:4">
      <c r="A7" s="104"/>
      <c r="B7" s="104"/>
      <c r="C7" s="86"/>
      <c r="D7" s="86"/>
    </row>
    <row r="8" spans="1:4">
      <c r="A8" s="184" t="s">
        <v>405</v>
      </c>
      <c r="B8" s="184"/>
      <c r="C8" s="86">
        <v>110600</v>
      </c>
      <c r="D8" s="86">
        <v>111150</v>
      </c>
    </row>
    <row r="9" spans="1:4">
      <c r="A9" s="104"/>
      <c r="B9" s="104" t="s">
        <v>406</v>
      </c>
      <c r="C9" s="86">
        <v>50390</v>
      </c>
      <c r="D9" s="86">
        <v>50860</v>
      </c>
    </row>
    <row r="10" spans="1:4">
      <c r="A10" s="104"/>
      <c r="B10" s="104" t="s">
        <v>407</v>
      </c>
      <c r="C10" s="86">
        <v>60200</v>
      </c>
      <c r="D10" s="86">
        <v>60290</v>
      </c>
    </row>
    <row r="11" spans="1:4">
      <c r="A11" s="104"/>
      <c r="B11" s="104" t="s">
        <v>408</v>
      </c>
      <c r="C11" s="86">
        <v>10</v>
      </c>
      <c r="D11" s="86">
        <v>0</v>
      </c>
    </row>
    <row r="12" spans="1:4">
      <c r="A12" s="104"/>
      <c r="B12" s="104"/>
      <c r="C12" s="86"/>
      <c r="D12" s="86"/>
    </row>
    <row r="13" spans="1:4">
      <c r="A13" s="184" t="s">
        <v>409</v>
      </c>
      <c r="B13" s="184"/>
      <c r="C13" s="86">
        <v>110600</v>
      </c>
      <c r="D13" s="86">
        <v>111150</v>
      </c>
    </row>
    <row r="14" spans="1:4">
      <c r="A14" s="104"/>
      <c r="B14" s="104" t="s">
        <v>410</v>
      </c>
      <c r="C14" s="86">
        <v>12920</v>
      </c>
      <c r="D14" s="86">
        <v>13270</v>
      </c>
    </row>
    <row r="15" spans="1:4">
      <c r="A15" s="104"/>
      <c r="B15" s="104" t="s">
        <v>411</v>
      </c>
      <c r="C15" s="86">
        <v>18120</v>
      </c>
      <c r="D15" s="86">
        <v>18490</v>
      </c>
    </row>
    <row r="16" spans="1:4">
      <c r="A16" s="104"/>
      <c r="B16" s="104" t="s">
        <v>412</v>
      </c>
      <c r="C16" s="86">
        <v>26260</v>
      </c>
      <c r="D16" s="86">
        <v>26560</v>
      </c>
    </row>
    <row r="17" spans="1:4">
      <c r="A17" s="104"/>
      <c r="B17" s="104" t="s">
        <v>413</v>
      </c>
      <c r="C17" s="86">
        <v>25360</v>
      </c>
      <c r="D17" s="86">
        <v>25410</v>
      </c>
    </row>
    <row r="18" spans="1:4">
      <c r="A18" s="104"/>
      <c r="B18" s="104" t="s">
        <v>414</v>
      </c>
      <c r="C18" s="86">
        <v>23870</v>
      </c>
      <c r="D18" s="86">
        <v>23820</v>
      </c>
    </row>
    <row r="19" spans="1:4">
      <c r="A19" s="104"/>
      <c r="B19" s="104" t="s">
        <v>415</v>
      </c>
      <c r="C19" s="86">
        <v>3690</v>
      </c>
      <c r="D19" s="86">
        <v>3550</v>
      </c>
    </row>
    <row r="20" spans="1:4">
      <c r="A20" s="104"/>
      <c r="B20" s="104" t="s">
        <v>416</v>
      </c>
      <c r="C20" s="86">
        <v>380</v>
      </c>
      <c r="D20" s="86">
        <v>40</v>
      </c>
    </row>
    <row r="21" spans="1:4">
      <c r="A21" s="104"/>
      <c r="B21" s="104" t="s">
        <v>417</v>
      </c>
      <c r="C21" s="86">
        <v>10</v>
      </c>
      <c r="D21" s="86">
        <v>0</v>
      </c>
    </row>
    <row r="22" spans="1:4">
      <c r="A22" s="104"/>
      <c r="B22" s="104" t="s">
        <v>418</v>
      </c>
      <c r="C22" s="86">
        <v>27560</v>
      </c>
      <c r="D22" s="86">
        <v>27380</v>
      </c>
    </row>
    <row r="23" spans="1:4">
      <c r="A23" s="104"/>
      <c r="B23" s="104"/>
      <c r="C23" s="86"/>
      <c r="D23" s="86"/>
    </row>
    <row r="24" spans="1:4">
      <c r="A24" s="184" t="s">
        <v>419</v>
      </c>
      <c r="B24" s="184"/>
      <c r="C24" s="86">
        <v>110600</v>
      </c>
      <c r="D24" s="86">
        <v>111150</v>
      </c>
    </row>
    <row r="25" spans="1:4" ht="15" customHeight="1">
      <c r="A25" s="141"/>
      <c r="B25" s="95" t="s">
        <v>10</v>
      </c>
      <c r="C25" s="86">
        <v>17830</v>
      </c>
      <c r="D25" s="86">
        <v>17130</v>
      </c>
    </row>
    <row r="26" spans="1:4">
      <c r="A26" s="141"/>
      <c r="B26" s="95" t="s">
        <v>11</v>
      </c>
      <c r="C26" s="86">
        <v>17340</v>
      </c>
      <c r="D26" s="86">
        <v>17480</v>
      </c>
    </row>
    <row r="27" spans="1:4">
      <c r="A27" s="141"/>
      <c r="B27" s="95" t="s">
        <v>12</v>
      </c>
      <c r="C27" s="86">
        <v>11910</v>
      </c>
      <c r="D27" s="86">
        <v>12570</v>
      </c>
    </row>
    <row r="28" spans="1:4">
      <c r="A28" s="141"/>
      <c r="B28" s="95" t="s">
        <v>13</v>
      </c>
      <c r="C28" s="86">
        <v>8610</v>
      </c>
      <c r="D28" s="86">
        <v>8840</v>
      </c>
    </row>
    <row r="29" spans="1:4">
      <c r="A29" s="141"/>
      <c r="B29" s="95" t="s">
        <v>14</v>
      </c>
      <c r="C29" s="86">
        <v>7450</v>
      </c>
      <c r="D29" s="86">
        <v>7290</v>
      </c>
    </row>
    <row r="30" spans="1:4">
      <c r="A30" s="141"/>
      <c r="B30" s="95" t="s">
        <v>15</v>
      </c>
      <c r="C30" s="86">
        <v>47460</v>
      </c>
      <c r="D30" s="86">
        <v>47840</v>
      </c>
    </row>
    <row r="31" spans="1:4">
      <c r="A31" s="111"/>
      <c r="B31" s="112"/>
      <c r="C31" s="91"/>
      <c r="D31" s="101"/>
    </row>
    <row r="32" spans="1:4">
      <c r="A32" s="82" t="s">
        <v>420</v>
      </c>
      <c r="B32" s="100"/>
      <c r="C32" s="142"/>
      <c r="D32" s="103"/>
    </row>
    <row r="33" spans="1:2">
      <c r="A33" s="173" t="s">
        <v>66</v>
      </c>
      <c r="B33" s="173"/>
    </row>
  </sheetData>
  <mergeCells count="8">
    <mergeCell ref="A24:B24"/>
    <mergeCell ref="A33:B33"/>
    <mergeCell ref="A1:D1"/>
    <mergeCell ref="A2:B2"/>
    <mergeCell ref="A3:B3"/>
    <mergeCell ref="A6:B6"/>
    <mergeCell ref="A8:B8"/>
    <mergeCell ref="A13:B13"/>
  </mergeCells>
  <pageMargins left="0.70866141732283472" right="0.70866141732283472" top="0.74803149606299213" bottom="0.74803149606299213" header="0.31496062992125984" footer="0.31496062992125984"/>
  <pageSetup paperSize="9" orientation="portrait" horizontalDpi="300" verticalDpi="300" r:id="rId1"/>
  <headerFooter scaleWithDoc="0" alignWithMargins="0">
    <oddFooter>&amp;R&amp;P/&amp;N</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F35"/>
  <sheetViews>
    <sheetView showGridLines="0" zoomScaleNormal="100" workbookViewId="0">
      <selection sqref="A1:E1"/>
    </sheetView>
  </sheetViews>
  <sheetFormatPr defaultColWidth="11.42578125" defaultRowHeight="15"/>
  <cols>
    <col min="1" max="1" width="3.7109375" customWidth="1"/>
    <col min="2" max="2" width="21.7109375" customWidth="1"/>
    <col min="3" max="3" width="58.28515625" customWidth="1"/>
    <col min="4" max="5" width="15.7109375" customWidth="1"/>
    <col min="6" max="6" width="14.7109375" customWidth="1"/>
  </cols>
  <sheetData>
    <row r="1" spans="1:6" ht="15" customHeight="1">
      <c r="A1" s="188" t="s">
        <v>641</v>
      </c>
      <c r="B1" s="188"/>
      <c r="C1" s="188"/>
      <c r="D1" s="188"/>
      <c r="E1" s="188"/>
      <c r="F1" s="120"/>
    </row>
    <row r="2" spans="1:6">
      <c r="A2" s="185"/>
      <c r="B2" s="185"/>
      <c r="C2" s="140"/>
      <c r="D2" s="101" t="s">
        <v>403</v>
      </c>
      <c r="E2" s="101" t="s">
        <v>404</v>
      </c>
    </row>
    <row r="3" spans="1:6">
      <c r="A3" s="186"/>
      <c r="B3" s="186"/>
      <c r="C3" s="13"/>
      <c r="D3" s="13"/>
    </row>
    <row r="4" spans="1:6">
      <c r="A4" s="12"/>
      <c r="B4" s="12"/>
      <c r="D4" s="85" t="s">
        <v>7</v>
      </c>
    </row>
    <row r="5" spans="1:6">
      <c r="A5" s="12"/>
      <c r="B5" s="12"/>
      <c r="C5" s="12"/>
      <c r="D5" s="12"/>
    </row>
    <row r="6" spans="1:6">
      <c r="A6" s="184" t="s">
        <v>2</v>
      </c>
      <c r="B6" s="184"/>
      <c r="C6" s="86"/>
      <c r="D6" s="86">
        <v>110600</v>
      </c>
      <c r="E6" s="86">
        <v>111150</v>
      </c>
    </row>
    <row r="7" spans="1:6">
      <c r="A7" s="104"/>
      <c r="B7" s="104"/>
      <c r="C7" s="86"/>
      <c r="D7" s="86"/>
      <c r="E7" s="86"/>
    </row>
    <row r="8" spans="1:6">
      <c r="A8" s="120" t="s">
        <v>460</v>
      </c>
      <c r="B8" s="120"/>
      <c r="C8" s="120" t="s">
        <v>459</v>
      </c>
      <c r="D8" s="86">
        <v>110600</v>
      </c>
      <c r="E8" s="86">
        <v>111150</v>
      </c>
    </row>
    <row r="9" spans="1:6">
      <c r="A9" s="82"/>
      <c r="B9" s="125" t="s">
        <v>68</v>
      </c>
      <c r="C9" s="127" t="s">
        <v>463</v>
      </c>
      <c r="D9" s="86">
        <v>36960</v>
      </c>
      <c r="E9" s="86">
        <v>36950</v>
      </c>
    </row>
    <row r="10" spans="1:6">
      <c r="A10" s="82"/>
      <c r="B10" s="126"/>
      <c r="C10" s="127"/>
      <c r="D10" s="86"/>
      <c r="E10" s="86"/>
    </row>
    <row r="11" spans="1:6">
      <c r="A11" s="82"/>
      <c r="B11" s="125" t="s">
        <v>461</v>
      </c>
      <c r="C11" s="127" t="s">
        <v>2</v>
      </c>
      <c r="D11" s="86">
        <v>6140</v>
      </c>
      <c r="E11" s="86">
        <v>6180</v>
      </c>
    </row>
    <row r="12" spans="1:6">
      <c r="A12" s="82"/>
      <c r="C12" s="127" t="s">
        <v>461</v>
      </c>
      <c r="D12" s="86">
        <v>4100</v>
      </c>
      <c r="E12" s="86">
        <v>4140</v>
      </c>
    </row>
    <row r="13" spans="1:6">
      <c r="A13" s="82"/>
      <c r="C13" s="127" t="s">
        <v>464</v>
      </c>
      <c r="D13" s="86">
        <v>2040</v>
      </c>
      <c r="E13" s="86">
        <v>2040</v>
      </c>
    </row>
    <row r="14" spans="1:6">
      <c r="A14" s="82"/>
      <c r="B14" s="125"/>
      <c r="C14" s="127"/>
      <c r="D14" s="86"/>
      <c r="E14" s="86"/>
    </row>
    <row r="15" spans="1:6">
      <c r="A15" s="82"/>
      <c r="B15" s="125" t="s">
        <v>462</v>
      </c>
      <c r="C15" s="127" t="s">
        <v>2</v>
      </c>
      <c r="D15" s="86">
        <v>67500</v>
      </c>
      <c r="E15" s="86">
        <v>68020</v>
      </c>
    </row>
    <row r="16" spans="1:6">
      <c r="A16" s="82"/>
      <c r="B16" s="125"/>
      <c r="C16" s="127" t="s">
        <v>462</v>
      </c>
      <c r="D16" s="86">
        <v>59340</v>
      </c>
      <c r="E16" s="86">
        <v>59890</v>
      </c>
    </row>
    <row r="17" spans="1:6">
      <c r="A17" s="82"/>
      <c r="C17" s="127" t="s">
        <v>465</v>
      </c>
      <c r="D17" s="86">
        <v>8150</v>
      </c>
      <c r="E17" s="86">
        <v>8140</v>
      </c>
    </row>
    <row r="18" spans="1:6">
      <c r="A18" s="82"/>
      <c r="C18" s="127"/>
      <c r="D18" s="86"/>
      <c r="E18" s="86"/>
    </row>
    <row r="19" spans="1:6">
      <c r="A19" s="82"/>
      <c r="B19" s="143" t="s">
        <v>408</v>
      </c>
      <c r="C19" s="146"/>
      <c r="D19" s="86">
        <v>10</v>
      </c>
      <c r="E19" s="86">
        <v>0</v>
      </c>
    </row>
    <row r="20" spans="1:6">
      <c r="A20" s="111"/>
      <c r="B20" s="112"/>
      <c r="C20" s="91"/>
      <c r="D20" s="101"/>
      <c r="E20" s="144"/>
      <c r="F20" s="145"/>
    </row>
    <row r="21" spans="1:6">
      <c r="A21" s="82" t="s">
        <v>420</v>
      </c>
      <c r="B21" s="100"/>
      <c r="C21" s="142"/>
      <c r="D21" s="103"/>
    </row>
    <row r="22" spans="1:6">
      <c r="A22" s="173" t="s">
        <v>66</v>
      </c>
      <c r="B22" s="173"/>
    </row>
    <row r="25" spans="1:6">
      <c r="A25" s="187"/>
      <c r="B25" s="187"/>
      <c r="C25" s="187"/>
      <c r="D25" s="187"/>
    </row>
    <row r="26" spans="1:6">
      <c r="A26" s="82"/>
      <c r="B26" s="125"/>
      <c r="C26" s="127"/>
      <c r="D26" s="146"/>
    </row>
    <row r="27" spans="1:6">
      <c r="A27" s="82"/>
      <c r="B27" s="126"/>
      <c r="C27" s="127"/>
      <c r="D27" s="146"/>
    </row>
    <row r="28" spans="1:6">
      <c r="A28" s="82"/>
      <c r="B28" s="125"/>
      <c r="C28" s="127"/>
      <c r="D28" s="146"/>
    </row>
    <row r="29" spans="1:6">
      <c r="A29" s="82"/>
      <c r="C29" s="127"/>
      <c r="D29" s="146"/>
    </row>
    <row r="30" spans="1:6">
      <c r="A30" s="82"/>
      <c r="C30" s="127"/>
      <c r="D30" s="146"/>
    </row>
    <row r="31" spans="1:6">
      <c r="A31" s="82"/>
      <c r="C31" s="127"/>
      <c r="D31" s="146"/>
    </row>
    <row r="32" spans="1:6">
      <c r="A32" s="82"/>
      <c r="B32" s="125"/>
      <c r="C32" s="127"/>
      <c r="D32" s="146"/>
    </row>
    <row r="33" spans="1:4">
      <c r="A33" s="82"/>
      <c r="C33" s="127"/>
      <c r="D33" s="146"/>
    </row>
    <row r="34" spans="1:4">
      <c r="A34" s="82"/>
      <c r="D34" s="146"/>
    </row>
    <row r="35" spans="1:4">
      <c r="A35" s="82"/>
      <c r="B35" s="143"/>
      <c r="C35" s="146"/>
      <c r="D35" s="146"/>
    </row>
  </sheetData>
  <mergeCells count="7">
    <mergeCell ref="A22:B22"/>
    <mergeCell ref="A25:B25"/>
    <mergeCell ref="C25:D25"/>
    <mergeCell ref="A1:E1"/>
    <mergeCell ref="A2:B2"/>
    <mergeCell ref="A3:B3"/>
    <mergeCell ref="A6:B6"/>
  </mergeCells>
  <pageMargins left="0.70866141732283472" right="0.70866141732283472" top="0.74803149606299213" bottom="0.74803149606299213" header="0.31496062992125984" footer="0.31496062992125984"/>
  <pageSetup paperSize="9" orientation="landscape" horizontalDpi="300" verticalDpi="300" r:id="rId1"/>
  <headerFooter scaleWithDoc="0" alignWithMargins="0">
    <oddFooter>&amp;R&amp;P/&amp;N</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H356"/>
  <sheetViews>
    <sheetView showGridLines="0" zoomScaleNormal="100" workbookViewId="0">
      <selection sqref="A1:G1"/>
    </sheetView>
  </sheetViews>
  <sheetFormatPr defaultColWidth="11.42578125" defaultRowHeight="15"/>
  <cols>
    <col min="1" max="1" width="2.42578125" customWidth="1"/>
    <col min="2" max="2" width="30" customWidth="1"/>
    <col min="3" max="3" width="10.140625" customWidth="1"/>
    <col min="4" max="7" width="11.7109375" customWidth="1"/>
  </cols>
  <sheetData>
    <row r="1" spans="1:8" ht="26.25" customHeight="1">
      <c r="A1" s="189" t="s">
        <v>640</v>
      </c>
      <c r="B1" s="189"/>
      <c r="C1" s="189"/>
      <c r="D1" s="189"/>
      <c r="E1" s="189"/>
      <c r="F1" s="189"/>
      <c r="G1" s="189"/>
    </row>
    <row r="2" spans="1:8">
      <c r="A2" s="150"/>
      <c r="B2" s="148"/>
      <c r="C2" s="190" t="s">
        <v>1</v>
      </c>
      <c r="D2" s="183"/>
      <c r="E2" s="183"/>
      <c r="F2" s="183"/>
      <c r="G2" s="183"/>
    </row>
    <row r="3" spans="1:8" ht="33.75" customHeight="1">
      <c r="A3" s="11"/>
      <c r="B3" s="151" t="s">
        <v>67</v>
      </c>
      <c r="C3" s="102" t="s">
        <v>2</v>
      </c>
      <c r="D3" s="105" t="s">
        <v>3</v>
      </c>
      <c r="E3" s="105" t="s">
        <v>4</v>
      </c>
      <c r="F3" s="102" t="s">
        <v>5</v>
      </c>
      <c r="G3" s="102" t="s">
        <v>6</v>
      </c>
    </row>
    <row r="4" spans="1:8" ht="15" customHeight="1">
      <c r="A4" s="152"/>
      <c r="B4" s="147"/>
      <c r="C4" s="80"/>
      <c r="D4" s="80"/>
      <c r="E4" s="80"/>
    </row>
    <row r="5" spans="1:8" ht="15" customHeight="1">
      <c r="B5" s="147"/>
      <c r="C5" s="153" t="s">
        <v>7</v>
      </c>
      <c r="D5" s="80"/>
      <c r="E5" s="80"/>
    </row>
    <row r="6" spans="1:8" ht="15" customHeight="1">
      <c r="B6" s="147"/>
      <c r="C6" s="80"/>
      <c r="D6" s="80"/>
      <c r="E6" s="80"/>
    </row>
    <row r="7" spans="1:8" ht="15" customHeight="1">
      <c r="A7" s="154" t="s">
        <v>68</v>
      </c>
      <c r="C7" s="86">
        <v>175650</v>
      </c>
      <c r="D7" s="86">
        <v>50280</v>
      </c>
      <c r="E7" s="86">
        <v>13850</v>
      </c>
      <c r="F7" s="86">
        <v>97300</v>
      </c>
      <c r="G7" s="86">
        <v>14210</v>
      </c>
      <c r="H7" s="156"/>
    </row>
    <row r="8" spans="1:8" ht="15" customHeight="1">
      <c r="A8" s="154"/>
      <c r="C8" s="86"/>
      <c r="D8" s="86"/>
      <c r="E8" s="86"/>
      <c r="F8" s="86"/>
      <c r="G8" s="86"/>
    </row>
    <row r="9" spans="1:8" ht="15" customHeight="1">
      <c r="A9" s="154" t="s">
        <v>69</v>
      </c>
      <c r="B9" s="77"/>
      <c r="C9" s="86">
        <v>240</v>
      </c>
      <c r="D9" s="86">
        <v>50</v>
      </c>
      <c r="E9" s="86">
        <v>30</v>
      </c>
      <c r="F9" s="86">
        <v>150</v>
      </c>
      <c r="G9" s="86">
        <v>20</v>
      </c>
    </row>
    <row r="10" spans="1:8" ht="15" customHeight="1">
      <c r="A10" s="154" t="s">
        <v>70</v>
      </c>
      <c r="B10" s="77"/>
      <c r="C10" s="86">
        <v>150</v>
      </c>
      <c r="D10" s="86">
        <v>40</v>
      </c>
      <c r="E10" s="86">
        <v>10</v>
      </c>
      <c r="F10" s="86">
        <v>80</v>
      </c>
      <c r="G10" s="86">
        <v>20</v>
      </c>
    </row>
    <row r="11" spans="1:8" ht="15" customHeight="1">
      <c r="A11" s="154" t="s">
        <v>71</v>
      </c>
      <c r="B11" s="77"/>
      <c r="C11" s="86">
        <v>260</v>
      </c>
      <c r="D11" s="86">
        <v>80</v>
      </c>
      <c r="E11" s="86">
        <v>30</v>
      </c>
      <c r="F11" s="86">
        <v>150</v>
      </c>
      <c r="G11" s="86">
        <v>10</v>
      </c>
    </row>
    <row r="12" spans="1:8" ht="15" customHeight="1">
      <c r="A12" s="154" t="s">
        <v>72</v>
      </c>
      <c r="B12" s="77"/>
      <c r="C12" s="86">
        <v>440</v>
      </c>
      <c r="D12" s="86">
        <v>110</v>
      </c>
      <c r="E12" s="86">
        <v>20</v>
      </c>
      <c r="F12" s="86">
        <v>260</v>
      </c>
      <c r="G12" s="86">
        <v>50</v>
      </c>
    </row>
    <row r="13" spans="1:8" ht="15" customHeight="1">
      <c r="A13" s="154" t="s">
        <v>73</v>
      </c>
      <c r="B13" s="77"/>
      <c r="C13" s="86">
        <v>150</v>
      </c>
      <c r="D13" s="86">
        <v>60</v>
      </c>
      <c r="E13" s="86">
        <v>0</v>
      </c>
      <c r="F13" s="86">
        <v>60</v>
      </c>
      <c r="G13" s="86">
        <v>20</v>
      </c>
    </row>
    <row r="14" spans="1:8" ht="15" customHeight="1">
      <c r="A14" s="154" t="s">
        <v>74</v>
      </c>
      <c r="B14" s="77"/>
      <c r="C14" s="86">
        <v>190</v>
      </c>
      <c r="D14" s="86">
        <v>40</v>
      </c>
      <c r="E14" s="86">
        <v>20</v>
      </c>
      <c r="F14" s="86">
        <v>120</v>
      </c>
      <c r="G14" s="86">
        <v>20</v>
      </c>
    </row>
    <row r="15" spans="1:8" ht="15" customHeight="1">
      <c r="A15" s="154" t="s">
        <v>75</v>
      </c>
      <c r="B15" s="77"/>
      <c r="C15" s="86">
        <v>1090</v>
      </c>
      <c r="D15" s="86">
        <v>360</v>
      </c>
      <c r="E15" s="86">
        <v>90</v>
      </c>
      <c r="F15" s="86">
        <v>570</v>
      </c>
      <c r="G15" s="86">
        <v>70</v>
      </c>
    </row>
    <row r="16" spans="1:8" ht="15" customHeight="1">
      <c r="A16" s="154" t="s">
        <v>76</v>
      </c>
      <c r="B16" s="77"/>
      <c r="C16" s="86">
        <v>1300</v>
      </c>
      <c r="D16" s="86">
        <v>570</v>
      </c>
      <c r="E16" s="86">
        <v>70</v>
      </c>
      <c r="F16" s="86">
        <v>480</v>
      </c>
      <c r="G16" s="86">
        <v>170</v>
      </c>
    </row>
    <row r="17" spans="1:7" ht="15" customHeight="1">
      <c r="A17" s="154" t="s">
        <v>77</v>
      </c>
      <c r="B17" s="77"/>
      <c r="C17" s="86">
        <v>1720</v>
      </c>
      <c r="D17" s="86">
        <v>710</v>
      </c>
      <c r="E17" s="86">
        <v>110</v>
      </c>
      <c r="F17" s="86">
        <v>690</v>
      </c>
      <c r="G17" s="86">
        <v>210</v>
      </c>
    </row>
    <row r="18" spans="1:7" ht="15" customHeight="1">
      <c r="A18" s="154" t="s">
        <v>78</v>
      </c>
      <c r="B18" s="77"/>
      <c r="C18" s="86">
        <v>370</v>
      </c>
      <c r="D18" s="86">
        <v>220</v>
      </c>
      <c r="E18" s="86">
        <v>30</v>
      </c>
      <c r="F18" s="86">
        <v>100</v>
      </c>
      <c r="G18" s="86">
        <v>20</v>
      </c>
    </row>
    <row r="19" spans="1:7" ht="15" customHeight="1">
      <c r="A19" s="154" t="s">
        <v>79</v>
      </c>
      <c r="B19" s="77"/>
      <c r="C19" s="86">
        <v>80</v>
      </c>
      <c r="D19" s="86">
        <v>10</v>
      </c>
      <c r="E19" s="86">
        <v>0</v>
      </c>
      <c r="F19" s="86">
        <v>60</v>
      </c>
      <c r="G19" s="86">
        <v>10</v>
      </c>
    </row>
    <row r="20" spans="1:7" ht="15" customHeight="1">
      <c r="A20" s="154" t="s">
        <v>80</v>
      </c>
      <c r="B20" s="77"/>
      <c r="C20" s="86">
        <v>380</v>
      </c>
      <c r="D20" s="86">
        <v>130</v>
      </c>
      <c r="E20" s="86">
        <v>20</v>
      </c>
      <c r="F20" s="86">
        <v>220</v>
      </c>
      <c r="G20" s="86">
        <v>10</v>
      </c>
    </row>
    <row r="21" spans="1:7" ht="15" customHeight="1">
      <c r="A21" s="154" t="s">
        <v>81</v>
      </c>
      <c r="B21" s="77"/>
      <c r="C21" s="86">
        <v>20</v>
      </c>
      <c r="D21" s="86">
        <v>20</v>
      </c>
      <c r="E21" s="86">
        <v>0</v>
      </c>
      <c r="F21" s="86">
        <v>0</v>
      </c>
      <c r="G21" s="86">
        <v>0</v>
      </c>
    </row>
    <row r="22" spans="1:7" ht="15" customHeight="1">
      <c r="A22" s="154" t="s">
        <v>82</v>
      </c>
      <c r="B22" s="77"/>
      <c r="C22" s="86">
        <v>1830</v>
      </c>
      <c r="D22" s="86">
        <v>370</v>
      </c>
      <c r="E22" s="86">
        <v>110</v>
      </c>
      <c r="F22" s="86">
        <v>1110</v>
      </c>
      <c r="G22" s="86">
        <v>230</v>
      </c>
    </row>
    <row r="23" spans="1:7" ht="15" customHeight="1">
      <c r="A23" s="154" t="s">
        <v>83</v>
      </c>
      <c r="B23" s="77"/>
      <c r="C23" s="86">
        <v>630</v>
      </c>
      <c r="D23" s="86">
        <v>140</v>
      </c>
      <c r="E23" s="86">
        <v>60</v>
      </c>
      <c r="F23" s="86">
        <v>360</v>
      </c>
      <c r="G23" s="86">
        <v>70</v>
      </c>
    </row>
    <row r="24" spans="1:7" ht="15" customHeight="1">
      <c r="A24" s="154" t="s">
        <v>84</v>
      </c>
      <c r="B24" s="77"/>
      <c r="C24" s="86">
        <v>8560</v>
      </c>
      <c r="D24" s="86">
        <v>2930</v>
      </c>
      <c r="E24" s="86">
        <v>530</v>
      </c>
      <c r="F24" s="86">
        <v>3710</v>
      </c>
      <c r="G24" s="86">
        <v>1390</v>
      </c>
    </row>
    <row r="25" spans="1:7" ht="15" customHeight="1">
      <c r="A25" s="154" t="s">
        <v>85</v>
      </c>
      <c r="B25" s="77"/>
      <c r="C25" s="86">
        <v>1290</v>
      </c>
      <c r="D25" s="86">
        <v>430</v>
      </c>
      <c r="E25" s="86">
        <v>60</v>
      </c>
      <c r="F25" s="86">
        <v>730</v>
      </c>
      <c r="G25" s="86">
        <v>70</v>
      </c>
    </row>
    <row r="26" spans="1:7" ht="15" customHeight="1">
      <c r="A26" s="154" t="s">
        <v>86</v>
      </c>
      <c r="B26" s="77"/>
      <c r="C26" s="86">
        <v>2260</v>
      </c>
      <c r="D26" s="86">
        <v>590</v>
      </c>
      <c r="E26" s="86">
        <v>150</v>
      </c>
      <c r="F26" s="86">
        <v>1400</v>
      </c>
      <c r="G26" s="86">
        <v>120</v>
      </c>
    </row>
    <row r="27" spans="1:7" ht="15" customHeight="1">
      <c r="A27" s="154" t="s">
        <v>87</v>
      </c>
      <c r="B27" s="77"/>
      <c r="C27" s="86">
        <v>1270</v>
      </c>
      <c r="D27" s="86">
        <v>290</v>
      </c>
      <c r="E27" s="86">
        <v>130</v>
      </c>
      <c r="F27" s="86">
        <v>780</v>
      </c>
      <c r="G27" s="86">
        <v>70</v>
      </c>
    </row>
    <row r="28" spans="1:7" ht="15" customHeight="1">
      <c r="A28" s="154" t="s">
        <v>88</v>
      </c>
      <c r="B28" s="77"/>
      <c r="C28" s="86">
        <v>70</v>
      </c>
      <c r="D28" s="86">
        <v>30</v>
      </c>
      <c r="E28" s="86">
        <v>10</v>
      </c>
      <c r="F28" s="86">
        <v>30</v>
      </c>
      <c r="G28" s="86">
        <v>0</v>
      </c>
    </row>
    <row r="29" spans="1:7" ht="15" customHeight="1">
      <c r="A29" s="154" t="s">
        <v>89</v>
      </c>
      <c r="B29" s="77"/>
      <c r="C29" s="86">
        <v>70</v>
      </c>
      <c r="D29" s="86">
        <v>20</v>
      </c>
      <c r="E29" s="86">
        <v>10</v>
      </c>
      <c r="F29" s="86">
        <v>40</v>
      </c>
      <c r="G29" s="86">
        <v>10</v>
      </c>
    </row>
    <row r="30" spans="1:7" ht="15" customHeight="1">
      <c r="A30" s="154" t="s">
        <v>90</v>
      </c>
      <c r="B30" s="77"/>
      <c r="C30" s="86">
        <v>170</v>
      </c>
      <c r="D30" s="86">
        <v>30</v>
      </c>
      <c r="E30" s="86">
        <v>10</v>
      </c>
      <c r="F30" s="86">
        <v>120</v>
      </c>
      <c r="G30" s="86">
        <v>10</v>
      </c>
    </row>
    <row r="31" spans="1:7" ht="15" customHeight="1">
      <c r="A31" s="154" t="s">
        <v>91</v>
      </c>
      <c r="B31" s="77"/>
      <c r="C31" s="86">
        <v>330</v>
      </c>
      <c r="D31" s="86">
        <v>80</v>
      </c>
      <c r="E31" s="86">
        <v>20</v>
      </c>
      <c r="F31" s="86">
        <v>210</v>
      </c>
      <c r="G31" s="86">
        <v>20</v>
      </c>
    </row>
    <row r="32" spans="1:7" ht="15" customHeight="1">
      <c r="A32" s="154" t="s">
        <v>92</v>
      </c>
      <c r="B32" s="77"/>
      <c r="C32" s="86">
        <v>490</v>
      </c>
      <c r="D32" s="86">
        <v>160</v>
      </c>
      <c r="E32" s="86">
        <v>40</v>
      </c>
      <c r="F32" s="86">
        <v>270</v>
      </c>
      <c r="G32" s="86">
        <v>30</v>
      </c>
    </row>
    <row r="33" spans="1:7" ht="15" customHeight="1">
      <c r="A33" s="154" t="s">
        <v>466</v>
      </c>
      <c r="B33" s="77"/>
      <c r="C33" s="86">
        <v>100</v>
      </c>
      <c r="D33" s="86">
        <v>30</v>
      </c>
      <c r="E33" s="86">
        <v>10</v>
      </c>
      <c r="F33" s="86">
        <v>60</v>
      </c>
      <c r="G33" s="86">
        <v>0</v>
      </c>
    </row>
    <row r="34" spans="1:7" ht="15" customHeight="1">
      <c r="A34" s="154" t="s">
        <v>93</v>
      </c>
      <c r="B34" s="77"/>
      <c r="C34" s="86">
        <v>280</v>
      </c>
      <c r="D34" s="86">
        <v>60</v>
      </c>
      <c r="E34" s="86">
        <v>10</v>
      </c>
      <c r="F34" s="86">
        <v>180</v>
      </c>
      <c r="G34" s="86">
        <v>20</v>
      </c>
    </row>
    <row r="35" spans="1:7" ht="15" customHeight="1">
      <c r="A35" s="154" t="s">
        <v>94</v>
      </c>
      <c r="B35" s="77"/>
      <c r="C35" s="86">
        <v>130</v>
      </c>
      <c r="D35" s="86">
        <v>50</v>
      </c>
      <c r="E35" s="86">
        <v>10</v>
      </c>
      <c r="F35" s="86">
        <v>60</v>
      </c>
      <c r="G35" s="86">
        <v>10</v>
      </c>
    </row>
    <row r="36" spans="1:7" ht="15" customHeight="1">
      <c r="A36" s="154" t="s">
        <v>95</v>
      </c>
      <c r="B36" s="77"/>
      <c r="C36" s="86">
        <v>90</v>
      </c>
      <c r="D36" s="86">
        <v>50</v>
      </c>
      <c r="E36" s="86">
        <v>10</v>
      </c>
      <c r="F36" s="86">
        <v>20</v>
      </c>
      <c r="G36" s="86">
        <v>10</v>
      </c>
    </row>
    <row r="37" spans="1:7" ht="15" customHeight="1">
      <c r="A37" s="154" t="s">
        <v>96</v>
      </c>
      <c r="B37" s="77"/>
      <c r="C37" s="86">
        <v>150</v>
      </c>
      <c r="D37" s="86">
        <v>60</v>
      </c>
      <c r="E37" s="86">
        <v>10</v>
      </c>
      <c r="F37" s="86">
        <v>70</v>
      </c>
      <c r="G37" s="86">
        <v>10</v>
      </c>
    </row>
    <row r="38" spans="1:7" ht="15" customHeight="1">
      <c r="A38" s="154" t="s">
        <v>97</v>
      </c>
      <c r="B38" s="77"/>
      <c r="C38" s="86">
        <v>120</v>
      </c>
      <c r="D38" s="86">
        <v>40</v>
      </c>
      <c r="E38" s="86">
        <v>10</v>
      </c>
      <c r="F38" s="86">
        <v>60</v>
      </c>
      <c r="G38" s="86">
        <v>10</v>
      </c>
    </row>
    <row r="39" spans="1:7" ht="15" customHeight="1">
      <c r="A39" s="154" t="s">
        <v>98</v>
      </c>
      <c r="B39" s="77"/>
      <c r="C39" s="86">
        <v>190</v>
      </c>
      <c r="D39" s="86">
        <v>40</v>
      </c>
      <c r="E39" s="86">
        <v>10</v>
      </c>
      <c r="F39" s="86">
        <v>130</v>
      </c>
      <c r="G39" s="86">
        <v>10</v>
      </c>
    </row>
    <row r="40" spans="1:7" ht="15" customHeight="1">
      <c r="A40" s="154" t="s">
        <v>99</v>
      </c>
      <c r="B40" s="77"/>
      <c r="C40" s="86">
        <v>620</v>
      </c>
      <c r="D40" s="86">
        <v>160</v>
      </c>
      <c r="E40" s="86">
        <v>30</v>
      </c>
      <c r="F40" s="86">
        <v>380</v>
      </c>
      <c r="G40" s="86">
        <v>40</v>
      </c>
    </row>
    <row r="41" spans="1:7" ht="15" customHeight="1">
      <c r="A41" s="154" t="s">
        <v>100</v>
      </c>
      <c r="B41" s="77"/>
      <c r="C41" s="86">
        <v>870</v>
      </c>
      <c r="D41" s="86">
        <v>210</v>
      </c>
      <c r="E41" s="86">
        <v>60</v>
      </c>
      <c r="F41" s="86">
        <v>510</v>
      </c>
      <c r="G41" s="86">
        <v>80</v>
      </c>
    </row>
    <row r="42" spans="1:7" ht="15" customHeight="1">
      <c r="A42" s="154" t="s">
        <v>101</v>
      </c>
      <c r="B42" s="77"/>
      <c r="C42" s="86">
        <v>170</v>
      </c>
      <c r="D42" s="86">
        <v>80</v>
      </c>
      <c r="E42" s="86">
        <v>30</v>
      </c>
      <c r="F42" s="86">
        <v>50</v>
      </c>
      <c r="G42" s="86">
        <v>10</v>
      </c>
    </row>
    <row r="43" spans="1:7" ht="15" customHeight="1">
      <c r="A43" s="154" t="s">
        <v>102</v>
      </c>
      <c r="B43" s="77"/>
      <c r="C43" s="86">
        <v>260</v>
      </c>
      <c r="D43" s="86">
        <v>70</v>
      </c>
      <c r="E43" s="86">
        <v>30</v>
      </c>
      <c r="F43" s="86">
        <v>140</v>
      </c>
      <c r="G43" s="86">
        <v>20</v>
      </c>
    </row>
    <row r="44" spans="1:7" ht="15" customHeight="1">
      <c r="A44" s="154" t="s">
        <v>103</v>
      </c>
      <c r="B44" s="77"/>
      <c r="C44" s="86">
        <v>50</v>
      </c>
      <c r="D44" s="86">
        <v>40</v>
      </c>
      <c r="E44" s="86">
        <v>0</v>
      </c>
      <c r="F44" s="86">
        <v>20</v>
      </c>
      <c r="G44" s="86">
        <v>0</v>
      </c>
    </row>
    <row r="45" spans="1:7" ht="15" customHeight="1">
      <c r="A45" s="154" t="s">
        <v>104</v>
      </c>
      <c r="B45" s="77"/>
      <c r="C45" s="86">
        <v>600</v>
      </c>
      <c r="D45" s="86">
        <v>100</v>
      </c>
      <c r="E45" s="86">
        <v>60</v>
      </c>
      <c r="F45" s="86">
        <v>410</v>
      </c>
      <c r="G45" s="86">
        <v>40</v>
      </c>
    </row>
    <row r="46" spans="1:7" ht="15" customHeight="1">
      <c r="A46" s="154" t="s">
        <v>105</v>
      </c>
      <c r="B46" s="77"/>
      <c r="C46" s="86">
        <v>250</v>
      </c>
      <c r="D46" s="86">
        <v>60</v>
      </c>
      <c r="E46" s="86">
        <v>30</v>
      </c>
      <c r="F46" s="86">
        <v>150</v>
      </c>
      <c r="G46" s="86">
        <v>10</v>
      </c>
    </row>
    <row r="47" spans="1:7" ht="15" customHeight="1">
      <c r="A47" s="154" t="s">
        <v>106</v>
      </c>
      <c r="B47" s="77"/>
      <c r="C47" s="86">
        <v>160</v>
      </c>
      <c r="D47" s="86">
        <v>80</v>
      </c>
      <c r="E47" s="86">
        <v>10</v>
      </c>
      <c r="F47" s="86">
        <v>60</v>
      </c>
      <c r="G47" s="86">
        <v>10</v>
      </c>
    </row>
    <row r="48" spans="1:7" ht="15" customHeight="1">
      <c r="A48" s="154" t="s">
        <v>107</v>
      </c>
      <c r="B48" s="77"/>
      <c r="C48" s="86">
        <v>80</v>
      </c>
      <c r="D48" s="86">
        <v>10</v>
      </c>
      <c r="E48" s="86">
        <v>10</v>
      </c>
      <c r="F48" s="86">
        <v>60</v>
      </c>
      <c r="G48" s="86">
        <v>10</v>
      </c>
    </row>
    <row r="49" spans="1:7" ht="15" customHeight="1">
      <c r="A49" s="154" t="s">
        <v>108</v>
      </c>
      <c r="B49" s="77"/>
      <c r="C49" s="86">
        <v>70</v>
      </c>
      <c r="D49" s="86">
        <v>10</v>
      </c>
      <c r="E49" s="86">
        <v>10</v>
      </c>
      <c r="F49" s="86">
        <v>40</v>
      </c>
      <c r="G49" s="86">
        <v>0</v>
      </c>
    </row>
    <row r="50" spans="1:7" ht="15" customHeight="1">
      <c r="A50" s="154" t="s">
        <v>109</v>
      </c>
      <c r="B50" s="77"/>
      <c r="C50" s="86">
        <v>230</v>
      </c>
      <c r="D50" s="86">
        <v>60</v>
      </c>
      <c r="E50" s="86">
        <v>20</v>
      </c>
      <c r="F50" s="86">
        <v>140</v>
      </c>
      <c r="G50" s="86">
        <v>10</v>
      </c>
    </row>
    <row r="51" spans="1:7" ht="15" customHeight="1">
      <c r="A51" s="154" t="s">
        <v>110</v>
      </c>
      <c r="B51" s="77"/>
      <c r="C51" s="86">
        <v>50</v>
      </c>
      <c r="D51" s="86">
        <v>20</v>
      </c>
      <c r="E51" s="86">
        <v>10</v>
      </c>
      <c r="F51" s="86">
        <v>20</v>
      </c>
      <c r="G51" s="86">
        <v>0</v>
      </c>
    </row>
    <row r="52" spans="1:7" ht="15" customHeight="1">
      <c r="A52" s="154" t="s">
        <v>111</v>
      </c>
      <c r="B52" s="77"/>
      <c r="C52" s="86">
        <v>200</v>
      </c>
      <c r="D52" s="86">
        <v>70</v>
      </c>
      <c r="E52" s="86">
        <v>20</v>
      </c>
      <c r="F52" s="86">
        <v>90</v>
      </c>
      <c r="G52" s="86">
        <v>20</v>
      </c>
    </row>
    <row r="53" spans="1:7" ht="15" customHeight="1">
      <c r="A53" s="154" t="s">
        <v>112</v>
      </c>
      <c r="B53" s="77"/>
      <c r="C53" s="86">
        <v>120</v>
      </c>
      <c r="D53" s="86">
        <v>70</v>
      </c>
      <c r="E53" s="86">
        <v>10</v>
      </c>
      <c r="F53" s="86">
        <v>40</v>
      </c>
      <c r="G53" s="86">
        <v>10</v>
      </c>
    </row>
    <row r="54" spans="1:7" ht="15" customHeight="1">
      <c r="A54" s="154" t="s">
        <v>113</v>
      </c>
      <c r="B54" s="77"/>
      <c r="C54" s="86">
        <v>200</v>
      </c>
      <c r="D54" s="86">
        <v>70</v>
      </c>
      <c r="E54" s="86">
        <v>20</v>
      </c>
      <c r="F54" s="86">
        <v>100</v>
      </c>
      <c r="G54" s="86">
        <v>10</v>
      </c>
    </row>
    <row r="55" spans="1:7" ht="15" customHeight="1">
      <c r="A55" s="154" t="s">
        <v>114</v>
      </c>
      <c r="B55" s="77"/>
      <c r="C55" s="86">
        <v>320</v>
      </c>
      <c r="D55" s="86">
        <v>200</v>
      </c>
      <c r="E55" s="86">
        <v>50</v>
      </c>
      <c r="F55" s="86">
        <v>60</v>
      </c>
      <c r="G55" s="86">
        <v>20</v>
      </c>
    </row>
    <row r="56" spans="1:7" ht="15" customHeight="1">
      <c r="A56" s="154" t="s">
        <v>115</v>
      </c>
      <c r="B56" s="77"/>
      <c r="C56" s="86">
        <v>1480</v>
      </c>
      <c r="D56" s="86">
        <v>550</v>
      </c>
      <c r="E56" s="86">
        <v>140</v>
      </c>
      <c r="F56" s="86">
        <v>650</v>
      </c>
      <c r="G56" s="86">
        <v>140</v>
      </c>
    </row>
    <row r="57" spans="1:7" ht="15" customHeight="1">
      <c r="A57" s="154" t="s">
        <v>116</v>
      </c>
      <c r="B57" s="77"/>
      <c r="C57" s="86">
        <v>300</v>
      </c>
      <c r="D57" s="86">
        <v>100</v>
      </c>
      <c r="E57" s="86">
        <v>20</v>
      </c>
      <c r="F57" s="86">
        <v>170</v>
      </c>
      <c r="G57" s="86">
        <v>20</v>
      </c>
    </row>
    <row r="58" spans="1:7" ht="15" customHeight="1">
      <c r="A58" s="154" t="s">
        <v>117</v>
      </c>
      <c r="B58" s="77"/>
      <c r="C58" s="86">
        <v>160</v>
      </c>
      <c r="D58" s="86">
        <v>70</v>
      </c>
      <c r="E58" s="86">
        <v>20</v>
      </c>
      <c r="F58" s="86">
        <v>60</v>
      </c>
      <c r="G58" s="86">
        <v>10</v>
      </c>
    </row>
    <row r="59" spans="1:7" ht="15" customHeight="1">
      <c r="A59" s="154" t="s">
        <v>118</v>
      </c>
      <c r="B59" s="77"/>
      <c r="C59" s="86">
        <v>390</v>
      </c>
      <c r="D59" s="86">
        <v>100</v>
      </c>
      <c r="E59" s="86">
        <v>10</v>
      </c>
      <c r="F59" s="86">
        <v>260</v>
      </c>
      <c r="G59" s="86">
        <v>20</v>
      </c>
    </row>
    <row r="60" spans="1:7" ht="15" customHeight="1">
      <c r="A60" s="154" t="s">
        <v>119</v>
      </c>
      <c r="B60" s="77"/>
      <c r="C60" s="86">
        <v>70</v>
      </c>
      <c r="D60" s="86">
        <v>20</v>
      </c>
      <c r="E60" s="86">
        <v>10</v>
      </c>
      <c r="F60" s="86">
        <v>40</v>
      </c>
      <c r="G60" s="86">
        <v>10</v>
      </c>
    </row>
    <row r="61" spans="1:7" ht="15" customHeight="1">
      <c r="A61" s="154" t="s">
        <v>120</v>
      </c>
      <c r="B61" s="77"/>
      <c r="C61" s="86">
        <v>110</v>
      </c>
      <c r="D61" s="86">
        <v>30</v>
      </c>
      <c r="E61" s="86">
        <v>10</v>
      </c>
      <c r="F61" s="86">
        <v>60</v>
      </c>
      <c r="G61" s="86">
        <v>10</v>
      </c>
    </row>
    <row r="62" spans="1:7" ht="15" customHeight="1">
      <c r="A62" s="154" t="s">
        <v>121</v>
      </c>
      <c r="B62" s="77"/>
      <c r="C62" s="86">
        <v>140</v>
      </c>
      <c r="D62" s="86">
        <v>30</v>
      </c>
      <c r="E62" s="86">
        <v>30</v>
      </c>
      <c r="F62" s="86">
        <v>80</v>
      </c>
      <c r="G62" s="86">
        <v>0</v>
      </c>
    </row>
    <row r="63" spans="1:7" ht="15" customHeight="1">
      <c r="A63" s="154" t="s">
        <v>122</v>
      </c>
      <c r="B63" s="77"/>
      <c r="C63" s="86">
        <v>1000</v>
      </c>
      <c r="D63" s="86">
        <v>170</v>
      </c>
      <c r="E63" s="86">
        <v>50</v>
      </c>
      <c r="F63" s="86">
        <v>740</v>
      </c>
      <c r="G63" s="86">
        <v>40</v>
      </c>
    </row>
    <row r="64" spans="1:7" ht="15" customHeight="1">
      <c r="A64" s="154" t="s">
        <v>123</v>
      </c>
      <c r="B64" s="77"/>
      <c r="C64" s="86">
        <v>160</v>
      </c>
      <c r="D64" s="86">
        <v>60</v>
      </c>
      <c r="E64" s="86">
        <v>10</v>
      </c>
      <c r="F64" s="86">
        <v>90</v>
      </c>
      <c r="G64" s="86">
        <v>10</v>
      </c>
    </row>
    <row r="65" spans="1:7" ht="15" customHeight="1">
      <c r="A65" s="154" t="s">
        <v>124</v>
      </c>
      <c r="B65" s="77"/>
      <c r="C65" s="86">
        <v>340</v>
      </c>
      <c r="D65" s="86">
        <v>90</v>
      </c>
      <c r="E65" s="86">
        <v>10</v>
      </c>
      <c r="F65" s="86">
        <v>210</v>
      </c>
      <c r="G65" s="86">
        <v>30</v>
      </c>
    </row>
    <row r="66" spans="1:7" ht="15" customHeight="1">
      <c r="A66" s="154" t="s">
        <v>125</v>
      </c>
      <c r="B66" s="77"/>
      <c r="C66" s="86">
        <v>270</v>
      </c>
      <c r="D66" s="86">
        <v>40</v>
      </c>
      <c r="E66" s="86">
        <v>20</v>
      </c>
      <c r="F66" s="86">
        <v>200</v>
      </c>
      <c r="G66" s="86">
        <v>20</v>
      </c>
    </row>
    <row r="67" spans="1:7" ht="15" customHeight="1">
      <c r="A67" s="154" t="s">
        <v>126</v>
      </c>
      <c r="B67" s="77"/>
      <c r="C67" s="86">
        <v>150</v>
      </c>
      <c r="D67" s="86">
        <v>60</v>
      </c>
      <c r="E67" s="86">
        <v>20</v>
      </c>
      <c r="F67" s="86">
        <v>60</v>
      </c>
      <c r="G67" s="86">
        <v>10</v>
      </c>
    </row>
    <row r="68" spans="1:7" ht="15" customHeight="1">
      <c r="A68" s="154" t="s">
        <v>127</v>
      </c>
      <c r="B68" s="77"/>
      <c r="C68" s="86">
        <v>300</v>
      </c>
      <c r="D68" s="86">
        <v>90</v>
      </c>
      <c r="E68" s="86">
        <v>20</v>
      </c>
      <c r="F68" s="86">
        <v>160</v>
      </c>
      <c r="G68" s="86">
        <v>40</v>
      </c>
    </row>
    <row r="69" spans="1:7" ht="15" customHeight="1">
      <c r="A69" s="154" t="s">
        <v>128</v>
      </c>
      <c r="B69" s="77"/>
      <c r="C69" s="86">
        <v>190</v>
      </c>
      <c r="D69" s="86">
        <v>90</v>
      </c>
      <c r="E69" s="86">
        <v>10</v>
      </c>
      <c r="F69" s="86">
        <v>70</v>
      </c>
      <c r="G69" s="86">
        <v>20</v>
      </c>
    </row>
    <row r="70" spans="1:7" ht="15" customHeight="1">
      <c r="A70" s="154" t="s">
        <v>129</v>
      </c>
      <c r="B70" s="77"/>
      <c r="C70" s="86">
        <v>1200</v>
      </c>
      <c r="D70" s="86">
        <v>380</v>
      </c>
      <c r="E70" s="86">
        <v>90</v>
      </c>
      <c r="F70" s="86">
        <v>590</v>
      </c>
      <c r="G70" s="86">
        <v>130</v>
      </c>
    </row>
    <row r="71" spans="1:7" ht="15" customHeight="1">
      <c r="A71" s="154" t="s">
        <v>130</v>
      </c>
      <c r="B71" s="77"/>
      <c r="C71" s="86">
        <v>190</v>
      </c>
      <c r="D71" s="86">
        <v>90</v>
      </c>
      <c r="E71" s="86">
        <v>10</v>
      </c>
      <c r="F71" s="86">
        <v>80</v>
      </c>
      <c r="G71" s="86">
        <v>0</v>
      </c>
    </row>
    <row r="72" spans="1:7" ht="15" customHeight="1">
      <c r="A72" s="154" t="s">
        <v>131</v>
      </c>
      <c r="B72" s="77"/>
      <c r="C72" s="86">
        <v>1230</v>
      </c>
      <c r="D72" s="86">
        <v>370</v>
      </c>
      <c r="E72" s="86">
        <v>120</v>
      </c>
      <c r="F72" s="86">
        <v>600</v>
      </c>
      <c r="G72" s="86">
        <v>150</v>
      </c>
    </row>
    <row r="73" spans="1:7" ht="15" customHeight="1">
      <c r="A73" s="154" t="s">
        <v>132</v>
      </c>
      <c r="B73" s="77"/>
      <c r="C73" s="86">
        <v>420</v>
      </c>
      <c r="D73" s="86">
        <v>150</v>
      </c>
      <c r="E73" s="86">
        <v>20</v>
      </c>
      <c r="F73" s="86">
        <v>160</v>
      </c>
      <c r="G73" s="86">
        <v>80</v>
      </c>
    </row>
    <row r="74" spans="1:7" ht="15" customHeight="1">
      <c r="A74" s="154" t="s">
        <v>133</v>
      </c>
      <c r="B74" s="77"/>
      <c r="C74" s="86">
        <v>650</v>
      </c>
      <c r="D74" s="86">
        <v>250</v>
      </c>
      <c r="E74" s="86">
        <v>60</v>
      </c>
      <c r="F74" s="86">
        <v>300</v>
      </c>
      <c r="G74" s="86">
        <v>40</v>
      </c>
    </row>
    <row r="75" spans="1:7" ht="15" customHeight="1">
      <c r="A75" s="154" t="s">
        <v>134</v>
      </c>
      <c r="B75" s="77"/>
      <c r="C75" s="86">
        <v>100</v>
      </c>
      <c r="D75" s="86">
        <v>60</v>
      </c>
      <c r="E75" s="86">
        <v>0</v>
      </c>
      <c r="F75" s="86">
        <v>30</v>
      </c>
      <c r="G75" s="86">
        <v>10</v>
      </c>
    </row>
    <row r="76" spans="1:7" ht="15" customHeight="1">
      <c r="A76" s="154" t="s">
        <v>135</v>
      </c>
      <c r="B76" s="77"/>
      <c r="C76" s="86">
        <v>180</v>
      </c>
      <c r="D76" s="86">
        <v>40</v>
      </c>
      <c r="E76" s="86">
        <v>20</v>
      </c>
      <c r="F76" s="86">
        <v>110</v>
      </c>
      <c r="G76" s="86">
        <v>10</v>
      </c>
    </row>
    <row r="77" spans="1:7" ht="15" customHeight="1">
      <c r="A77" s="154" t="s">
        <v>136</v>
      </c>
      <c r="B77" s="77"/>
      <c r="C77" s="86">
        <v>760</v>
      </c>
      <c r="D77" s="86">
        <v>240</v>
      </c>
      <c r="E77" s="86">
        <v>60</v>
      </c>
      <c r="F77" s="86">
        <v>420</v>
      </c>
      <c r="G77" s="86">
        <v>50</v>
      </c>
    </row>
    <row r="78" spans="1:7" ht="15" customHeight="1">
      <c r="A78" s="154" t="s">
        <v>137</v>
      </c>
      <c r="B78" s="77"/>
      <c r="C78" s="86">
        <v>290</v>
      </c>
      <c r="D78" s="86">
        <v>80</v>
      </c>
      <c r="E78" s="86">
        <v>20</v>
      </c>
      <c r="F78" s="86">
        <v>180</v>
      </c>
      <c r="G78" s="86">
        <v>20</v>
      </c>
    </row>
    <row r="79" spans="1:7" ht="15" customHeight="1">
      <c r="A79" s="154" t="s">
        <v>138</v>
      </c>
      <c r="B79" s="77"/>
      <c r="C79" s="86">
        <v>1480</v>
      </c>
      <c r="D79" s="86">
        <v>560</v>
      </c>
      <c r="E79" s="86">
        <v>40</v>
      </c>
      <c r="F79" s="86">
        <v>750</v>
      </c>
      <c r="G79" s="86">
        <v>130</v>
      </c>
    </row>
    <row r="80" spans="1:7" ht="15" customHeight="1">
      <c r="A80" s="154" t="s">
        <v>139</v>
      </c>
      <c r="B80" s="77"/>
      <c r="C80" s="86">
        <v>210</v>
      </c>
      <c r="D80" s="86">
        <v>70</v>
      </c>
      <c r="E80" s="86">
        <v>20</v>
      </c>
      <c r="F80" s="86">
        <v>120</v>
      </c>
      <c r="G80" s="86">
        <v>20</v>
      </c>
    </row>
    <row r="81" spans="1:7" ht="15" customHeight="1">
      <c r="A81" s="154" t="s">
        <v>140</v>
      </c>
      <c r="B81" s="77"/>
      <c r="C81" s="86">
        <v>220</v>
      </c>
      <c r="D81" s="86">
        <v>60</v>
      </c>
      <c r="E81" s="86">
        <v>10</v>
      </c>
      <c r="F81" s="86">
        <v>140</v>
      </c>
      <c r="G81" s="86">
        <v>10</v>
      </c>
    </row>
    <row r="82" spans="1:7" ht="15" customHeight="1">
      <c r="A82" s="154" t="s">
        <v>141</v>
      </c>
      <c r="B82" s="77"/>
      <c r="C82" s="86">
        <v>280</v>
      </c>
      <c r="D82" s="86">
        <v>90</v>
      </c>
      <c r="E82" s="86">
        <v>20</v>
      </c>
      <c r="F82" s="86">
        <v>140</v>
      </c>
      <c r="G82" s="86">
        <v>30</v>
      </c>
    </row>
    <row r="83" spans="1:7" ht="15" customHeight="1">
      <c r="A83" s="154" t="s">
        <v>142</v>
      </c>
      <c r="B83" s="77"/>
      <c r="C83" s="86">
        <v>60</v>
      </c>
      <c r="D83" s="86">
        <v>50</v>
      </c>
      <c r="E83" s="86">
        <v>10</v>
      </c>
      <c r="F83" s="86">
        <v>0</v>
      </c>
      <c r="G83" s="86">
        <v>0</v>
      </c>
    </row>
    <row r="84" spans="1:7" ht="15" customHeight="1">
      <c r="A84" s="154" t="s">
        <v>143</v>
      </c>
      <c r="B84" s="77"/>
      <c r="C84" s="86">
        <v>260</v>
      </c>
      <c r="D84" s="86">
        <v>50</v>
      </c>
      <c r="E84" s="86">
        <v>20</v>
      </c>
      <c r="F84" s="86">
        <v>180</v>
      </c>
      <c r="G84" s="86">
        <v>10</v>
      </c>
    </row>
    <row r="85" spans="1:7" ht="15" customHeight="1">
      <c r="A85" s="154" t="s">
        <v>144</v>
      </c>
      <c r="B85" s="77"/>
      <c r="C85" s="86">
        <v>310</v>
      </c>
      <c r="D85" s="86">
        <v>80</v>
      </c>
      <c r="E85" s="86">
        <v>20</v>
      </c>
      <c r="F85" s="86">
        <v>180</v>
      </c>
      <c r="G85" s="86">
        <v>30</v>
      </c>
    </row>
    <row r="86" spans="1:7" ht="15" customHeight="1">
      <c r="A86" s="154" t="s">
        <v>145</v>
      </c>
      <c r="B86" s="77"/>
      <c r="C86" s="86">
        <v>130</v>
      </c>
      <c r="D86" s="86">
        <v>40</v>
      </c>
      <c r="E86" s="86">
        <v>10</v>
      </c>
      <c r="F86" s="86">
        <v>70</v>
      </c>
      <c r="G86" s="86">
        <v>10</v>
      </c>
    </row>
    <row r="87" spans="1:7" ht="15" customHeight="1">
      <c r="A87" s="154" t="s">
        <v>146</v>
      </c>
      <c r="B87" s="77"/>
      <c r="C87" s="86">
        <v>1610</v>
      </c>
      <c r="D87" s="86">
        <v>280</v>
      </c>
      <c r="E87" s="86">
        <v>140</v>
      </c>
      <c r="F87" s="86">
        <v>1090</v>
      </c>
      <c r="G87" s="86">
        <v>110</v>
      </c>
    </row>
    <row r="88" spans="1:7" ht="15" customHeight="1">
      <c r="A88" s="154" t="s">
        <v>147</v>
      </c>
      <c r="B88" s="77"/>
      <c r="C88" s="86">
        <v>60</v>
      </c>
      <c r="D88" s="86">
        <v>10</v>
      </c>
      <c r="E88" s="86">
        <v>10</v>
      </c>
      <c r="F88" s="86">
        <v>40</v>
      </c>
      <c r="G88" s="86">
        <v>0</v>
      </c>
    </row>
    <row r="89" spans="1:7" ht="15" customHeight="1">
      <c r="A89" s="154" t="s">
        <v>148</v>
      </c>
      <c r="B89" s="77"/>
      <c r="C89" s="86">
        <v>420</v>
      </c>
      <c r="D89" s="86">
        <v>180</v>
      </c>
      <c r="E89" s="86">
        <v>30</v>
      </c>
      <c r="F89" s="86">
        <v>200</v>
      </c>
      <c r="G89" s="86">
        <v>10</v>
      </c>
    </row>
    <row r="90" spans="1:7" ht="15" customHeight="1">
      <c r="A90" s="154" t="s">
        <v>149</v>
      </c>
      <c r="B90" s="77"/>
      <c r="C90" s="86">
        <v>160</v>
      </c>
      <c r="D90" s="86">
        <v>70</v>
      </c>
      <c r="E90" s="86">
        <v>20</v>
      </c>
      <c r="F90" s="86">
        <v>70</v>
      </c>
      <c r="G90" s="86">
        <v>10</v>
      </c>
    </row>
    <row r="91" spans="1:7" ht="15" customHeight="1">
      <c r="A91" s="154" t="s">
        <v>150</v>
      </c>
      <c r="B91" s="77"/>
      <c r="C91" s="86">
        <v>90</v>
      </c>
      <c r="D91" s="86">
        <v>20</v>
      </c>
      <c r="E91" s="86">
        <v>10</v>
      </c>
      <c r="F91" s="86">
        <v>50</v>
      </c>
      <c r="G91" s="86">
        <v>10</v>
      </c>
    </row>
    <row r="92" spans="1:7" ht="15" customHeight="1">
      <c r="A92" s="154" t="s">
        <v>151</v>
      </c>
      <c r="B92" s="77"/>
      <c r="C92" s="86">
        <v>1320</v>
      </c>
      <c r="D92" s="86">
        <v>720</v>
      </c>
      <c r="E92" s="86">
        <v>140</v>
      </c>
      <c r="F92" s="86">
        <v>350</v>
      </c>
      <c r="G92" s="86">
        <v>120</v>
      </c>
    </row>
    <row r="93" spans="1:7" ht="15" customHeight="1">
      <c r="A93" s="154" t="s">
        <v>152</v>
      </c>
      <c r="B93" s="77"/>
      <c r="C93" s="86">
        <v>180</v>
      </c>
      <c r="D93" s="86">
        <v>70</v>
      </c>
      <c r="E93" s="86">
        <v>20</v>
      </c>
      <c r="F93" s="86">
        <v>80</v>
      </c>
      <c r="G93" s="86">
        <v>10</v>
      </c>
    </row>
    <row r="94" spans="1:7" ht="15" customHeight="1">
      <c r="A94" s="154" t="s">
        <v>153</v>
      </c>
      <c r="B94" s="77"/>
      <c r="C94" s="86">
        <v>1300</v>
      </c>
      <c r="D94" s="86">
        <v>470</v>
      </c>
      <c r="E94" s="86">
        <v>50</v>
      </c>
      <c r="F94" s="86">
        <v>690</v>
      </c>
      <c r="G94" s="86">
        <v>90</v>
      </c>
    </row>
    <row r="95" spans="1:7" ht="15" customHeight="1">
      <c r="A95" s="154" t="s">
        <v>154</v>
      </c>
      <c r="B95" s="77"/>
      <c r="C95" s="86">
        <v>290</v>
      </c>
      <c r="D95" s="86">
        <v>70</v>
      </c>
      <c r="E95" s="86">
        <v>20</v>
      </c>
      <c r="F95" s="86">
        <v>170</v>
      </c>
      <c r="G95" s="86">
        <v>30</v>
      </c>
    </row>
    <row r="96" spans="1:7" ht="15" customHeight="1">
      <c r="A96" s="154" t="s">
        <v>155</v>
      </c>
      <c r="B96" s="77"/>
      <c r="C96" s="86">
        <v>2100</v>
      </c>
      <c r="D96" s="86">
        <v>590</v>
      </c>
      <c r="E96" s="86">
        <v>130</v>
      </c>
      <c r="F96" s="86">
        <v>1300</v>
      </c>
      <c r="G96" s="86">
        <v>70</v>
      </c>
    </row>
    <row r="97" spans="1:7" ht="15" customHeight="1">
      <c r="A97" s="154" t="s">
        <v>156</v>
      </c>
      <c r="B97" s="77"/>
      <c r="C97" s="86">
        <v>270</v>
      </c>
      <c r="D97" s="86">
        <v>80</v>
      </c>
      <c r="E97" s="86">
        <v>20</v>
      </c>
      <c r="F97" s="86">
        <v>160</v>
      </c>
      <c r="G97" s="86">
        <v>10</v>
      </c>
    </row>
    <row r="98" spans="1:7" ht="15" customHeight="1">
      <c r="A98" s="154" t="s">
        <v>157</v>
      </c>
      <c r="B98" s="77"/>
      <c r="C98" s="86">
        <v>210</v>
      </c>
      <c r="D98" s="86">
        <v>80</v>
      </c>
      <c r="E98" s="86">
        <v>20</v>
      </c>
      <c r="F98" s="86">
        <v>100</v>
      </c>
      <c r="G98" s="86">
        <v>20</v>
      </c>
    </row>
    <row r="99" spans="1:7" ht="15" customHeight="1">
      <c r="A99" s="154" t="s">
        <v>158</v>
      </c>
      <c r="B99" s="77"/>
      <c r="C99" s="86">
        <v>490</v>
      </c>
      <c r="D99" s="86">
        <v>110</v>
      </c>
      <c r="E99" s="86">
        <v>50</v>
      </c>
      <c r="F99" s="86">
        <v>310</v>
      </c>
      <c r="G99" s="86">
        <v>20</v>
      </c>
    </row>
    <row r="100" spans="1:7" ht="15" customHeight="1">
      <c r="A100" s="154" t="s">
        <v>159</v>
      </c>
      <c r="B100" s="77"/>
      <c r="C100" s="86">
        <v>420</v>
      </c>
      <c r="D100" s="86">
        <v>150</v>
      </c>
      <c r="E100" s="86">
        <v>30</v>
      </c>
      <c r="F100" s="86">
        <v>190</v>
      </c>
      <c r="G100" s="86">
        <v>40</v>
      </c>
    </row>
    <row r="101" spans="1:7" ht="15" customHeight="1">
      <c r="A101" s="154" t="s">
        <v>160</v>
      </c>
      <c r="B101" s="77"/>
      <c r="C101" s="86">
        <v>220</v>
      </c>
      <c r="D101" s="86">
        <v>80</v>
      </c>
      <c r="E101" s="86">
        <v>20</v>
      </c>
      <c r="F101" s="86">
        <v>110</v>
      </c>
      <c r="G101" s="86">
        <v>10</v>
      </c>
    </row>
    <row r="102" spans="1:7" ht="15" customHeight="1">
      <c r="A102" s="154" t="s">
        <v>161</v>
      </c>
      <c r="B102" s="77"/>
      <c r="C102" s="86">
        <v>190</v>
      </c>
      <c r="D102" s="86">
        <v>90</v>
      </c>
      <c r="E102" s="86">
        <v>10</v>
      </c>
      <c r="F102" s="86">
        <v>90</v>
      </c>
      <c r="G102" s="86">
        <v>0</v>
      </c>
    </row>
    <row r="103" spans="1:7" ht="15" customHeight="1">
      <c r="A103" s="154" t="s">
        <v>162</v>
      </c>
      <c r="B103" s="77"/>
      <c r="C103" s="86">
        <v>130</v>
      </c>
      <c r="D103" s="86">
        <v>80</v>
      </c>
      <c r="E103" s="86">
        <v>10</v>
      </c>
      <c r="F103" s="86">
        <v>50</v>
      </c>
      <c r="G103" s="86">
        <v>0</v>
      </c>
    </row>
    <row r="104" spans="1:7" ht="15" customHeight="1">
      <c r="A104" s="154" t="s">
        <v>163</v>
      </c>
      <c r="B104" s="77"/>
      <c r="C104" s="86">
        <v>120</v>
      </c>
      <c r="D104" s="86">
        <v>70</v>
      </c>
      <c r="E104" s="86">
        <v>10</v>
      </c>
      <c r="F104" s="86">
        <v>40</v>
      </c>
      <c r="G104" s="86">
        <v>10</v>
      </c>
    </row>
    <row r="105" spans="1:7" ht="15" customHeight="1">
      <c r="A105" s="154" t="s">
        <v>164</v>
      </c>
      <c r="B105" s="77"/>
      <c r="C105" s="86">
        <v>400</v>
      </c>
      <c r="D105" s="86">
        <v>60</v>
      </c>
      <c r="E105" s="86">
        <v>40</v>
      </c>
      <c r="F105" s="86">
        <v>290</v>
      </c>
      <c r="G105" s="86">
        <v>20</v>
      </c>
    </row>
    <row r="106" spans="1:7" ht="15" customHeight="1">
      <c r="A106" s="154" t="s">
        <v>165</v>
      </c>
      <c r="B106" s="77"/>
      <c r="C106" s="86">
        <v>700</v>
      </c>
      <c r="D106" s="86">
        <v>180</v>
      </c>
      <c r="E106" s="86">
        <v>50</v>
      </c>
      <c r="F106" s="86">
        <v>410</v>
      </c>
      <c r="G106" s="86">
        <v>60</v>
      </c>
    </row>
    <row r="107" spans="1:7" ht="15" customHeight="1">
      <c r="A107" s="154" t="s">
        <v>166</v>
      </c>
      <c r="B107" s="77"/>
      <c r="C107" s="86">
        <v>570</v>
      </c>
      <c r="D107" s="86">
        <v>140</v>
      </c>
      <c r="E107" s="86">
        <v>70</v>
      </c>
      <c r="F107" s="86">
        <v>300</v>
      </c>
      <c r="G107" s="86">
        <v>60</v>
      </c>
    </row>
    <row r="108" spans="1:7" ht="15" customHeight="1">
      <c r="A108" s="154" t="s">
        <v>167</v>
      </c>
      <c r="B108" s="77"/>
      <c r="C108" s="86">
        <v>120</v>
      </c>
      <c r="D108" s="86">
        <v>60</v>
      </c>
      <c r="E108" s="86">
        <v>20</v>
      </c>
      <c r="F108" s="86">
        <v>30</v>
      </c>
      <c r="G108" s="86">
        <v>10</v>
      </c>
    </row>
    <row r="109" spans="1:7" ht="15" customHeight="1">
      <c r="A109" s="154" t="s">
        <v>168</v>
      </c>
      <c r="B109" s="77"/>
      <c r="C109" s="86">
        <v>520</v>
      </c>
      <c r="D109" s="86">
        <v>70</v>
      </c>
      <c r="E109" s="86">
        <v>40</v>
      </c>
      <c r="F109" s="86">
        <v>380</v>
      </c>
      <c r="G109" s="86">
        <v>40</v>
      </c>
    </row>
    <row r="110" spans="1:7" ht="15" customHeight="1">
      <c r="A110" s="154" t="s">
        <v>169</v>
      </c>
      <c r="B110" s="77"/>
      <c r="C110" s="86">
        <v>550</v>
      </c>
      <c r="D110" s="86">
        <v>150</v>
      </c>
      <c r="E110" s="86">
        <v>40</v>
      </c>
      <c r="F110" s="86">
        <v>330</v>
      </c>
      <c r="G110" s="86">
        <v>30</v>
      </c>
    </row>
    <row r="111" spans="1:7" ht="15" customHeight="1">
      <c r="A111" s="154" t="s">
        <v>170</v>
      </c>
      <c r="B111" s="77"/>
      <c r="C111" s="86">
        <v>690</v>
      </c>
      <c r="D111" s="86">
        <v>190</v>
      </c>
      <c r="E111" s="86">
        <v>60</v>
      </c>
      <c r="F111" s="86">
        <v>370</v>
      </c>
      <c r="G111" s="86">
        <v>60</v>
      </c>
    </row>
    <row r="112" spans="1:7" ht="15" customHeight="1">
      <c r="A112" s="154" t="s">
        <v>467</v>
      </c>
      <c r="B112" s="77"/>
      <c r="C112" s="86">
        <v>11140</v>
      </c>
      <c r="D112" s="86">
        <v>1970</v>
      </c>
      <c r="E112" s="86">
        <v>820</v>
      </c>
      <c r="F112" s="86">
        <v>7760</v>
      </c>
      <c r="G112" s="86">
        <v>580</v>
      </c>
    </row>
    <row r="113" spans="1:7" ht="15" customHeight="1">
      <c r="A113" s="154" t="s">
        <v>468</v>
      </c>
      <c r="B113" s="77"/>
      <c r="C113" s="86">
        <v>5180</v>
      </c>
      <c r="D113" s="86">
        <v>1020</v>
      </c>
      <c r="E113" s="86">
        <v>460</v>
      </c>
      <c r="F113" s="86">
        <v>3350</v>
      </c>
      <c r="G113" s="86">
        <v>360</v>
      </c>
    </row>
    <row r="114" spans="1:7" ht="15" customHeight="1">
      <c r="A114" s="154" t="s">
        <v>171</v>
      </c>
      <c r="B114" s="77"/>
      <c r="C114" s="86">
        <v>70</v>
      </c>
      <c r="D114" s="86">
        <v>30</v>
      </c>
      <c r="E114" s="86">
        <v>0</v>
      </c>
      <c r="F114" s="86">
        <v>30</v>
      </c>
      <c r="G114" s="86">
        <v>10</v>
      </c>
    </row>
    <row r="115" spans="1:7" ht="15" customHeight="1">
      <c r="A115" s="154" t="s">
        <v>172</v>
      </c>
      <c r="B115" s="77"/>
      <c r="C115" s="86">
        <v>120</v>
      </c>
      <c r="D115" s="86">
        <v>60</v>
      </c>
      <c r="E115" s="86">
        <v>10</v>
      </c>
      <c r="F115" s="86">
        <v>50</v>
      </c>
      <c r="G115" s="86">
        <v>10</v>
      </c>
    </row>
    <row r="116" spans="1:7" ht="15" customHeight="1">
      <c r="A116" s="154" t="s">
        <v>173</v>
      </c>
      <c r="B116" s="77"/>
      <c r="C116" s="86">
        <v>1890</v>
      </c>
      <c r="D116" s="86">
        <v>280</v>
      </c>
      <c r="E116" s="86">
        <v>120</v>
      </c>
      <c r="F116" s="86">
        <v>1330</v>
      </c>
      <c r="G116" s="86">
        <v>150</v>
      </c>
    </row>
    <row r="117" spans="1:7" ht="15" customHeight="1">
      <c r="A117" s="154" t="s">
        <v>174</v>
      </c>
      <c r="B117" s="77"/>
      <c r="C117" s="86">
        <v>1890</v>
      </c>
      <c r="D117" s="86">
        <v>290</v>
      </c>
      <c r="E117" s="86">
        <v>150</v>
      </c>
      <c r="F117" s="86">
        <v>1280</v>
      </c>
      <c r="G117" s="86">
        <v>170</v>
      </c>
    </row>
    <row r="118" spans="1:7" ht="15" customHeight="1">
      <c r="A118" s="154" t="s">
        <v>175</v>
      </c>
      <c r="B118" s="77"/>
      <c r="C118" s="86">
        <v>310</v>
      </c>
      <c r="D118" s="86">
        <v>50</v>
      </c>
      <c r="E118" s="86">
        <v>20</v>
      </c>
      <c r="F118" s="86">
        <v>240</v>
      </c>
      <c r="G118" s="86">
        <v>10</v>
      </c>
    </row>
    <row r="119" spans="1:7" ht="15" customHeight="1">
      <c r="A119" s="154" t="s">
        <v>176</v>
      </c>
      <c r="B119" s="77"/>
      <c r="C119" s="86">
        <v>720</v>
      </c>
      <c r="D119" s="86">
        <v>260</v>
      </c>
      <c r="E119" s="86">
        <v>80</v>
      </c>
      <c r="F119" s="86">
        <v>340</v>
      </c>
      <c r="G119" s="86">
        <v>40</v>
      </c>
    </row>
    <row r="120" spans="1:7" ht="15" customHeight="1">
      <c r="A120" s="154" t="s">
        <v>177</v>
      </c>
      <c r="B120" s="77"/>
      <c r="C120" s="86">
        <v>360</v>
      </c>
      <c r="D120" s="86">
        <v>130</v>
      </c>
      <c r="E120" s="86">
        <v>30</v>
      </c>
      <c r="F120" s="86">
        <v>180</v>
      </c>
      <c r="G120" s="86">
        <v>20</v>
      </c>
    </row>
    <row r="121" spans="1:7" ht="15" customHeight="1">
      <c r="A121" s="154" t="s">
        <v>178</v>
      </c>
      <c r="B121" s="77"/>
      <c r="C121" s="86">
        <v>100</v>
      </c>
      <c r="D121" s="86">
        <v>50</v>
      </c>
      <c r="E121" s="86">
        <v>0</v>
      </c>
      <c r="F121" s="86">
        <v>40</v>
      </c>
      <c r="G121" s="86">
        <v>10</v>
      </c>
    </row>
    <row r="122" spans="1:7" ht="15" customHeight="1">
      <c r="A122" s="154" t="s">
        <v>179</v>
      </c>
      <c r="B122" s="77"/>
      <c r="C122" s="86">
        <v>280</v>
      </c>
      <c r="D122" s="86">
        <v>60</v>
      </c>
      <c r="E122" s="86">
        <v>20</v>
      </c>
      <c r="F122" s="86">
        <v>190</v>
      </c>
      <c r="G122" s="86">
        <v>10</v>
      </c>
    </row>
    <row r="123" spans="1:7" ht="15" customHeight="1">
      <c r="A123" s="154" t="s">
        <v>180</v>
      </c>
      <c r="B123" s="77"/>
      <c r="C123" s="86">
        <v>130</v>
      </c>
      <c r="D123" s="86">
        <v>30</v>
      </c>
      <c r="E123" s="86">
        <v>10</v>
      </c>
      <c r="F123" s="86">
        <v>80</v>
      </c>
      <c r="G123" s="86">
        <v>10</v>
      </c>
    </row>
    <row r="124" spans="1:7" ht="15" customHeight="1">
      <c r="A124" s="154" t="s">
        <v>181</v>
      </c>
      <c r="B124" s="77"/>
      <c r="C124" s="86">
        <v>340</v>
      </c>
      <c r="D124" s="86">
        <v>60</v>
      </c>
      <c r="E124" s="86">
        <v>30</v>
      </c>
      <c r="F124" s="86">
        <v>230</v>
      </c>
      <c r="G124" s="86">
        <v>20</v>
      </c>
    </row>
    <row r="125" spans="1:7" ht="15" customHeight="1">
      <c r="A125" s="154" t="s">
        <v>182</v>
      </c>
      <c r="B125" s="77"/>
      <c r="C125" s="86">
        <v>120</v>
      </c>
      <c r="D125" s="86">
        <v>30</v>
      </c>
      <c r="E125" s="86">
        <v>20</v>
      </c>
      <c r="F125" s="86">
        <v>60</v>
      </c>
      <c r="G125" s="86">
        <v>10</v>
      </c>
    </row>
    <row r="126" spans="1:7" ht="15" customHeight="1">
      <c r="A126" s="154" t="s">
        <v>183</v>
      </c>
      <c r="B126" s="77"/>
      <c r="C126" s="86">
        <v>170</v>
      </c>
      <c r="D126" s="86">
        <v>60</v>
      </c>
      <c r="E126" s="86">
        <v>10</v>
      </c>
      <c r="F126" s="86">
        <v>80</v>
      </c>
      <c r="G126" s="86">
        <v>20</v>
      </c>
    </row>
    <row r="127" spans="1:7" ht="15" customHeight="1">
      <c r="A127" s="154" t="s">
        <v>184</v>
      </c>
      <c r="B127" s="77"/>
      <c r="C127" s="86">
        <v>450</v>
      </c>
      <c r="D127" s="86">
        <v>180</v>
      </c>
      <c r="E127" s="86">
        <v>30</v>
      </c>
      <c r="F127" s="86">
        <v>200</v>
      </c>
      <c r="G127" s="86">
        <v>30</v>
      </c>
    </row>
    <row r="128" spans="1:7" ht="15" customHeight="1">
      <c r="A128" s="154" t="s">
        <v>185</v>
      </c>
      <c r="B128" s="77"/>
      <c r="C128" s="86">
        <v>1440</v>
      </c>
      <c r="D128" s="86">
        <v>420</v>
      </c>
      <c r="E128" s="86">
        <v>100</v>
      </c>
      <c r="F128" s="86">
        <v>750</v>
      </c>
      <c r="G128" s="86">
        <v>170</v>
      </c>
    </row>
    <row r="129" spans="1:7" ht="15" customHeight="1">
      <c r="A129" s="154" t="s">
        <v>186</v>
      </c>
      <c r="B129" s="77"/>
      <c r="C129" s="86">
        <v>110</v>
      </c>
      <c r="D129" s="86">
        <v>30</v>
      </c>
      <c r="E129" s="86">
        <v>10</v>
      </c>
      <c r="F129" s="86">
        <v>70</v>
      </c>
      <c r="G129" s="86">
        <v>10</v>
      </c>
    </row>
    <row r="130" spans="1:7" ht="15" customHeight="1">
      <c r="A130" s="154" t="s">
        <v>187</v>
      </c>
      <c r="B130" s="77"/>
      <c r="C130" s="86">
        <v>110</v>
      </c>
      <c r="D130" s="86">
        <v>40</v>
      </c>
      <c r="E130" s="86">
        <v>10</v>
      </c>
      <c r="F130" s="86">
        <v>60</v>
      </c>
      <c r="G130" s="86">
        <v>0</v>
      </c>
    </row>
    <row r="131" spans="1:7" ht="15" customHeight="1">
      <c r="A131" s="154" t="s">
        <v>188</v>
      </c>
      <c r="B131" s="77"/>
      <c r="C131" s="86">
        <v>280</v>
      </c>
      <c r="D131" s="86">
        <v>170</v>
      </c>
      <c r="E131" s="86">
        <v>20</v>
      </c>
      <c r="F131" s="86">
        <v>70</v>
      </c>
      <c r="G131" s="86">
        <v>20</v>
      </c>
    </row>
    <row r="132" spans="1:7" ht="15" customHeight="1">
      <c r="A132" s="154" t="s">
        <v>189</v>
      </c>
      <c r="B132" s="77"/>
      <c r="C132" s="86">
        <v>270</v>
      </c>
      <c r="D132" s="86">
        <v>120</v>
      </c>
      <c r="E132" s="86">
        <v>30</v>
      </c>
      <c r="F132" s="86">
        <v>110</v>
      </c>
      <c r="G132" s="86">
        <v>10</v>
      </c>
    </row>
    <row r="133" spans="1:7" ht="15" customHeight="1">
      <c r="A133" s="154" t="s">
        <v>190</v>
      </c>
      <c r="B133" s="77"/>
      <c r="C133" s="86">
        <v>850</v>
      </c>
      <c r="D133" s="86">
        <v>350</v>
      </c>
      <c r="E133" s="86">
        <v>60</v>
      </c>
      <c r="F133" s="86">
        <v>410</v>
      </c>
      <c r="G133" s="86">
        <v>30</v>
      </c>
    </row>
    <row r="134" spans="1:7" ht="15" customHeight="1">
      <c r="A134" s="154" t="s">
        <v>191</v>
      </c>
      <c r="B134" s="77"/>
      <c r="C134" s="86">
        <v>190</v>
      </c>
      <c r="D134" s="86">
        <v>80</v>
      </c>
      <c r="E134" s="86">
        <v>10</v>
      </c>
      <c r="F134" s="86">
        <v>80</v>
      </c>
      <c r="G134" s="86">
        <v>20</v>
      </c>
    </row>
    <row r="135" spans="1:7" ht="15" customHeight="1">
      <c r="A135" s="154" t="s">
        <v>469</v>
      </c>
      <c r="B135" s="77"/>
      <c r="C135" s="86">
        <v>690</v>
      </c>
      <c r="D135" s="86">
        <v>350</v>
      </c>
      <c r="E135" s="86">
        <v>40</v>
      </c>
      <c r="F135" s="86">
        <v>240</v>
      </c>
      <c r="G135" s="86">
        <v>60</v>
      </c>
    </row>
    <row r="136" spans="1:7" ht="15" customHeight="1">
      <c r="A136" s="154" t="s">
        <v>192</v>
      </c>
      <c r="B136" s="77"/>
      <c r="C136" s="86">
        <v>1900</v>
      </c>
      <c r="D136" s="86">
        <v>710</v>
      </c>
      <c r="E136" s="86">
        <v>230</v>
      </c>
      <c r="F136" s="86">
        <v>820</v>
      </c>
      <c r="G136" s="86">
        <v>140</v>
      </c>
    </row>
    <row r="137" spans="1:7" ht="15" customHeight="1">
      <c r="A137" s="154" t="s">
        <v>193</v>
      </c>
      <c r="B137" s="77"/>
      <c r="C137" s="86">
        <v>40</v>
      </c>
      <c r="D137" s="86">
        <v>30</v>
      </c>
      <c r="E137" s="86">
        <v>10</v>
      </c>
      <c r="F137" s="86">
        <v>10</v>
      </c>
      <c r="G137" s="86">
        <v>0</v>
      </c>
    </row>
    <row r="138" spans="1:7" ht="15" customHeight="1">
      <c r="A138" s="154" t="s">
        <v>194</v>
      </c>
      <c r="B138" s="77"/>
      <c r="C138" s="86">
        <v>310</v>
      </c>
      <c r="D138" s="86">
        <v>130</v>
      </c>
      <c r="E138" s="86">
        <v>20</v>
      </c>
      <c r="F138" s="86">
        <v>140</v>
      </c>
      <c r="G138" s="86">
        <v>20</v>
      </c>
    </row>
    <row r="139" spans="1:7" ht="15" customHeight="1">
      <c r="A139" s="154" t="s">
        <v>195</v>
      </c>
      <c r="B139" s="77"/>
      <c r="C139" s="86">
        <v>70</v>
      </c>
      <c r="D139" s="86">
        <v>30</v>
      </c>
      <c r="E139" s="86">
        <v>10</v>
      </c>
      <c r="F139" s="86">
        <v>40</v>
      </c>
      <c r="G139" s="86">
        <v>0</v>
      </c>
    </row>
    <row r="140" spans="1:7" ht="15" customHeight="1">
      <c r="A140" s="154" t="s">
        <v>196</v>
      </c>
      <c r="B140" s="77"/>
      <c r="C140" s="86">
        <v>50</v>
      </c>
      <c r="D140" s="86">
        <v>40</v>
      </c>
      <c r="E140" s="86">
        <v>0</v>
      </c>
      <c r="F140" s="86">
        <v>10</v>
      </c>
      <c r="G140" s="86">
        <v>10</v>
      </c>
    </row>
    <row r="141" spans="1:7" ht="15" customHeight="1">
      <c r="A141" s="154" t="s">
        <v>197</v>
      </c>
      <c r="B141" s="77"/>
      <c r="C141" s="86">
        <v>800</v>
      </c>
      <c r="D141" s="86">
        <v>160</v>
      </c>
      <c r="E141" s="86">
        <v>60</v>
      </c>
      <c r="F141" s="86">
        <v>530</v>
      </c>
      <c r="G141" s="86">
        <v>40</v>
      </c>
    </row>
    <row r="142" spans="1:7" ht="15" customHeight="1">
      <c r="A142" s="154" t="s">
        <v>198</v>
      </c>
      <c r="B142" s="77"/>
      <c r="C142" s="86">
        <v>410</v>
      </c>
      <c r="D142" s="86">
        <v>130</v>
      </c>
      <c r="E142" s="86">
        <v>20</v>
      </c>
      <c r="F142" s="86">
        <v>230</v>
      </c>
      <c r="G142" s="86">
        <v>30</v>
      </c>
    </row>
    <row r="143" spans="1:7" ht="15" customHeight="1">
      <c r="A143" s="154" t="s">
        <v>199</v>
      </c>
      <c r="B143" s="77"/>
      <c r="C143" s="86">
        <v>400</v>
      </c>
      <c r="D143" s="86">
        <v>100</v>
      </c>
      <c r="E143" s="86">
        <v>30</v>
      </c>
      <c r="F143" s="86">
        <v>250</v>
      </c>
      <c r="G143" s="86">
        <v>20</v>
      </c>
    </row>
    <row r="144" spans="1:7" ht="15" customHeight="1">
      <c r="A144" s="154" t="s">
        <v>200</v>
      </c>
      <c r="B144" s="77"/>
      <c r="C144" s="86">
        <v>380</v>
      </c>
      <c r="D144" s="86">
        <v>130</v>
      </c>
      <c r="E144" s="86">
        <v>20</v>
      </c>
      <c r="F144" s="86">
        <v>210</v>
      </c>
      <c r="G144" s="86">
        <v>20</v>
      </c>
    </row>
    <row r="145" spans="1:7" ht="15" customHeight="1">
      <c r="A145" s="154" t="s">
        <v>201</v>
      </c>
      <c r="B145" s="77"/>
      <c r="C145" s="86">
        <v>610</v>
      </c>
      <c r="D145" s="86">
        <v>150</v>
      </c>
      <c r="E145" s="86">
        <v>50</v>
      </c>
      <c r="F145" s="86">
        <v>360</v>
      </c>
      <c r="G145" s="86">
        <v>50</v>
      </c>
    </row>
    <row r="146" spans="1:7" ht="15" customHeight="1">
      <c r="A146" s="154" t="s">
        <v>202</v>
      </c>
      <c r="B146" s="77"/>
      <c r="C146" s="86">
        <v>920</v>
      </c>
      <c r="D146" s="86">
        <v>240</v>
      </c>
      <c r="E146" s="86">
        <v>110</v>
      </c>
      <c r="F146" s="86">
        <v>500</v>
      </c>
      <c r="G146" s="86">
        <v>70</v>
      </c>
    </row>
    <row r="147" spans="1:7" ht="15" customHeight="1">
      <c r="A147" s="154" t="s">
        <v>203</v>
      </c>
      <c r="B147" s="77"/>
      <c r="C147" s="86">
        <v>1280</v>
      </c>
      <c r="D147" s="86">
        <v>270</v>
      </c>
      <c r="E147" s="86">
        <v>100</v>
      </c>
      <c r="F147" s="86">
        <v>760</v>
      </c>
      <c r="G147" s="86">
        <v>150</v>
      </c>
    </row>
    <row r="148" spans="1:7" ht="15" customHeight="1">
      <c r="A148" s="154" t="s">
        <v>204</v>
      </c>
      <c r="B148" s="77"/>
      <c r="C148" s="86">
        <v>230</v>
      </c>
      <c r="D148" s="86">
        <v>90</v>
      </c>
      <c r="E148" s="86">
        <v>20</v>
      </c>
      <c r="F148" s="86">
        <v>120</v>
      </c>
      <c r="G148" s="86">
        <v>10</v>
      </c>
    </row>
    <row r="149" spans="1:7" ht="15" customHeight="1">
      <c r="A149" s="154" t="s">
        <v>205</v>
      </c>
      <c r="B149" s="77"/>
      <c r="C149" s="86">
        <v>380</v>
      </c>
      <c r="D149" s="86">
        <v>90</v>
      </c>
      <c r="E149" s="86">
        <v>20</v>
      </c>
      <c r="F149" s="86">
        <v>230</v>
      </c>
      <c r="G149" s="86">
        <v>40</v>
      </c>
    </row>
    <row r="150" spans="1:7" ht="15" customHeight="1">
      <c r="A150" s="154" t="s">
        <v>206</v>
      </c>
      <c r="B150" s="77"/>
      <c r="C150" s="86">
        <v>380</v>
      </c>
      <c r="D150" s="86">
        <v>60</v>
      </c>
      <c r="E150" s="86">
        <v>50</v>
      </c>
      <c r="F150" s="86">
        <v>250</v>
      </c>
      <c r="G150" s="86">
        <v>20</v>
      </c>
    </row>
    <row r="151" spans="1:7" ht="15" customHeight="1">
      <c r="A151" s="154" t="s">
        <v>207</v>
      </c>
      <c r="B151" s="77"/>
      <c r="C151" s="86">
        <v>190</v>
      </c>
      <c r="D151" s="86">
        <v>70</v>
      </c>
      <c r="E151" s="86">
        <v>10</v>
      </c>
      <c r="F151" s="86">
        <v>90</v>
      </c>
      <c r="G151" s="86">
        <v>20</v>
      </c>
    </row>
    <row r="152" spans="1:7" ht="15" customHeight="1">
      <c r="A152" s="154" t="s">
        <v>208</v>
      </c>
      <c r="B152" s="77"/>
      <c r="C152" s="86">
        <v>290</v>
      </c>
      <c r="D152" s="86">
        <v>80</v>
      </c>
      <c r="E152" s="86">
        <v>10</v>
      </c>
      <c r="F152" s="86">
        <v>190</v>
      </c>
      <c r="G152" s="86">
        <v>20</v>
      </c>
    </row>
    <row r="153" spans="1:7" ht="15" customHeight="1">
      <c r="A153" s="154" t="s">
        <v>209</v>
      </c>
      <c r="B153" s="77"/>
      <c r="C153" s="86">
        <v>80</v>
      </c>
      <c r="D153" s="86">
        <v>50</v>
      </c>
      <c r="E153" s="86">
        <v>0</v>
      </c>
      <c r="F153" s="86">
        <v>20</v>
      </c>
      <c r="G153" s="86">
        <v>10</v>
      </c>
    </row>
    <row r="154" spans="1:7" ht="15" customHeight="1">
      <c r="A154" s="154" t="s">
        <v>210</v>
      </c>
      <c r="B154" s="77"/>
      <c r="C154" s="86">
        <v>430</v>
      </c>
      <c r="D154" s="86">
        <v>190</v>
      </c>
      <c r="E154" s="86">
        <v>20</v>
      </c>
      <c r="F154" s="86">
        <v>190</v>
      </c>
      <c r="G154" s="86">
        <v>20</v>
      </c>
    </row>
    <row r="155" spans="1:7" ht="15" customHeight="1">
      <c r="A155" s="154" t="s">
        <v>211</v>
      </c>
      <c r="B155" s="77"/>
      <c r="C155" s="86">
        <v>100</v>
      </c>
      <c r="D155" s="86">
        <v>30</v>
      </c>
      <c r="E155" s="86">
        <v>10</v>
      </c>
      <c r="F155" s="86">
        <v>40</v>
      </c>
      <c r="G155" s="86">
        <v>10</v>
      </c>
    </row>
    <row r="156" spans="1:7" ht="15" customHeight="1">
      <c r="A156" s="154" t="s">
        <v>212</v>
      </c>
      <c r="B156" s="77"/>
      <c r="C156" s="86">
        <v>420</v>
      </c>
      <c r="D156" s="86">
        <v>120</v>
      </c>
      <c r="E156" s="86">
        <v>30</v>
      </c>
      <c r="F156" s="86">
        <v>260</v>
      </c>
      <c r="G156" s="86">
        <v>10</v>
      </c>
    </row>
    <row r="157" spans="1:7" ht="15" customHeight="1">
      <c r="A157" s="154" t="s">
        <v>213</v>
      </c>
      <c r="B157" s="77"/>
      <c r="C157" s="86">
        <v>410</v>
      </c>
      <c r="D157" s="86">
        <v>90</v>
      </c>
      <c r="E157" s="86">
        <v>20</v>
      </c>
      <c r="F157" s="86">
        <v>270</v>
      </c>
      <c r="G157" s="86">
        <v>30</v>
      </c>
    </row>
    <row r="158" spans="1:7" ht="15" customHeight="1">
      <c r="A158" s="154" t="s">
        <v>214</v>
      </c>
      <c r="B158" s="77"/>
      <c r="C158" s="86">
        <v>220</v>
      </c>
      <c r="D158" s="86">
        <v>60</v>
      </c>
      <c r="E158" s="86">
        <v>20</v>
      </c>
      <c r="F158" s="86">
        <v>120</v>
      </c>
      <c r="G158" s="86">
        <v>20</v>
      </c>
    </row>
    <row r="159" spans="1:7" ht="15" customHeight="1">
      <c r="A159" s="154" t="s">
        <v>215</v>
      </c>
      <c r="B159" s="77"/>
      <c r="C159" s="86">
        <v>370</v>
      </c>
      <c r="D159" s="86">
        <v>90</v>
      </c>
      <c r="E159" s="86">
        <v>20</v>
      </c>
      <c r="F159" s="86">
        <v>250</v>
      </c>
      <c r="G159" s="86">
        <v>10</v>
      </c>
    </row>
    <row r="160" spans="1:7" ht="15" customHeight="1">
      <c r="A160" s="154" t="s">
        <v>216</v>
      </c>
      <c r="B160" s="77"/>
      <c r="C160" s="86">
        <v>350</v>
      </c>
      <c r="D160" s="86">
        <v>140</v>
      </c>
      <c r="E160" s="86">
        <v>30</v>
      </c>
      <c r="F160" s="86">
        <v>160</v>
      </c>
      <c r="G160" s="86">
        <v>20</v>
      </c>
    </row>
    <row r="161" spans="1:7" ht="15" customHeight="1">
      <c r="A161" s="154" t="s">
        <v>217</v>
      </c>
      <c r="B161" s="77"/>
      <c r="C161" s="86">
        <v>110</v>
      </c>
      <c r="D161" s="86">
        <v>50</v>
      </c>
      <c r="E161" s="86">
        <v>0</v>
      </c>
      <c r="F161" s="86">
        <v>60</v>
      </c>
      <c r="G161" s="86">
        <v>0</v>
      </c>
    </row>
    <row r="162" spans="1:7" ht="15" customHeight="1">
      <c r="A162" s="154" t="s">
        <v>218</v>
      </c>
      <c r="B162" s="77"/>
      <c r="C162" s="86">
        <v>800</v>
      </c>
      <c r="D162" s="86">
        <v>320</v>
      </c>
      <c r="E162" s="86">
        <v>70</v>
      </c>
      <c r="F162" s="86">
        <v>360</v>
      </c>
      <c r="G162" s="86">
        <v>50</v>
      </c>
    </row>
    <row r="163" spans="1:7" ht="15" customHeight="1">
      <c r="A163" s="154" t="s">
        <v>219</v>
      </c>
      <c r="B163" s="77"/>
      <c r="C163" s="86">
        <v>490</v>
      </c>
      <c r="D163" s="86">
        <v>100</v>
      </c>
      <c r="E163" s="86">
        <v>30</v>
      </c>
      <c r="F163" s="86">
        <v>340</v>
      </c>
      <c r="G163" s="86">
        <v>20</v>
      </c>
    </row>
    <row r="164" spans="1:7" ht="15" customHeight="1">
      <c r="A164" s="154" t="s">
        <v>220</v>
      </c>
      <c r="B164" s="77"/>
      <c r="C164" s="86">
        <v>40</v>
      </c>
      <c r="D164" s="86">
        <v>10</v>
      </c>
      <c r="E164" s="86">
        <v>0</v>
      </c>
      <c r="F164" s="86">
        <v>20</v>
      </c>
      <c r="G164" s="86">
        <v>0</v>
      </c>
    </row>
    <row r="165" spans="1:7" ht="15" customHeight="1">
      <c r="A165" s="154" t="s">
        <v>221</v>
      </c>
      <c r="B165" s="77"/>
      <c r="C165" s="86">
        <v>220</v>
      </c>
      <c r="D165" s="86">
        <v>70</v>
      </c>
      <c r="E165" s="86">
        <v>10</v>
      </c>
      <c r="F165" s="86">
        <v>120</v>
      </c>
      <c r="G165" s="86">
        <v>20</v>
      </c>
    </row>
    <row r="166" spans="1:7" ht="15" customHeight="1">
      <c r="A166" s="154" t="s">
        <v>470</v>
      </c>
      <c r="B166" s="77"/>
      <c r="C166" s="86">
        <v>50</v>
      </c>
      <c r="D166" s="86">
        <v>10</v>
      </c>
      <c r="E166" s="86">
        <v>10</v>
      </c>
      <c r="F166" s="86">
        <v>30</v>
      </c>
      <c r="G166" s="86">
        <v>0</v>
      </c>
    </row>
    <row r="167" spans="1:7" ht="15" customHeight="1">
      <c r="A167" s="154" t="s">
        <v>222</v>
      </c>
      <c r="B167" s="77"/>
      <c r="C167" s="86">
        <v>2470</v>
      </c>
      <c r="D167" s="86">
        <v>420</v>
      </c>
      <c r="E167" s="86">
        <v>410</v>
      </c>
      <c r="F167" s="86">
        <v>1510</v>
      </c>
      <c r="G167" s="86">
        <v>130</v>
      </c>
    </row>
    <row r="168" spans="1:7" ht="15" customHeight="1">
      <c r="A168" s="154" t="s">
        <v>223</v>
      </c>
      <c r="B168" s="77"/>
      <c r="C168" s="86">
        <v>1060</v>
      </c>
      <c r="D168" s="86">
        <v>320</v>
      </c>
      <c r="E168" s="86">
        <v>90</v>
      </c>
      <c r="F168" s="86">
        <v>550</v>
      </c>
      <c r="G168" s="86">
        <v>110</v>
      </c>
    </row>
    <row r="169" spans="1:7" ht="15" customHeight="1">
      <c r="A169" s="154" t="s">
        <v>224</v>
      </c>
      <c r="B169" s="77"/>
      <c r="C169" s="86">
        <v>150</v>
      </c>
      <c r="D169" s="86">
        <v>50</v>
      </c>
      <c r="E169" s="86">
        <v>10</v>
      </c>
      <c r="F169" s="86">
        <v>80</v>
      </c>
      <c r="G169" s="86">
        <v>10</v>
      </c>
    </row>
    <row r="170" spans="1:7" ht="15" customHeight="1">
      <c r="A170" s="154" t="s">
        <v>225</v>
      </c>
      <c r="B170" s="77"/>
      <c r="C170" s="86">
        <v>950</v>
      </c>
      <c r="D170" s="86">
        <v>150</v>
      </c>
      <c r="E170" s="86">
        <v>90</v>
      </c>
      <c r="F170" s="86">
        <v>660</v>
      </c>
      <c r="G170" s="86">
        <v>60</v>
      </c>
    </row>
    <row r="171" spans="1:7" ht="15" customHeight="1">
      <c r="A171" s="154" t="s">
        <v>226</v>
      </c>
      <c r="B171" s="77"/>
      <c r="C171" s="86">
        <v>780</v>
      </c>
      <c r="D171" s="86">
        <v>260</v>
      </c>
      <c r="E171" s="86">
        <v>70</v>
      </c>
      <c r="F171" s="86">
        <v>370</v>
      </c>
      <c r="G171" s="86">
        <v>80</v>
      </c>
    </row>
    <row r="172" spans="1:7" ht="15" customHeight="1">
      <c r="A172" s="154" t="s">
        <v>227</v>
      </c>
      <c r="B172" s="77"/>
      <c r="C172" s="86">
        <v>240</v>
      </c>
      <c r="D172" s="86">
        <v>70</v>
      </c>
      <c r="E172" s="86">
        <v>20</v>
      </c>
      <c r="F172" s="86">
        <v>140</v>
      </c>
      <c r="G172" s="86">
        <v>10</v>
      </c>
    </row>
    <row r="173" spans="1:7" ht="15" customHeight="1">
      <c r="A173" s="154" t="s">
        <v>228</v>
      </c>
      <c r="B173" s="77"/>
      <c r="C173" s="86">
        <v>210</v>
      </c>
      <c r="D173" s="86">
        <v>50</v>
      </c>
      <c r="E173" s="86">
        <v>20</v>
      </c>
      <c r="F173" s="86">
        <v>120</v>
      </c>
      <c r="G173" s="86">
        <v>20</v>
      </c>
    </row>
    <row r="174" spans="1:7" ht="15" customHeight="1">
      <c r="A174" s="154" t="s">
        <v>229</v>
      </c>
      <c r="B174" s="77"/>
      <c r="C174" s="86">
        <v>370</v>
      </c>
      <c r="D174" s="86">
        <v>110</v>
      </c>
      <c r="E174" s="86">
        <v>20</v>
      </c>
      <c r="F174" s="86">
        <v>190</v>
      </c>
      <c r="G174" s="86">
        <v>40</v>
      </c>
    </row>
    <row r="175" spans="1:7" ht="15" customHeight="1">
      <c r="A175" s="154" t="s">
        <v>230</v>
      </c>
      <c r="B175" s="77"/>
      <c r="C175" s="86">
        <v>80</v>
      </c>
      <c r="D175" s="86">
        <v>30</v>
      </c>
      <c r="E175" s="86">
        <v>10</v>
      </c>
      <c r="F175" s="86">
        <v>40</v>
      </c>
      <c r="G175" s="86">
        <v>0</v>
      </c>
    </row>
    <row r="176" spans="1:7" ht="15" customHeight="1">
      <c r="A176" s="154" t="s">
        <v>231</v>
      </c>
      <c r="B176" s="77"/>
      <c r="C176" s="86">
        <v>420</v>
      </c>
      <c r="D176" s="86">
        <v>90</v>
      </c>
      <c r="E176" s="86">
        <v>30</v>
      </c>
      <c r="F176" s="86">
        <v>270</v>
      </c>
      <c r="G176" s="86">
        <v>30</v>
      </c>
    </row>
    <row r="177" spans="1:7" ht="15" customHeight="1">
      <c r="A177" s="154" t="s">
        <v>232</v>
      </c>
      <c r="B177" s="77"/>
      <c r="C177" s="86">
        <v>120</v>
      </c>
      <c r="D177" s="86">
        <v>60</v>
      </c>
      <c r="E177" s="86">
        <v>10</v>
      </c>
      <c r="F177" s="86">
        <v>40</v>
      </c>
      <c r="G177" s="86">
        <v>10</v>
      </c>
    </row>
    <row r="178" spans="1:7" ht="15" customHeight="1">
      <c r="A178" s="154" t="s">
        <v>233</v>
      </c>
      <c r="B178" s="77"/>
      <c r="C178" s="86">
        <v>110</v>
      </c>
      <c r="D178" s="86">
        <v>30</v>
      </c>
      <c r="E178" s="86">
        <v>10</v>
      </c>
      <c r="F178" s="86">
        <v>70</v>
      </c>
      <c r="G178" s="86">
        <v>0</v>
      </c>
    </row>
    <row r="179" spans="1:7" ht="15" customHeight="1">
      <c r="A179" s="154" t="s">
        <v>234</v>
      </c>
      <c r="B179" s="77"/>
      <c r="C179" s="86">
        <v>240</v>
      </c>
      <c r="D179" s="86">
        <v>80</v>
      </c>
      <c r="E179" s="86">
        <v>30</v>
      </c>
      <c r="F179" s="86">
        <v>120</v>
      </c>
      <c r="G179" s="86">
        <v>20</v>
      </c>
    </row>
    <row r="180" spans="1:7" ht="15" customHeight="1">
      <c r="A180" s="154" t="s">
        <v>235</v>
      </c>
      <c r="B180" s="77"/>
      <c r="C180" s="86">
        <v>90</v>
      </c>
      <c r="D180" s="86">
        <v>40</v>
      </c>
      <c r="E180" s="86">
        <v>10</v>
      </c>
      <c r="F180" s="86">
        <v>30</v>
      </c>
      <c r="G180" s="86">
        <v>0</v>
      </c>
    </row>
    <row r="181" spans="1:7" ht="15" customHeight="1">
      <c r="A181" s="154" t="s">
        <v>236</v>
      </c>
      <c r="B181" s="77"/>
      <c r="C181" s="86">
        <v>240</v>
      </c>
      <c r="D181" s="86">
        <v>60</v>
      </c>
      <c r="E181" s="86">
        <v>20</v>
      </c>
      <c r="F181" s="86">
        <v>150</v>
      </c>
      <c r="G181" s="86">
        <v>20</v>
      </c>
    </row>
    <row r="182" spans="1:7" ht="15" customHeight="1">
      <c r="A182" s="154" t="s">
        <v>237</v>
      </c>
      <c r="B182" s="77"/>
      <c r="C182" s="86">
        <v>430</v>
      </c>
      <c r="D182" s="86">
        <v>180</v>
      </c>
      <c r="E182" s="86">
        <v>40</v>
      </c>
      <c r="F182" s="86">
        <v>180</v>
      </c>
      <c r="G182" s="86">
        <v>20</v>
      </c>
    </row>
    <row r="183" spans="1:7" ht="15" customHeight="1">
      <c r="A183" s="154" t="s">
        <v>238</v>
      </c>
      <c r="B183" s="77"/>
      <c r="C183" s="86">
        <v>320</v>
      </c>
      <c r="D183" s="86">
        <v>70</v>
      </c>
      <c r="E183" s="86">
        <v>30</v>
      </c>
      <c r="F183" s="86">
        <v>210</v>
      </c>
      <c r="G183" s="86">
        <v>10</v>
      </c>
    </row>
    <row r="184" spans="1:7" ht="15" customHeight="1">
      <c r="A184" s="154" t="s">
        <v>239</v>
      </c>
      <c r="B184" s="77"/>
      <c r="C184" s="86">
        <v>1320</v>
      </c>
      <c r="D184" s="86">
        <v>390</v>
      </c>
      <c r="E184" s="86">
        <v>100</v>
      </c>
      <c r="F184" s="86">
        <v>720</v>
      </c>
      <c r="G184" s="86">
        <v>110</v>
      </c>
    </row>
    <row r="185" spans="1:7" ht="15" customHeight="1">
      <c r="A185" s="154" t="s">
        <v>240</v>
      </c>
      <c r="B185" s="77"/>
      <c r="C185" s="86">
        <v>580</v>
      </c>
      <c r="D185" s="86">
        <v>140</v>
      </c>
      <c r="E185" s="86">
        <v>40</v>
      </c>
      <c r="F185" s="86">
        <v>330</v>
      </c>
      <c r="G185" s="86">
        <v>60</v>
      </c>
    </row>
    <row r="186" spans="1:7" ht="15" customHeight="1">
      <c r="A186" s="154" t="s">
        <v>241</v>
      </c>
      <c r="B186" s="77"/>
      <c r="C186" s="86">
        <v>100</v>
      </c>
      <c r="D186" s="86">
        <v>40</v>
      </c>
      <c r="E186" s="86">
        <v>10</v>
      </c>
      <c r="F186" s="86">
        <v>50</v>
      </c>
      <c r="G186" s="86">
        <v>10</v>
      </c>
    </row>
    <row r="187" spans="1:7" ht="15" customHeight="1">
      <c r="A187" s="154" t="s">
        <v>242</v>
      </c>
      <c r="B187" s="77"/>
      <c r="C187" s="86">
        <v>580</v>
      </c>
      <c r="D187" s="86">
        <v>300</v>
      </c>
      <c r="E187" s="86">
        <v>80</v>
      </c>
      <c r="F187" s="86">
        <v>180</v>
      </c>
      <c r="G187" s="86">
        <v>30</v>
      </c>
    </row>
    <row r="188" spans="1:7" ht="15" customHeight="1">
      <c r="A188" s="154" t="s">
        <v>243</v>
      </c>
      <c r="B188" s="77"/>
      <c r="C188" s="86">
        <v>620</v>
      </c>
      <c r="D188" s="86">
        <v>140</v>
      </c>
      <c r="E188" s="86">
        <v>40</v>
      </c>
      <c r="F188" s="86">
        <v>380</v>
      </c>
      <c r="G188" s="86">
        <v>50</v>
      </c>
    </row>
    <row r="189" spans="1:7" ht="15" customHeight="1">
      <c r="A189" s="154" t="s">
        <v>471</v>
      </c>
      <c r="B189" s="77"/>
      <c r="C189" s="86">
        <v>290</v>
      </c>
      <c r="D189" s="86">
        <v>100</v>
      </c>
      <c r="E189" s="86">
        <v>40</v>
      </c>
      <c r="F189" s="86">
        <v>130</v>
      </c>
      <c r="G189" s="86">
        <v>30</v>
      </c>
    </row>
    <row r="190" spans="1:7" ht="15" customHeight="1">
      <c r="A190" s="154" t="s">
        <v>244</v>
      </c>
      <c r="B190" s="77"/>
      <c r="C190" s="86">
        <v>40</v>
      </c>
      <c r="D190" s="86">
        <v>20</v>
      </c>
      <c r="E190" s="86">
        <v>10</v>
      </c>
      <c r="F190" s="86">
        <v>10</v>
      </c>
      <c r="G190" s="86">
        <v>0</v>
      </c>
    </row>
    <row r="191" spans="1:7" ht="15" customHeight="1">
      <c r="A191" s="154" t="s">
        <v>245</v>
      </c>
      <c r="B191" s="77"/>
      <c r="C191" s="86">
        <v>130</v>
      </c>
      <c r="D191" s="86">
        <v>50</v>
      </c>
      <c r="E191" s="86">
        <v>10</v>
      </c>
      <c r="F191" s="86">
        <v>60</v>
      </c>
      <c r="G191" s="86">
        <v>10</v>
      </c>
    </row>
    <row r="192" spans="1:7" ht="15" customHeight="1">
      <c r="A192" s="154" t="s">
        <v>246</v>
      </c>
      <c r="B192" s="77"/>
      <c r="C192" s="86">
        <v>1250</v>
      </c>
      <c r="D192" s="86">
        <v>310</v>
      </c>
      <c r="E192" s="86">
        <v>110</v>
      </c>
      <c r="F192" s="86">
        <v>760</v>
      </c>
      <c r="G192" s="86">
        <v>80</v>
      </c>
    </row>
    <row r="193" spans="1:7" ht="15" customHeight="1">
      <c r="A193" s="154" t="s">
        <v>247</v>
      </c>
      <c r="B193" s="77"/>
      <c r="C193" s="86">
        <v>390</v>
      </c>
      <c r="D193" s="86">
        <v>70</v>
      </c>
      <c r="E193" s="86">
        <v>30</v>
      </c>
      <c r="F193" s="86">
        <v>270</v>
      </c>
      <c r="G193" s="86">
        <v>10</v>
      </c>
    </row>
    <row r="194" spans="1:7" ht="15" customHeight="1">
      <c r="A194" s="154" t="s">
        <v>248</v>
      </c>
      <c r="B194" s="77"/>
      <c r="C194" s="86">
        <v>390</v>
      </c>
      <c r="D194" s="86">
        <v>130</v>
      </c>
      <c r="E194" s="86">
        <v>20</v>
      </c>
      <c r="F194" s="86">
        <v>210</v>
      </c>
      <c r="G194" s="86">
        <v>30</v>
      </c>
    </row>
    <row r="195" spans="1:7" ht="15" customHeight="1">
      <c r="A195" s="154" t="s">
        <v>249</v>
      </c>
      <c r="B195" s="77"/>
      <c r="C195" s="86">
        <v>420</v>
      </c>
      <c r="D195" s="86">
        <v>130</v>
      </c>
      <c r="E195" s="86">
        <v>20</v>
      </c>
      <c r="F195" s="86">
        <v>200</v>
      </c>
      <c r="G195" s="86">
        <v>70</v>
      </c>
    </row>
    <row r="196" spans="1:7" ht="15" customHeight="1">
      <c r="A196" s="154" t="s">
        <v>250</v>
      </c>
      <c r="B196" s="77"/>
      <c r="C196" s="86">
        <v>80</v>
      </c>
      <c r="D196" s="86">
        <v>20</v>
      </c>
      <c r="E196" s="86">
        <v>10</v>
      </c>
      <c r="F196" s="86">
        <v>50</v>
      </c>
      <c r="G196" s="86">
        <v>0</v>
      </c>
    </row>
    <row r="197" spans="1:7" ht="15" customHeight="1">
      <c r="A197" s="154" t="s">
        <v>251</v>
      </c>
      <c r="B197" s="77"/>
      <c r="C197" s="86">
        <v>10</v>
      </c>
      <c r="D197" s="86">
        <v>10</v>
      </c>
      <c r="E197" s="86">
        <v>0</v>
      </c>
      <c r="F197" s="86">
        <v>0</v>
      </c>
      <c r="G197" s="86">
        <v>0</v>
      </c>
    </row>
    <row r="198" spans="1:7" ht="15" customHeight="1">
      <c r="A198" s="154" t="s">
        <v>252</v>
      </c>
      <c r="B198" s="77"/>
      <c r="C198" s="86">
        <v>200</v>
      </c>
      <c r="D198" s="86">
        <v>30</v>
      </c>
      <c r="E198" s="86">
        <v>20</v>
      </c>
      <c r="F198" s="86">
        <v>140</v>
      </c>
      <c r="G198" s="86">
        <v>0</v>
      </c>
    </row>
    <row r="199" spans="1:7" ht="15" customHeight="1">
      <c r="A199" s="154" t="s">
        <v>253</v>
      </c>
      <c r="B199" s="77"/>
      <c r="C199" s="86">
        <v>60</v>
      </c>
      <c r="D199" s="86">
        <v>20</v>
      </c>
      <c r="E199" s="86">
        <v>10</v>
      </c>
      <c r="F199" s="86">
        <v>30</v>
      </c>
      <c r="G199" s="86">
        <v>0</v>
      </c>
    </row>
    <row r="200" spans="1:7" ht="15" customHeight="1">
      <c r="A200" s="154" t="s">
        <v>254</v>
      </c>
      <c r="B200" s="77"/>
      <c r="C200" s="86">
        <v>860</v>
      </c>
      <c r="D200" s="86">
        <v>130</v>
      </c>
      <c r="E200" s="86">
        <v>40</v>
      </c>
      <c r="F200" s="86">
        <v>640</v>
      </c>
      <c r="G200" s="86">
        <v>60</v>
      </c>
    </row>
    <row r="201" spans="1:7" ht="15" customHeight="1">
      <c r="A201" s="154" t="s">
        <v>255</v>
      </c>
      <c r="B201" s="77"/>
      <c r="C201" s="86">
        <v>60</v>
      </c>
      <c r="D201" s="86">
        <v>40</v>
      </c>
      <c r="E201" s="86">
        <v>0</v>
      </c>
      <c r="F201" s="86">
        <v>20</v>
      </c>
      <c r="G201" s="86">
        <v>0</v>
      </c>
    </row>
    <row r="202" spans="1:7" ht="15" customHeight="1">
      <c r="A202" s="154" t="s">
        <v>256</v>
      </c>
      <c r="B202" s="77"/>
      <c r="C202" s="86">
        <v>510</v>
      </c>
      <c r="D202" s="86">
        <v>100</v>
      </c>
      <c r="E202" s="86">
        <v>30</v>
      </c>
      <c r="F202" s="86">
        <v>350</v>
      </c>
      <c r="G202" s="86">
        <v>30</v>
      </c>
    </row>
    <row r="203" spans="1:7" ht="15" customHeight="1">
      <c r="A203" s="154" t="s">
        <v>257</v>
      </c>
      <c r="B203" s="77"/>
      <c r="C203" s="86">
        <v>730</v>
      </c>
      <c r="D203" s="86">
        <v>440</v>
      </c>
      <c r="E203" s="86">
        <v>60</v>
      </c>
      <c r="F203" s="86">
        <v>180</v>
      </c>
      <c r="G203" s="86">
        <v>50</v>
      </c>
    </row>
    <row r="204" spans="1:7" ht="15" customHeight="1">
      <c r="A204" s="154" t="s">
        <v>258</v>
      </c>
      <c r="B204" s="77"/>
      <c r="C204" s="86">
        <v>700</v>
      </c>
      <c r="D204" s="86">
        <v>290</v>
      </c>
      <c r="E204" s="86">
        <v>30</v>
      </c>
      <c r="F204" s="86">
        <v>310</v>
      </c>
      <c r="G204" s="86">
        <v>80</v>
      </c>
    </row>
    <row r="205" spans="1:7" ht="15" customHeight="1">
      <c r="A205" s="154" t="s">
        <v>259</v>
      </c>
      <c r="B205" s="77"/>
      <c r="C205" s="86">
        <v>430</v>
      </c>
      <c r="D205" s="86">
        <v>210</v>
      </c>
      <c r="E205" s="86">
        <v>20</v>
      </c>
      <c r="F205" s="86">
        <v>170</v>
      </c>
      <c r="G205" s="86">
        <v>40</v>
      </c>
    </row>
    <row r="206" spans="1:7" ht="15" customHeight="1">
      <c r="A206" s="154" t="s">
        <v>260</v>
      </c>
      <c r="B206" s="77"/>
      <c r="C206" s="86">
        <v>80</v>
      </c>
      <c r="D206" s="86">
        <v>20</v>
      </c>
      <c r="E206" s="86">
        <v>0</v>
      </c>
      <c r="F206" s="86">
        <v>50</v>
      </c>
      <c r="G206" s="86">
        <v>10</v>
      </c>
    </row>
    <row r="207" spans="1:7" ht="15" customHeight="1">
      <c r="A207" s="154" t="s">
        <v>261</v>
      </c>
      <c r="B207" s="77"/>
      <c r="C207" s="86">
        <v>240</v>
      </c>
      <c r="D207" s="86">
        <v>110</v>
      </c>
      <c r="E207" s="86">
        <v>20</v>
      </c>
      <c r="F207" s="86">
        <v>80</v>
      </c>
      <c r="G207" s="86">
        <v>20</v>
      </c>
    </row>
    <row r="208" spans="1:7" ht="15" customHeight="1">
      <c r="A208" s="154" t="s">
        <v>262</v>
      </c>
      <c r="B208" s="77"/>
      <c r="C208" s="86">
        <v>1120</v>
      </c>
      <c r="D208" s="86">
        <v>220</v>
      </c>
      <c r="E208" s="86">
        <v>90</v>
      </c>
      <c r="F208" s="86">
        <v>720</v>
      </c>
      <c r="G208" s="86">
        <v>90</v>
      </c>
    </row>
    <row r="209" spans="1:7" ht="15" customHeight="1">
      <c r="A209" s="154" t="s">
        <v>263</v>
      </c>
      <c r="B209" s="77"/>
      <c r="C209" s="86">
        <v>180</v>
      </c>
      <c r="D209" s="86">
        <v>60</v>
      </c>
      <c r="E209" s="86">
        <v>20</v>
      </c>
      <c r="F209" s="86">
        <v>90</v>
      </c>
      <c r="G209" s="86">
        <v>10</v>
      </c>
    </row>
    <row r="210" spans="1:7" ht="15" customHeight="1">
      <c r="A210" s="154" t="s">
        <v>264</v>
      </c>
      <c r="B210" s="77"/>
      <c r="C210" s="86">
        <v>130</v>
      </c>
      <c r="D210" s="86">
        <v>60</v>
      </c>
      <c r="E210" s="86">
        <v>10</v>
      </c>
      <c r="F210" s="86">
        <v>60</v>
      </c>
      <c r="G210" s="86">
        <v>0</v>
      </c>
    </row>
    <row r="211" spans="1:7" ht="15" customHeight="1">
      <c r="A211" s="154" t="s">
        <v>265</v>
      </c>
      <c r="B211" s="77"/>
      <c r="C211" s="86">
        <v>280</v>
      </c>
      <c r="D211" s="86">
        <v>120</v>
      </c>
      <c r="E211" s="86">
        <v>20</v>
      </c>
      <c r="F211" s="86">
        <v>120</v>
      </c>
      <c r="G211" s="86">
        <v>20</v>
      </c>
    </row>
    <row r="212" spans="1:7" ht="15" customHeight="1">
      <c r="A212" s="154" t="s">
        <v>266</v>
      </c>
      <c r="B212" s="77"/>
      <c r="C212" s="86">
        <v>200</v>
      </c>
      <c r="D212" s="86">
        <v>40</v>
      </c>
      <c r="E212" s="86">
        <v>10</v>
      </c>
      <c r="F212" s="86">
        <v>130</v>
      </c>
      <c r="G212" s="86">
        <v>20</v>
      </c>
    </row>
    <row r="213" spans="1:7" ht="15" customHeight="1">
      <c r="A213" s="154" t="s">
        <v>267</v>
      </c>
      <c r="B213" s="77"/>
      <c r="C213" s="86">
        <v>120</v>
      </c>
      <c r="D213" s="86">
        <v>40</v>
      </c>
      <c r="E213" s="86">
        <v>10</v>
      </c>
      <c r="F213" s="86">
        <v>70</v>
      </c>
      <c r="G213" s="86">
        <v>0</v>
      </c>
    </row>
    <row r="214" spans="1:7" ht="15" customHeight="1">
      <c r="A214" s="154" t="s">
        <v>268</v>
      </c>
      <c r="B214" s="77"/>
      <c r="C214" s="86">
        <v>270</v>
      </c>
      <c r="D214" s="86">
        <v>70</v>
      </c>
      <c r="E214" s="86">
        <v>30</v>
      </c>
      <c r="F214" s="86">
        <v>140</v>
      </c>
      <c r="G214" s="86">
        <v>30</v>
      </c>
    </row>
    <row r="215" spans="1:7" ht="15" customHeight="1">
      <c r="A215" s="154" t="s">
        <v>269</v>
      </c>
      <c r="B215" s="77"/>
      <c r="C215" s="86">
        <v>680</v>
      </c>
      <c r="D215" s="86">
        <v>200</v>
      </c>
      <c r="E215" s="86">
        <v>100</v>
      </c>
      <c r="F215" s="86">
        <v>350</v>
      </c>
      <c r="G215" s="86">
        <v>30</v>
      </c>
    </row>
    <row r="216" spans="1:7" ht="15" customHeight="1">
      <c r="A216" s="154" t="s">
        <v>270</v>
      </c>
      <c r="B216" s="77"/>
      <c r="C216" s="86">
        <v>270</v>
      </c>
      <c r="D216" s="86">
        <v>90</v>
      </c>
      <c r="E216" s="86">
        <v>20</v>
      </c>
      <c r="F216" s="86">
        <v>140</v>
      </c>
      <c r="G216" s="86">
        <v>30</v>
      </c>
    </row>
    <row r="217" spans="1:7" ht="15" customHeight="1">
      <c r="A217" s="154" t="s">
        <v>271</v>
      </c>
      <c r="B217" s="77"/>
      <c r="C217" s="86">
        <v>340</v>
      </c>
      <c r="D217" s="86">
        <v>110</v>
      </c>
      <c r="E217" s="86">
        <v>30</v>
      </c>
      <c r="F217" s="86">
        <v>190</v>
      </c>
      <c r="G217" s="86">
        <v>10</v>
      </c>
    </row>
    <row r="218" spans="1:7" ht="15" customHeight="1">
      <c r="A218" s="154" t="s">
        <v>272</v>
      </c>
      <c r="B218" s="77"/>
      <c r="C218" s="86">
        <v>210</v>
      </c>
      <c r="D218" s="86">
        <v>50</v>
      </c>
      <c r="E218" s="86">
        <v>20</v>
      </c>
      <c r="F218" s="86">
        <v>120</v>
      </c>
      <c r="G218" s="86">
        <v>20</v>
      </c>
    </row>
    <row r="219" spans="1:7" ht="15" customHeight="1">
      <c r="A219" s="154" t="s">
        <v>273</v>
      </c>
      <c r="B219" s="77"/>
      <c r="C219" s="86">
        <v>180</v>
      </c>
      <c r="D219" s="86">
        <v>80</v>
      </c>
      <c r="E219" s="86">
        <v>10</v>
      </c>
      <c r="F219" s="86">
        <v>70</v>
      </c>
      <c r="G219" s="86">
        <v>10</v>
      </c>
    </row>
    <row r="220" spans="1:7" ht="15" customHeight="1">
      <c r="A220" s="154" t="s">
        <v>274</v>
      </c>
      <c r="B220" s="77"/>
      <c r="C220" s="86">
        <v>460</v>
      </c>
      <c r="D220" s="86">
        <v>110</v>
      </c>
      <c r="E220" s="86">
        <v>40</v>
      </c>
      <c r="F220" s="86">
        <v>260</v>
      </c>
      <c r="G220" s="86">
        <v>40</v>
      </c>
    </row>
    <row r="221" spans="1:7" ht="15" customHeight="1">
      <c r="A221" s="154" t="s">
        <v>275</v>
      </c>
      <c r="B221" s="77"/>
      <c r="C221" s="86">
        <v>410</v>
      </c>
      <c r="D221" s="86">
        <v>150</v>
      </c>
      <c r="E221" s="86">
        <v>20</v>
      </c>
      <c r="F221" s="86">
        <v>210</v>
      </c>
      <c r="G221" s="86">
        <v>30</v>
      </c>
    </row>
    <row r="222" spans="1:7" ht="15" customHeight="1">
      <c r="A222" s="154" t="s">
        <v>276</v>
      </c>
      <c r="B222" s="77"/>
      <c r="C222" s="86">
        <v>360</v>
      </c>
      <c r="D222" s="86">
        <v>100</v>
      </c>
      <c r="E222" s="86">
        <v>30</v>
      </c>
      <c r="F222" s="86">
        <v>190</v>
      </c>
      <c r="G222" s="86">
        <v>40</v>
      </c>
    </row>
    <row r="223" spans="1:7" ht="15" customHeight="1">
      <c r="A223" s="154" t="s">
        <v>277</v>
      </c>
      <c r="B223" s="77"/>
      <c r="C223" s="86">
        <v>10</v>
      </c>
      <c r="D223" s="86">
        <v>10</v>
      </c>
      <c r="E223" s="86">
        <v>0</v>
      </c>
      <c r="F223" s="86">
        <v>0</v>
      </c>
      <c r="G223" s="86">
        <v>0</v>
      </c>
    </row>
    <row r="224" spans="1:7" ht="15" customHeight="1">
      <c r="A224" s="154" t="s">
        <v>278</v>
      </c>
      <c r="B224" s="77"/>
      <c r="C224" s="86">
        <v>120</v>
      </c>
      <c r="D224" s="86">
        <v>30</v>
      </c>
      <c r="E224" s="86">
        <v>10</v>
      </c>
      <c r="F224" s="86">
        <v>70</v>
      </c>
      <c r="G224" s="86">
        <v>10</v>
      </c>
    </row>
    <row r="225" spans="1:7" ht="15" customHeight="1">
      <c r="A225" s="154" t="s">
        <v>279</v>
      </c>
      <c r="B225" s="77"/>
      <c r="C225" s="86">
        <v>260</v>
      </c>
      <c r="D225" s="86">
        <v>80</v>
      </c>
      <c r="E225" s="86">
        <v>10</v>
      </c>
      <c r="F225" s="86">
        <v>150</v>
      </c>
      <c r="G225" s="86">
        <v>10</v>
      </c>
    </row>
    <row r="226" spans="1:7" ht="15" customHeight="1">
      <c r="A226" s="154" t="s">
        <v>280</v>
      </c>
      <c r="B226" s="77"/>
      <c r="C226" s="86">
        <v>800</v>
      </c>
      <c r="D226" s="86">
        <v>480</v>
      </c>
      <c r="E226" s="86">
        <v>90</v>
      </c>
      <c r="F226" s="86">
        <v>170</v>
      </c>
      <c r="G226" s="86">
        <v>50</v>
      </c>
    </row>
    <row r="227" spans="1:7" ht="15" customHeight="1">
      <c r="A227" s="154" t="s">
        <v>281</v>
      </c>
      <c r="B227" s="77"/>
      <c r="C227" s="86">
        <v>850</v>
      </c>
      <c r="D227" s="86">
        <v>130</v>
      </c>
      <c r="E227" s="86">
        <v>80</v>
      </c>
      <c r="F227" s="86">
        <v>590</v>
      </c>
      <c r="G227" s="86">
        <v>50</v>
      </c>
    </row>
    <row r="228" spans="1:7" ht="15" customHeight="1">
      <c r="A228" s="154" t="s">
        <v>282</v>
      </c>
      <c r="B228" s="77"/>
      <c r="C228" s="86">
        <v>110</v>
      </c>
      <c r="D228" s="86">
        <v>20</v>
      </c>
      <c r="E228" s="86">
        <v>10</v>
      </c>
      <c r="F228" s="86">
        <v>80</v>
      </c>
      <c r="G228" s="86">
        <v>10</v>
      </c>
    </row>
    <row r="229" spans="1:7" ht="15" customHeight="1">
      <c r="A229" s="154" t="s">
        <v>283</v>
      </c>
      <c r="B229" s="77"/>
      <c r="C229" s="86">
        <v>70</v>
      </c>
      <c r="D229" s="86">
        <v>10</v>
      </c>
      <c r="E229" s="86">
        <v>10</v>
      </c>
      <c r="F229" s="86">
        <v>50</v>
      </c>
      <c r="G229" s="86">
        <v>0</v>
      </c>
    </row>
    <row r="230" spans="1:7" ht="15" customHeight="1">
      <c r="A230" s="154" t="s">
        <v>284</v>
      </c>
      <c r="B230" s="77"/>
      <c r="C230" s="86">
        <v>530</v>
      </c>
      <c r="D230" s="86">
        <v>100</v>
      </c>
      <c r="E230" s="86">
        <v>50</v>
      </c>
      <c r="F230" s="86">
        <v>330</v>
      </c>
      <c r="G230" s="86">
        <v>40</v>
      </c>
    </row>
    <row r="231" spans="1:7" ht="15" customHeight="1">
      <c r="A231" s="154" t="s">
        <v>285</v>
      </c>
      <c r="B231" s="77"/>
      <c r="C231" s="86">
        <v>230</v>
      </c>
      <c r="D231" s="86">
        <v>120</v>
      </c>
      <c r="E231" s="86">
        <v>10</v>
      </c>
      <c r="F231" s="86">
        <v>80</v>
      </c>
      <c r="G231" s="86">
        <v>30</v>
      </c>
    </row>
    <row r="232" spans="1:7" ht="15" customHeight="1">
      <c r="A232" s="154" t="s">
        <v>286</v>
      </c>
      <c r="B232" s="77"/>
      <c r="C232" s="86">
        <v>350</v>
      </c>
      <c r="D232" s="86">
        <v>130</v>
      </c>
      <c r="E232" s="86">
        <v>20</v>
      </c>
      <c r="F232" s="86">
        <v>190</v>
      </c>
      <c r="G232" s="86">
        <v>20</v>
      </c>
    </row>
    <row r="233" spans="1:7" ht="15" customHeight="1">
      <c r="A233" s="154" t="s">
        <v>287</v>
      </c>
      <c r="B233" s="77"/>
      <c r="C233" s="86">
        <v>190</v>
      </c>
      <c r="D233" s="86">
        <v>50</v>
      </c>
      <c r="E233" s="86">
        <v>10</v>
      </c>
      <c r="F233" s="86">
        <v>120</v>
      </c>
      <c r="G233" s="86">
        <v>10</v>
      </c>
    </row>
    <row r="234" spans="1:7" ht="15" customHeight="1">
      <c r="A234" s="154" t="s">
        <v>288</v>
      </c>
      <c r="B234" s="77"/>
      <c r="C234" s="86">
        <v>230</v>
      </c>
      <c r="D234" s="86">
        <v>100</v>
      </c>
      <c r="E234" s="86">
        <v>20</v>
      </c>
      <c r="F234" s="86">
        <v>90</v>
      </c>
      <c r="G234" s="86">
        <v>20</v>
      </c>
    </row>
    <row r="235" spans="1:7" ht="15" customHeight="1">
      <c r="A235" s="154" t="s">
        <v>289</v>
      </c>
      <c r="B235" s="77"/>
      <c r="C235" s="86">
        <v>650</v>
      </c>
      <c r="D235" s="86">
        <v>180</v>
      </c>
      <c r="E235" s="86">
        <v>60</v>
      </c>
      <c r="F235" s="86">
        <v>350</v>
      </c>
      <c r="G235" s="86">
        <v>70</v>
      </c>
    </row>
    <row r="236" spans="1:7" ht="15" customHeight="1">
      <c r="A236" s="154" t="s">
        <v>290</v>
      </c>
      <c r="B236" s="77"/>
      <c r="C236" s="86">
        <v>170</v>
      </c>
      <c r="D236" s="86">
        <v>90</v>
      </c>
      <c r="E236" s="86">
        <v>10</v>
      </c>
      <c r="F236" s="86">
        <v>50</v>
      </c>
      <c r="G236" s="86">
        <v>30</v>
      </c>
    </row>
    <row r="237" spans="1:7" ht="15" customHeight="1">
      <c r="A237" s="154" t="s">
        <v>291</v>
      </c>
      <c r="B237" s="77"/>
      <c r="C237" s="86">
        <v>430</v>
      </c>
      <c r="D237" s="86">
        <v>70</v>
      </c>
      <c r="E237" s="86">
        <v>50</v>
      </c>
      <c r="F237" s="86">
        <v>280</v>
      </c>
      <c r="G237" s="86">
        <v>30</v>
      </c>
    </row>
    <row r="238" spans="1:7" ht="15" customHeight="1">
      <c r="A238" s="154" t="s">
        <v>292</v>
      </c>
      <c r="B238" s="77"/>
      <c r="C238" s="86">
        <v>200</v>
      </c>
      <c r="D238" s="86">
        <v>70</v>
      </c>
      <c r="E238" s="86">
        <v>20</v>
      </c>
      <c r="F238" s="86">
        <v>100</v>
      </c>
      <c r="G238" s="86">
        <v>10</v>
      </c>
    </row>
    <row r="239" spans="1:7" ht="15" customHeight="1">
      <c r="A239" s="154" t="s">
        <v>293</v>
      </c>
      <c r="B239" s="77"/>
      <c r="C239" s="86">
        <v>390</v>
      </c>
      <c r="D239" s="86">
        <v>80</v>
      </c>
      <c r="E239" s="86">
        <v>20</v>
      </c>
      <c r="F239" s="86">
        <v>260</v>
      </c>
      <c r="G239" s="86">
        <v>30</v>
      </c>
    </row>
    <row r="240" spans="1:7" ht="15" customHeight="1">
      <c r="A240" s="154" t="s">
        <v>294</v>
      </c>
      <c r="B240" s="77"/>
      <c r="C240" s="86">
        <v>30</v>
      </c>
      <c r="D240" s="86">
        <v>10</v>
      </c>
      <c r="E240" s="86">
        <v>0</v>
      </c>
      <c r="F240" s="86">
        <v>30</v>
      </c>
      <c r="G240" s="86">
        <v>0</v>
      </c>
    </row>
    <row r="241" spans="1:7" ht="15" customHeight="1">
      <c r="A241" s="154" t="s">
        <v>295</v>
      </c>
      <c r="B241" s="77"/>
      <c r="C241" s="86">
        <v>80</v>
      </c>
      <c r="D241" s="86">
        <v>40</v>
      </c>
      <c r="E241" s="86">
        <v>10</v>
      </c>
      <c r="F241" s="86">
        <v>30</v>
      </c>
      <c r="G241" s="86">
        <v>0</v>
      </c>
    </row>
    <row r="242" spans="1:7" ht="15" customHeight="1">
      <c r="A242" s="154" t="s">
        <v>296</v>
      </c>
      <c r="B242" s="77"/>
      <c r="C242" s="86">
        <v>370</v>
      </c>
      <c r="D242" s="86">
        <v>110</v>
      </c>
      <c r="E242" s="86">
        <v>30</v>
      </c>
      <c r="F242" s="86">
        <v>210</v>
      </c>
      <c r="G242" s="86">
        <v>20</v>
      </c>
    </row>
    <row r="243" spans="1:7" ht="15" customHeight="1">
      <c r="A243" s="154" t="s">
        <v>297</v>
      </c>
      <c r="B243" s="77"/>
      <c r="C243" s="86">
        <v>190</v>
      </c>
      <c r="D243" s="86">
        <v>50</v>
      </c>
      <c r="E243" s="86">
        <v>10</v>
      </c>
      <c r="F243" s="86">
        <v>110</v>
      </c>
      <c r="G243" s="86">
        <v>10</v>
      </c>
    </row>
    <row r="244" spans="1:7" ht="15" customHeight="1">
      <c r="A244" s="154" t="s">
        <v>298</v>
      </c>
      <c r="B244" s="77"/>
      <c r="C244" s="86">
        <v>450</v>
      </c>
      <c r="D244" s="86">
        <v>90</v>
      </c>
      <c r="E244" s="86">
        <v>40</v>
      </c>
      <c r="F244" s="86">
        <v>300</v>
      </c>
      <c r="G244" s="86">
        <v>20</v>
      </c>
    </row>
    <row r="245" spans="1:7" ht="15" customHeight="1">
      <c r="A245" s="154" t="s">
        <v>299</v>
      </c>
      <c r="B245" s="77"/>
      <c r="C245" s="86">
        <v>320</v>
      </c>
      <c r="D245" s="86">
        <v>110</v>
      </c>
      <c r="E245" s="86">
        <v>20</v>
      </c>
      <c r="F245" s="86">
        <v>180</v>
      </c>
      <c r="G245" s="86">
        <v>10</v>
      </c>
    </row>
    <row r="246" spans="1:7" ht="15" customHeight="1">
      <c r="A246" s="154" t="s">
        <v>472</v>
      </c>
      <c r="B246" s="77"/>
      <c r="C246" s="86">
        <v>420</v>
      </c>
      <c r="D246" s="86">
        <v>150</v>
      </c>
      <c r="E246" s="86">
        <v>30</v>
      </c>
      <c r="F246" s="86">
        <v>220</v>
      </c>
      <c r="G246" s="86">
        <v>30</v>
      </c>
    </row>
    <row r="247" spans="1:7" ht="15" customHeight="1">
      <c r="A247" s="154" t="s">
        <v>300</v>
      </c>
      <c r="B247" s="77"/>
      <c r="C247" s="86">
        <v>240</v>
      </c>
      <c r="D247" s="86">
        <v>40</v>
      </c>
      <c r="E247" s="86">
        <v>30</v>
      </c>
      <c r="F247" s="86">
        <v>150</v>
      </c>
      <c r="G247" s="86">
        <v>20</v>
      </c>
    </row>
    <row r="248" spans="1:7" ht="15" customHeight="1">
      <c r="A248" s="154" t="s">
        <v>301</v>
      </c>
      <c r="B248" s="77"/>
      <c r="C248" s="86">
        <v>390</v>
      </c>
      <c r="D248" s="86">
        <v>200</v>
      </c>
      <c r="E248" s="86">
        <v>40</v>
      </c>
      <c r="F248" s="86">
        <v>130</v>
      </c>
      <c r="G248" s="86">
        <v>30</v>
      </c>
    </row>
    <row r="249" spans="1:7" ht="15" customHeight="1">
      <c r="A249" s="154" t="s">
        <v>302</v>
      </c>
      <c r="B249" s="77"/>
      <c r="C249" s="86">
        <v>330</v>
      </c>
      <c r="D249" s="86">
        <v>60</v>
      </c>
      <c r="E249" s="86">
        <v>30</v>
      </c>
      <c r="F249" s="86">
        <v>210</v>
      </c>
      <c r="G249" s="86">
        <v>20</v>
      </c>
    </row>
    <row r="250" spans="1:7" ht="15" customHeight="1">
      <c r="A250" s="154" t="s">
        <v>303</v>
      </c>
      <c r="B250" s="77"/>
      <c r="C250" s="86">
        <v>960</v>
      </c>
      <c r="D250" s="86">
        <v>180</v>
      </c>
      <c r="E250" s="86">
        <v>100</v>
      </c>
      <c r="F250" s="86">
        <v>650</v>
      </c>
      <c r="G250" s="86">
        <v>30</v>
      </c>
    </row>
    <row r="251" spans="1:7" ht="15" customHeight="1">
      <c r="A251" s="154" t="s">
        <v>304</v>
      </c>
      <c r="B251" s="77"/>
      <c r="C251" s="86">
        <v>8300</v>
      </c>
      <c r="D251" s="86">
        <v>1930</v>
      </c>
      <c r="E251" s="86">
        <v>750</v>
      </c>
      <c r="F251" s="86">
        <v>5120</v>
      </c>
      <c r="G251" s="86">
        <v>510</v>
      </c>
    </row>
    <row r="252" spans="1:7" ht="15" customHeight="1">
      <c r="A252" s="154" t="s">
        <v>305</v>
      </c>
      <c r="B252" s="77"/>
      <c r="C252" s="86">
        <v>0</v>
      </c>
      <c r="D252" s="86">
        <v>0</v>
      </c>
      <c r="E252" s="86">
        <v>0</v>
      </c>
      <c r="F252" s="86">
        <v>0</v>
      </c>
      <c r="G252" s="86">
        <v>0</v>
      </c>
    </row>
    <row r="253" spans="1:7" ht="15" customHeight="1">
      <c r="A253" s="154" t="s">
        <v>306</v>
      </c>
      <c r="B253" s="77"/>
      <c r="C253" s="86">
        <v>210</v>
      </c>
      <c r="D253" s="86">
        <v>40</v>
      </c>
      <c r="E253" s="86">
        <v>10</v>
      </c>
      <c r="F253" s="86">
        <v>150</v>
      </c>
      <c r="G253" s="86">
        <v>10</v>
      </c>
    </row>
    <row r="254" spans="1:7" ht="15" customHeight="1">
      <c r="A254" s="154" t="s">
        <v>307</v>
      </c>
      <c r="B254" s="77"/>
      <c r="C254" s="86">
        <v>330</v>
      </c>
      <c r="D254" s="86">
        <v>90</v>
      </c>
      <c r="E254" s="86">
        <v>30</v>
      </c>
      <c r="F254" s="86">
        <v>200</v>
      </c>
      <c r="G254" s="86">
        <v>20</v>
      </c>
    </row>
    <row r="255" spans="1:7" ht="15" customHeight="1">
      <c r="A255" s="154" t="s">
        <v>308</v>
      </c>
      <c r="B255" s="77"/>
      <c r="C255" s="86">
        <v>60</v>
      </c>
      <c r="D255" s="86">
        <v>30</v>
      </c>
      <c r="E255" s="86">
        <v>0</v>
      </c>
      <c r="F255" s="86">
        <v>20</v>
      </c>
      <c r="G255" s="86">
        <v>10</v>
      </c>
    </row>
    <row r="256" spans="1:7" ht="15" customHeight="1">
      <c r="A256" s="154" t="s">
        <v>309</v>
      </c>
      <c r="B256" s="77"/>
      <c r="C256" s="86">
        <v>810</v>
      </c>
      <c r="D256" s="86">
        <v>190</v>
      </c>
      <c r="E256" s="86">
        <v>60</v>
      </c>
      <c r="F256" s="86">
        <v>520</v>
      </c>
      <c r="G256" s="86">
        <v>40</v>
      </c>
    </row>
    <row r="257" spans="1:7" ht="15" customHeight="1">
      <c r="A257" s="154" t="s">
        <v>310</v>
      </c>
      <c r="B257" s="77"/>
      <c r="C257" s="86">
        <v>10</v>
      </c>
      <c r="D257" s="86">
        <v>0</v>
      </c>
      <c r="E257" s="86">
        <v>0</v>
      </c>
      <c r="F257" s="86">
        <v>0</v>
      </c>
      <c r="G257" s="86">
        <v>0</v>
      </c>
    </row>
    <row r="258" spans="1:7" ht="15" customHeight="1">
      <c r="A258" s="154" t="s">
        <v>311</v>
      </c>
      <c r="B258" s="77"/>
      <c r="C258" s="86">
        <v>380</v>
      </c>
      <c r="D258" s="86">
        <v>100</v>
      </c>
      <c r="E258" s="86">
        <v>40</v>
      </c>
      <c r="F258" s="86">
        <v>220</v>
      </c>
      <c r="G258" s="86">
        <v>20</v>
      </c>
    </row>
    <row r="259" spans="1:7" ht="15" customHeight="1">
      <c r="A259" s="154" t="s">
        <v>312</v>
      </c>
      <c r="B259" s="77"/>
      <c r="C259" s="86">
        <v>110</v>
      </c>
      <c r="D259" s="86">
        <v>30</v>
      </c>
      <c r="E259" s="86">
        <v>0</v>
      </c>
      <c r="F259" s="86">
        <v>70</v>
      </c>
      <c r="G259" s="86">
        <v>10</v>
      </c>
    </row>
    <row r="260" spans="1:7" ht="15" customHeight="1">
      <c r="A260" s="154" t="s">
        <v>313</v>
      </c>
      <c r="B260" s="77"/>
      <c r="C260" s="86">
        <v>140</v>
      </c>
      <c r="D260" s="86">
        <v>90</v>
      </c>
      <c r="E260" s="86">
        <v>30</v>
      </c>
      <c r="F260" s="86">
        <v>30</v>
      </c>
      <c r="G260" s="86">
        <v>10</v>
      </c>
    </row>
    <row r="261" spans="1:7" ht="15" customHeight="1">
      <c r="A261" s="154" t="s">
        <v>314</v>
      </c>
      <c r="B261" s="77"/>
      <c r="C261" s="86">
        <v>950</v>
      </c>
      <c r="D261" s="86">
        <v>360</v>
      </c>
      <c r="E261" s="86">
        <v>50</v>
      </c>
      <c r="F261" s="86">
        <v>460</v>
      </c>
      <c r="G261" s="86">
        <v>70</v>
      </c>
    </row>
    <row r="262" spans="1:7" ht="15" customHeight="1">
      <c r="A262" s="154" t="s">
        <v>315</v>
      </c>
      <c r="B262" s="77"/>
      <c r="C262" s="86">
        <v>230</v>
      </c>
      <c r="D262" s="86">
        <v>90</v>
      </c>
      <c r="E262" s="86">
        <v>10</v>
      </c>
      <c r="F262" s="86">
        <v>110</v>
      </c>
      <c r="G262" s="86">
        <v>30</v>
      </c>
    </row>
    <row r="263" spans="1:7" ht="15" customHeight="1">
      <c r="A263" s="154" t="s">
        <v>316</v>
      </c>
      <c r="B263" s="77"/>
      <c r="C263" s="86">
        <v>100</v>
      </c>
      <c r="D263" s="86">
        <v>40</v>
      </c>
      <c r="E263" s="86">
        <v>10</v>
      </c>
      <c r="F263" s="86">
        <v>60</v>
      </c>
      <c r="G263" s="86">
        <v>10</v>
      </c>
    </row>
    <row r="264" spans="1:7" ht="15" customHeight="1">
      <c r="A264" s="154" t="s">
        <v>317</v>
      </c>
      <c r="B264" s="77"/>
      <c r="C264" s="86">
        <v>760</v>
      </c>
      <c r="D264" s="86">
        <v>230</v>
      </c>
      <c r="E264" s="86">
        <v>60</v>
      </c>
      <c r="F264" s="86">
        <v>380</v>
      </c>
      <c r="G264" s="86">
        <v>100</v>
      </c>
    </row>
    <row r="265" spans="1:7" ht="15" customHeight="1">
      <c r="A265" s="154" t="s">
        <v>318</v>
      </c>
      <c r="B265" s="77"/>
      <c r="C265" s="86">
        <v>370</v>
      </c>
      <c r="D265" s="86">
        <v>60</v>
      </c>
      <c r="E265" s="86">
        <v>40</v>
      </c>
      <c r="F265" s="86">
        <v>250</v>
      </c>
      <c r="G265" s="86">
        <v>20</v>
      </c>
    </row>
    <row r="266" spans="1:7" ht="15" customHeight="1">
      <c r="A266" s="154" t="s">
        <v>319</v>
      </c>
      <c r="B266" s="77"/>
      <c r="C266" s="86">
        <v>80</v>
      </c>
      <c r="D266" s="86">
        <v>40</v>
      </c>
      <c r="E266" s="86">
        <v>10</v>
      </c>
      <c r="F266" s="86">
        <v>30</v>
      </c>
      <c r="G266" s="86">
        <v>0</v>
      </c>
    </row>
    <row r="267" spans="1:7" ht="15" customHeight="1">
      <c r="A267" s="154" t="s">
        <v>320</v>
      </c>
      <c r="B267" s="77"/>
      <c r="C267" s="86">
        <v>80</v>
      </c>
      <c r="D267" s="86">
        <v>40</v>
      </c>
      <c r="E267" s="86">
        <v>10</v>
      </c>
      <c r="F267" s="86">
        <v>30</v>
      </c>
      <c r="G267" s="86">
        <v>0</v>
      </c>
    </row>
    <row r="268" spans="1:7" ht="15" customHeight="1">
      <c r="A268" s="154" t="s">
        <v>321</v>
      </c>
      <c r="B268" s="77"/>
      <c r="C268" s="86">
        <v>450</v>
      </c>
      <c r="D268" s="86">
        <v>190</v>
      </c>
      <c r="E268" s="86">
        <v>20</v>
      </c>
      <c r="F268" s="86">
        <v>220</v>
      </c>
      <c r="G268" s="86">
        <v>20</v>
      </c>
    </row>
    <row r="269" spans="1:7" ht="15" customHeight="1">
      <c r="A269" s="154" t="s">
        <v>322</v>
      </c>
      <c r="B269" s="77"/>
      <c r="C269" s="86">
        <v>120</v>
      </c>
      <c r="D269" s="86">
        <v>40</v>
      </c>
      <c r="E269" s="86">
        <v>10</v>
      </c>
      <c r="F269" s="86">
        <v>80</v>
      </c>
      <c r="G269" s="86">
        <v>0</v>
      </c>
    </row>
    <row r="270" spans="1:7" ht="15" customHeight="1">
      <c r="A270" s="154" t="s">
        <v>323</v>
      </c>
      <c r="B270" s="77"/>
      <c r="C270" s="86">
        <v>270</v>
      </c>
      <c r="D270" s="86">
        <v>70</v>
      </c>
      <c r="E270" s="86">
        <v>30</v>
      </c>
      <c r="F270" s="86">
        <v>150</v>
      </c>
      <c r="G270" s="86">
        <v>20</v>
      </c>
    </row>
    <row r="271" spans="1:7" ht="15" customHeight="1">
      <c r="A271" s="154" t="s">
        <v>324</v>
      </c>
      <c r="B271" s="77"/>
      <c r="C271" s="86">
        <v>130</v>
      </c>
      <c r="D271" s="86">
        <v>40</v>
      </c>
      <c r="E271" s="86">
        <v>10</v>
      </c>
      <c r="F271" s="86">
        <v>70</v>
      </c>
      <c r="G271" s="86">
        <v>10</v>
      </c>
    </row>
    <row r="272" spans="1:7" ht="15" customHeight="1">
      <c r="A272" s="154" t="s">
        <v>325</v>
      </c>
      <c r="B272" s="77"/>
      <c r="C272" s="86">
        <v>480</v>
      </c>
      <c r="D272" s="86">
        <v>230</v>
      </c>
      <c r="E272" s="86">
        <v>40</v>
      </c>
      <c r="F272" s="86">
        <v>190</v>
      </c>
      <c r="G272" s="86">
        <v>20</v>
      </c>
    </row>
    <row r="273" spans="1:7" ht="15" customHeight="1">
      <c r="A273" s="154" t="s">
        <v>473</v>
      </c>
      <c r="B273" s="77"/>
      <c r="C273" s="86">
        <v>140</v>
      </c>
      <c r="D273" s="86">
        <v>50</v>
      </c>
      <c r="E273" s="86">
        <v>10</v>
      </c>
      <c r="F273" s="86">
        <v>70</v>
      </c>
      <c r="G273" s="86">
        <v>10</v>
      </c>
    </row>
    <row r="274" spans="1:7" ht="15" customHeight="1">
      <c r="A274" s="154" t="s">
        <v>326</v>
      </c>
      <c r="B274" s="77"/>
      <c r="C274" s="86">
        <v>300</v>
      </c>
      <c r="D274" s="86">
        <v>80</v>
      </c>
      <c r="E274" s="86">
        <v>30</v>
      </c>
      <c r="F274" s="86">
        <v>170</v>
      </c>
      <c r="G274" s="86">
        <v>10</v>
      </c>
    </row>
    <row r="275" spans="1:7" ht="15" customHeight="1">
      <c r="A275" s="154" t="s">
        <v>327</v>
      </c>
      <c r="B275" s="77"/>
      <c r="C275" s="86">
        <v>1370</v>
      </c>
      <c r="D275" s="86">
        <v>480</v>
      </c>
      <c r="E275" s="86">
        <v>60</v>
      </c>
      <c r="F275" s="86">
        <v>690</v>
      </c>
      <c r="G275" s="86">
        <v>140</v>
      </c>
    </row>
    <row r="276" spans="1:7" ht="15" customHeight="1">
      <c r="A276" s="154" t="s">
        <v>328</v>
      </c>
      <c r="B276" s="77"/>
      <c r="C276" s="86">
        <v>820</v>
      </c>
      <c r="D276" s="86">
        <v>310</v>
      </c>
      <c r="E276" s="86">
        <v>50</v>
      </c>
      <c r="F276" s="86">
        <v>350</v>
      </c>
      <c r="G276" s="86">
        <v>110</v>
      </c>
    </row>
    <row r="277" spans="1:7" ht="15" customHeight="1">
      <c r="A277" s="154" t="s">
        <v>329</v>
      </c>
      <c r="B277" s="77"/>
      <c r="C277" s="86">
        <v>10</v>
      </c>
      <c r="D277" s="86">
        <v>10</v>
      </c>
      <c r="E277" s="86">
        <v>0</v>
      </c>
      <c r="F277" s="86">
        <v>0</v>
      </c>
      <c r="G277" s="86">
        <v>0</v>
      </c>
    </row>
    <row r="278" spans="1:7" ht="15" customHeight="1">
      <c r="A278" s="154" t="s">
        <v>330</v>
      </c>
      <c r="B278" s="77"/>
      <c r="C278" s="86">
        <v>40</v>
      </c>
      <c r="D278" s="86">
        <v>40</v>
      </c>
      <c r="E278" s="86">
        <v>0</v>
      </c>
      <c r="F278" s="86">
        <v>0</v>
      </c>
      <c r="G278" s="86">
        <v>0</v>
      </c>
    </row>
    <row r="279" spans="1:7" ht="15" customHeight="1">
      <c r="A279" s="154" t="s">
        <v>331</v>
      </c>
      <c r="B279" s="77"/>
      <c r="C279" s="86">
        <v>160</v>
      </c>
      <c r="D279" s="86">
        <v>60</v>
      </c>
      <c r="E279" s="86">
        <v>20</v>
      </c>
      <c r="F279" s="86">
        <v>70</v>
      </c>
      <c r="G279" s="86">
        <v>0</v>
      </c>
    </row>
    <row r="280" spans="1:7" ht="15" customHeight="1">
      <c r="A280" s="154" t="s">
        <v>332</v>
      </c>
      <c r="B280" s="77"/>
      <c r="C280" s="86">
        <v>240</v>
      </c>
      <c r="D280" s="86">
        <v>100</v>
      </c>
      <c r="E280" s="86">
        <v>10</v>
      </c>
      <c r="F280" s="86">
        <v>110</v>
      </c>
      <c r="G280" s="86">
        <v>30</v>
      </c>
    </row>
    <row r="281" spans="1:7" ht="15" customHeight="1">
      <c r="A281" s="154" t="s">
        <v>333</v>
      </c>
      <c r="B281" s="77"/>
      <c r="C281" s="86">
        <v>330</v>
      </c>
      <c r="D281" s="86">
        <v>190</v>
      </c>
      <c r="E281" s="86">
        <v>30</v>
      </c>
      <c r="F281" s="86">
        <v>90</v>
      </c>
      <c r="G281" s="86">
        <v>20</v>
      </c>
    </row>
    <row r="282" spans="1:7" ht="15" customHeight="1">
      <c r="A282" s="154" t="s">
        <v>334</v>
      </c>
      <c r="B282" s="77"/>
      <c r="C282" s="86">
        <v>2610</v>
      </c>
      <c r="D282" s="86">
        <v>760</v>
      </c>
      <c r="E282" s="86">
        <v>130</v>
      </c>
      <c r="F282" s="86">
        <v>1550</v>
      </c>
      <c r="G282" s="86">
        <v>160</v>
      </c>
    </row>
    <row r="283" spans="1:7" ht="15" customHeight="1">
      <c r="A283" s="154" t="s">
        <v>335</v>
      </c>
      <c r="B283" s="77"/>
      <c r="C283" s="86">
        <v>70</v>
      </c>
      <c r="D283" s="86">
        <v>50</v>
      </c>
      <c r="E283" s="86">
        <v>0</v>
      </c>
      <c r="F283" s="86">
        <v>20</v>
      </c>
      <c r="G283" s="86">
        <v>0</v>
      </c>
    </row>
    <row r="284" spans="1:7" ht="15" customHeight="1">
      <c r="A284" s="154" t="s">
        <v>336</v>
      </c>
      <c r="B284" s="77"/>
      <c r="C284" s="86">
        <v>210</v>
      </c>
      <c r="D284" s="86">
        <v>170</v>
      </c>
      <c r="E284" s="86">
        <v>10</v>
      </c>
      <c r="F284" s="86">
        <v>30</v>
      </c>
      <c r="G284" s="86">
        <v>10</v>
      </c>
    </row>
    <row r="285" spans="1:7" ht="15" customHeight="1">
      <c r="A285" s="154" t="s">
        <v>337</v>
      </c>
      <c r="B285" s="77"/>
      <c r="C285" s="86">
        <v>290</v>
      </c>
      <c r="D285" s="86">
        <v>60</v>
      </c>
      <c r="E285" s="86">
        <v>20</v>
      </c>
      <c r="F285" s="86">
        <v>180</v>
      </c>
      <c r="G285" s="86">
        <v>20</v>
      </c>
    </row>
    <row r="286" spans="1:7" ht="15" customHeight="1">
      <c r="A286" s="154" t="s">
        <v>338</v>
      </c>
      <c r="B286" s="77"/>
      <c r="C286" s="86">
        <v>440</v>
      </c>
      <c r="D286" s="86">
        <v>110</v>
      </c>
      <c r="E286" s="86">
        <v>20</v>
      </c>
      <c r="F286" s="86">
        <v>260</v>
      </c>
      <c r="G286" s="86">
        <v>50</v>
      </c>
    </row>
    <row r="287" spans="1:7" ht="15" customHeight="1">
      <c r="A287" s="154" t="s">
        <v>339</v>
      </c>
      <c r="B287" s="77"/>
      <c r="C287" s="86">
        <v>70</v>
      </c>
      <c r="D287" s="86">
        <v>20</v>
      </c>
      <c r="E287" s="86">
        <v>0</v>
      </c>
      <c r="F287" s="86">
        <v>50</v>
      </c>
      <c r="G287" s="86">
        <v>0</v>
      </c>
    </row>
    <row r="288" spans="1:7" ht="15" customHeight="1">
      <c r="A288" s="154" t="s">
        <v>340</v>
      </c>
      <c r="B288" s="77"/>
      <c r="C288" s="86">
        <v>200</v>
      </c>
      <c r="D288" s="86">
        <v>60</v>
      </c>
      <c r="E288" s="86">
        <v>20</v>
      </c>
      <c r="F288" s="86">
        <v>100</v>
      </c>
      <c r="G288" s="86">
        <v>20</v>
      </c>
    </row>
    <row r="289" spans="1:7" ht="15" customHeight="1">
      <c r="A289" s="154" t="s">
        <v>341</v>
      </c>
      <c r="B289" s="77"/>
      <c r="C289" s="86">
        <v>80</v>
      </c>
      <c r="D289" s="86">
        <v>50</v>
      </c>
      <c r="E289" s="86">
        <v>10</v>
      </c>
      <c r="F289" s="86">
        <v>30</v>
      </c>
      <c r="G289" s="86">
        <v>0</v>
      </c>
    </row>
    <row r="290" spans="1:7" ht="15" customHeight="1">
      <c r="A290" s="154" t="s">
        <v>474</v>
      </c>
      <c r="B290" s="77"/>
      <c r="C290" s="86">
        <v>3690</v>
      </c>
      <c r="D290" s="86">
        <v>640</v>
      </c>
      <c r="E290" s="86">
        <v>430</v>
      </c>
      <c r="F290" s="86">
        <v>2340</v>
      </c>
      <c r="G290" s="86">
        <v>280</v>
      </c>
    </row>
    <row r="291" spans="1:7" ht="15" customHeight="1">
      <c r="A291" s="154" t="s">
        <v>342</v>
      </c>
      <c r="B291" s="77"/>
      <c r="C291" s="86">
        <v>260</v>
      </c>
      <c r="D291" s="86">
        <v>90</v>
      </c>
      <c r="E291" s="86">
        <v>20</v>
      </c>
      <c r="F291" s="86">
        <v>130</v>
      </c>
      <c r="G291" s="86">
        <v>20</v>
      </c>
    </row>
    <row r="292" spans="1:7" ht="15" customHeight="1">
      <c r="A292" s="154" t="s">
        <v>343</v>
      </c>
      <c r="B292" s="77"/>
      <c r="C292" s="86">
        <v>130</v>
      </c>
      <c r="D292" s="86">
        <v>30</v>
      </c>
      <c r="E292" s="86">
        <v>10</v>
      </c>
      <c r="F292" s="86">
        <v>80</v>
      </c>
      <c r="G292" s="86">
        <v>10</v>
      </c>
    </row>
    <row r="293" spans="1:7" ht="15" customHeight="1">
      <c r="A293" s="154" t="s">
        <v>344</v>
      </c>
      <c r="B293" s="77"/>
      <c r="C293" s="86">
        <v>100</v>
      </c>
      <c r="D293" s="86">
        <v>30</v>
      </c>
      <c r="E293" s="86">
        <v>10</v>
      </c>
      <c r="F293" s="86">
        <v>50</v>
      </c>
      <c r="G293" s="86">
        <v>20</v>
      </c>
    </row>
    <row r="294" spans="1:7" ht="15" customHeight="1">
      <c r="A294" s="154" t="s">
        <v>345</v>
      </c>
      <c r="B294" s="77"/>
      <c r="C294" s="86">
        <v>450</v>
      </c>
      <c r="D294" s="86">
        <v>80</v>
      </c>
      <c r="E294" s="86">
        <v>30</v>
      </c>
      <c r="F294" s="86">
        <v>330</v>
      </c>
      <c r="G294" s="86">
        <v>20</v>
      </c>
    </row>
    <row r="295" spans="1:7" ht="15" customHeight="1">
      <c r="A295" s="154" t="s">
        <v>346</v>
      </c>
      <c r="B295" s="77"/>
      <c r="C295" s="86">
        <v>530</v>
      </c>
      <c r="D295" s="86">
        <v>140</v>
      </c>
      <c r="E295" s="86">
        <v>70</v>
      </c>
      <c r="F295" s="86">
        <v>290</v>
      </c>
      <c r="G295" s="86">
        <v>30</v>
      </c>
    </row>
    <row r="296" spans="1:7" ht="15" customHeight="1">
      <c r="A296" s="154" t="s">
        <v>347</v>
      </c>
      <c r="B296" s="77"/>
      <c r="C296" s="86">
        <v>850</v>
      </c>
      <c r="D296" s="86">
        <v>220</v>
      </c>
      <c r="E296" s="86">
        <v>40</v>
      </c>
      <c r="F296" s="86">
        <v>520</v>
      </c>
      <c r="G296" s="86">
        <v>70</v>
      </c>
    </row>
    <row r="297" spans="1:7" ht="15" customHeight="1">
      <c r="A297" s="154" t="s">
        <v>348</v>
      </c>
      <c r="B297" s="77"/>
      <c r="C297" s="86">
        <v>50</v>
      </c>
      <c r="D297" s="86">
        <v>30</v>
      </c>
      <c r="E297" s="86">
        <v>0</v>
      </c>
      <c r="F297" s="86">
        <v>10</v>
      </c>
      <c r="G297" s="86">
        <v>0</v>
      </c>
    </row>
    <row r="298" spans="1:7" ht="15" customHeight="1">
      <c r="A298" s="154" t="s">
        <v>349</v>
      </c>
      <c r="B298" s="77"/>
      <c r="C298" s="86">
        <v>390</v>
      </c>
      <c r="D298" s="86">
        <v>140</v>
      </c>
      <c r="E298" s="86">
        <v>20</v>
      </c>
      <c r="F298" s="86">
        <v>220</v>
      </c>
      <c r="G298" s="86">
        <v>10</v>
      </c>
    </row>
    <row r="299" spans="1:7" ht="15" customHeight="1">
      <c r="A299" s="154" t="s">
        <v>350</v>
      </c>
      <c r="B299" s="77"/>
      <c r="C299" s="86">
        <v>620</v>
      </c>
      <c r="D299" s="86">
        <v>180</v>
      </c>
      <c r="E299" s="86">
        <v>50</v>
      </c>
      <c r="F299" s="86">
        <v>310</v>
      </c>
      <c r="G299" s="86">
        <v>80</v>
      </c>
    </row>
    <row r="300" spans="1:7" ht="15" customHeight="1">
      <c r="A300" s="154" t="s">
        <v>351</v>
      </c>
      <c r="B300" s="77"/>
      <c r="C300" s="86">
        <v>490</v>
      </c>
      <c r="D300" s="86">
        <v>250</v>
      </c>
      <c r="E300" s="86">
        <v>40</v>
      </c>
      <c r="F300" s="86">
        <v>160</v>
      </c>
      <c r="G300" s="86">
        <v>40</v>
      </c>
    </row>
    <row r="301" spans="1:7" ht="15" customHeight="1">
      <c r="A301" s="154" t="s">
        <v>352</v>
      </c>
      <c r="B301" s="77"/>
      <c r="C301" s="86">
        <v>100</v>
      </c>
      <c r="D301" s="86">
        <v>70</v>
      </c>
      <c r="E301" s="86">
        <v>10</v>
      </c>
      <c r="F301" s="86">
        <v>20</v>
      </c>
      <c r="G301" s="86">
        <v>10</v>
      </c>
    </row>
    <row r="302" spans="1:7" ht="15" customHeight="1">
      <c r="A302" s="154" t="s">
        <v>353</v>
      </c>
      <c r="B302" s="77"/>
      <c r="C302" s="86">
        <v>510</v>
      </c>
      <c r="D302" s="86">
        <v>130</v>
      </c>
      <c r="E302" s="86">
        <v>20</v>
      </c>
      <c r="F302" s="86">
        <v>340</v>
      </c>
      <c r="G302" s="86">
        <v>20</v>
      </c>
    </row>
    <row r="303" spans="1:7" ht="15" customHeight="1">
      <c r="A303" s="154" t="s">
        <v>354</v>
      </c>
      <c r="B303" s="77"/>
      <c r="C303" s="86">
        <v>740</v>
      </c>
      <c r="D303" s="86">
        <v>190</v>
      </c>
      <c r="E303" s="86">
        <v>60</v>
      </c>
      <c r="F303" s="86">
        <v>460</v>
      </c>
      <c r="G303" s="86">
        <v>30</v>
      </c>
    </row>
    <row r="304" spans="1:7" ht="15" customHeight="1">
      <c r="A304" s="154" t="s">
        <v>355</v>
      </c>
      <c r="B304" s="77"/>
      <c r="C304" s="86">
        <v>0</v>
      </c>
      <c r="D304" s="86">
        <v>0</v>
      </c>
      <c r="E304" s="86">
        <v>0</v>
      </c>
      <c r="F304" s="86">
        <v>0</v>
      </c>
      <c r="G304" s="86">
        <v>0</v>
      </c>
    </row>
    <row r="305" spans="1:7" ht="15" customHeight="1">
      <c r="A305" s="154" t="s">
        <v>356</v>
      </c>
      <c r="B305" s="77"/>
      <c r="C305" s="86">
        <v>340</v>
      </c>
      <c r="D305" s="86">
        <v>100</v>
      </c>
      <c r="E305" s="86">
        <v>40</v>
      </c>
      <c r="F305" s="86">
        <v>170</v>
      </c>
      <c r="G305" s="86">
        <v>30</v>
      </c>
    </row>
    <row r="306" spans="1:7" ht="15" customHeight="1">
      <c r="A306" s="154" t="s">
        <v>357</v>
      </c>
      <c r="B306" s="77"/>
      <c r="C306" s="86">
        <v>110</v>
      </c>
      <c r="D306" s="86">
        <v>20</v>
      </c>
      <c r="E306" s="86">
        <v>10</v>
      </c>
      <c r="F306" s="86">
        <v>70</v>
      </c>
      <c r="G306" s="86">
        <v>10</v>
      </c>
    </row>
    <row r="307" spans="1:7" ht="15" customHeight="1">
      <c r="A307" s="154" t="s">
        <v>475</v>
      </c>
      <c r="B307" s="77"/>
      <c r="C307" s="86">
        <v>650</v>
      </c>
      <c r="D307" s="86">
        <v>140</v>
      </c>
      <c r="E307" s="86">
        <v>40</v>
      </c>
      <c r="F307" s="86">
        <v>390</v>
      </c>
      <c r="G307" s="86">
        <v>80</v>
      </c>
    </row>
    <row r="308" spans="1:7" ht="15" customHeight="1">
      <c r="A308" s="154" t="s">
        <v>358</v>
      </c>
      <c r="B308" s="77"/>
      <c r="C308" s="86">
        <v>190</v>
      </c>
      <c r="D308" s="86">
        <v>30</v>
      </c>
      <c r="E308" s="86">
        <v>20</v>
      </c>
      <c r="F308" s="86">
        <v>130</v>
      </c>
      <c r="G308" s="86">
        <v>10</v>
      </c>
    </row>
    <row r="309" spans="1:7" ht="15" customHeight="1">
      <c r="A309" s="154" t="s">
        <v>359</v>
      </c>
      <c r="B309" s="77"/>
      <c r="C309" s="86">
        <v>180</v>
      </c>
      <c r="D309" s="86">
        <v>60</v>
      </c>
      <c r="E309" s="86">
        <v>30</v>
      </c>
      <c r="F309" s="86">
        <v>80</v>
      </c>
      <c r="G309" s="86">
        <v>10</v>
      </c>
    </row>
    <row r="310" spans="1:7" ht="15" customHeight="1">
      <c r="A310" s="154" t="s">
        <v>360</v>
      </c>
      <c r="B310" s="77"/>
      <c r="C310" s="86">
        <v>260</v>
      </c>
      <c r="D310" s="86">
        <v>120</v>
      </c>
      <c r="E310" s="86">
        <v>20</v>
      </c>
      <c r="F310" s="86">
        <v>100</v>
      </c>
      <c r="G310" s="86">
        <v>20</v>
      </c>
    </row>
    <row r="311" spans="1:7" ht="15" customHeight="1">
      <c r="A311" s="154" t="s">
        <v>361</v>
      </c>
      <c r="B311" s="77"/>
      <c r="C311" s="86">
        <v>680</v>
      </c>
      <c r="D311" s="86">
        <v>140</v>
      </c>
      <c r="E311" s="86">
        <v>50</v>
      </c>
      <c r="F311" s="86">
        <v>450</v>
      </c>
      <c r="G311" s="86">
        <v>50</v>
      </c>
    </row>
    <row r="312" spans="1:7" ht="15" customHeight="1">
      <c r="A312" s="154" t="s">
        <v>362</v>
      </c>
      <c r="B312" s="77"/>
      <c r="C312" s="86">
        <v>90</v>
      </c>
      <c r="D312" s="86">
        <v>20</v>
      </c>
      <c r="E312" s="86">
        <v>10</v>
      </c>
      <c r="F312" s="86">
        <v>60</v>
      </c>
      <c r="G312" s="86">
        <v>0</v>
      </c>
    </row>
    <row r="313" spans="1:7" ht="15" customHeight="1">
      <c r="A313" s="154" t="s">
        <v>363</v>
      </c>
      <c r="B313" s="77"/>
      <c r="C313" s="86">
        <v>480</v>
      </c>
      <c r="D313" s="86">
        <v>190</v>
      </c>
      <c r="E313" s="86">
        <v>30</v>
      </c>
      <c r="F313" s="86">
        <v>220</v>
      </c>
      <c r="G313" s="86">
        <v>40</v>
      </c>
    </row>
    <row r="314" spans="1:7" ht="15" customHeight="1">
      <c r="A314" s="154" t="s">
        <v>364</v>
      </c>
      <c r="B314" s="77"/>
      <c r="C314" s="86">
        <v>150</v>
      </c>
      <c r="D314" s="86">
        <v>70</v>
      </c>
      <c r="E314" s="86">
        <v>10</v>
      </c>
      <c r="F314" s="86">
        <v>60</v>
      </c>
      <c r="G314" s="86">
        <v>20</v>
      </c>
    </row>
    <row r="315" spans="1:7" ht="15" customHeight="1">
      <c r="A315" s="154" t="s">
        <v>365</v>
      </c>
      <c r="B315" s="77"/>
      <c r="C315" s="86">
        <v>460</v>
      </c>
      <c r="D315" s="86">
        <v>130</v>
      </c>
      <c r="E315" s="86">
        <v>60</v>
      </c>
      <c r="F315" s="86">
        <v>230</v>
      </c>
      <c r="G315" s="86">
        <v>30</v>
      </c>
    </row>
    <row r="316" spans="1:7" ht="15" customHeight="1">
      <c r="A316" s="154" t="s">
        <v>366</v>
      </c>
      <c r="B316" s="77"/>
      <c r="C316" s="86">
        <v>200</v>
      </c>
      <c r="D316" s="86">
        <v>40</v>
      </c>
      <c r="E316" s="86">
        <v>20</v>
      </c>
      <c r="F316" s="86">
        <v>130</v>
      </c>
      <c r="G316" s="86">
        <v>10</v>
      </c>
    </row>
    <row r="317" spans="1:7" ht="15" customHeight="1">
      <c r="A317" s="154" t="s">
        <v>367</v>
      </c>
      <c r="B317" s="77"/>
      <c r="C317" s="86">
        <v>100</v>
      </c>
      <c r="D317" s="86">
        <v>40</v>
      </c>
      <c r="E317" s="86">
        <v>10</v>
      </c>
      <c r="F317" s="86">
        <v>40</v>
      </c>
      <c r="G317" s="86">
        <v>10</v>
      </c>
    </row>
    <row r="318" spans="1:7" ht="15" customHeight="1">
      <c r="A318" s="154" t="s">
        <v>368</v>
      </c>
      <c r="B318" s="77"/>
      <c r="C318" s="86">
        <v>670</v>
      </c>
      <c r="D318" s="86">
        <v>180</v>
      </c>
      <c r="E318" s="86">
        <v>40</v>
      </c>
      <c r="F318" s="86">
        <v>390</v>
      </c>
      <c r="G318" s="86">
        <v>60</v>
      </c>
    </row>
    <row r="319" spans="1:7" ht="15" customHeight="1">
      <c r="A319" s="154" t="s">
        <v>369</v>
      </c>
      <c r="B319" s="77"/>
      <c r="C319" s="86">
        <v>210</v>
      </c>
      <c r="D319" s="86">
        <v>110</v>
      </c>
      <c r="E319" s="86">
        <v>20</v>
      </c>
      <c r="F319" s="86">
        <v>60</v>
      </c>
      <c r="G319" s="86">
        <v>20</v>
      </c>
    </row>
    <row r="320" spans="1:7" ht="15" customHeight="1">
      <c r="A320" s="154" t="s">
        <v>370</v>
      </c>
      <c r="B320" s="77"/>
      <c r="C320" s="86">
        <v>80</v>
      </c>
      <c r="D320" s="86">
        <v>50</v>
      </c>
      <c r="E320" s="86">
        <v>10</v>
      </c>
      <c r="F320" s="86">
        <v>20</v>
      </c>
      <c r="G320" s="86">
        <v>10</v>
      </c>
    </row>
    <row r="321" spans="1:7" ht="15" customHeight="1">
      <c r="A321" s="154" t="s">
        <v>371</v>
      </c>
      <c r="B321" s="77"/>
      <c r="C321" s="86">
        <v>380</v>
      </c>
      <c r="D321" s="86">
        <v>190</v>
      </c>
      <c r="E321" s="86">
        <v>20</v>
      </c>
      <c r="F321" s="86">
        <v>140</v>
      </c>
      <c r="G321" s="86">
        <v>30</v>
      </c>
    </row>
    <row r="322" spans="1:7" ht="15" customHeight="1">
      <c r="A322" s="154" t="s">
        <v>372</v>
      </c>
      <c r="B322" s="77"/>
      <c r="C322" s="86">
        <v>70</v>
      </c>
      <c r="D322" s="86">
        <v>30</v>
      </c>
      <c r="E322" s="86">
        <v>10</v>
      </c>
      <c r="F322" s="86">
        <v>30</v>
      </c>
      <c r="G322" s="86">
        <v>0</v>
      </c>
    </row>
    <row r="323" spans="1:7" ht="15" customHeight="1">
      <c r="A323" s="154" t="s">
        <v>373</v>
      </c>
      <c r="B323" s="77"/>
      <c r="C323" s="86">
        <v>230</v>
      </c>
      <c r="D323" s="86">
        <v>50</v>
      </c>
      <c r="E323" s="86">
        <v>20</v>
      </c>
      <c r="F323" s="86">
        <v>150</v>
      </c>
      <c r="G323" s="86">
        <v>10</v>
      </c>
    </row>
    <row r="324" spans="1:7" ht="15" customHeight="1">
      <c r="A324" s="154" t="s">
        <v>374</v>
      </c>
      <c r="B324" s="77"/>
      <c r="C324" s="86">
        <v>310</v>
      </c>
      <c r="D324" s="86">
        <v>80</v>
      </c>
      <c r="E324" s="86">
        <v>30</v>
      </c>
      <c r="F324" s="86">
        <v>190</v>
      </c>
      <c r="G324" s="86">
        <v>10</v>
      </c>
    </row>
    <row r="325" spans="1:7" ht="15" customHeight="1">
      <c r="A325" s="154" t="s">
        <v>375</v>
      </c>
      <c r="B325" s="77"/>
      <c r="C325" s="86">
        <v>340</v>
      </c>
      <c r="D325" s="86">
        <v>190</v>
      </c>
      <c r="E325" s="86">
        <v>30</v>
      </c>
      <c r="F325" s="86">
        <v>100</v>
      </c>
      <c r="G325" s="86">
        <v>30</v>
      </c>
    </row>
    <row r="326" spans="1:7" ht="15" customHeight="1">
      <c r="A326" s="154" t="s">
        <v>376</v>
      </c>
      <c r="B326" s="77"/>
      <c r="C326" s="86">
        <v>390</v>
      </c>
      <c r="D326" s="86">
        <v>140</v>
      </c>
      <c r="E326" s="86">
        <v>30</v>
      </c>
      <c r="F326" s="86">
        <v>180</v>
      </c>
      <c r="G326" s="86">
        <v>40</v>
      </c>
    </row>
    <row r="327" spans="1:7" ht="15" customHeight="1">
      <c r="A327" s="154" t="s">
        <v>377</v>
      </c>
      <c r="B327" s="77"/>
      <c r="C327" s="86">
        <v>170</v>
      </c>
      <c r="D327" s="86">
        <v>70</v>
      </c>
      <c r="E327" s="86">
        <v>20</v>
      </c>
      <c r="F327" s="86">
        <v>60</v>
      </c>
      <c r="G327" s="86">
        <v>10</v>
      </c>
    </row>
    <row r="328" spans="1:7" ht="15" customHeight="1">
      <c r="A328" s="154" t="s">
        <v>378</v>
      </c>
      <c r="B328" s="77"/>
      <c r="C328" s="86">
        <v>100</v>
      </c>
      <c r="D328" s="86">
        <v>60</v>
      </c>
      <c r="E328" s="86">
        <v>10</v>
      </c>
      <c r="F328" s="86">
        <v>30</v>
      </c>
      <c r="G328" s="86">
        <v>0</v>
      </c>
    </row>
    <row r="329" spans="1:7" ht="15" customHeight="1">
      <c r="A329" s="154" t="s">
        <v>379</v>
      </c>
      <c r="B329" s="77"/>
      <c r="C329" s="86">
        <v>110</v>
      </c>
      <c r="D329" s="86">
        <v>30</v>
      </c>
      <c r="E329" s="86">
        <v>10</v>
      </c>
      <c r="F329" s="86">
        <v>60</v>
      </c>
      <c r="G329" s="86">
        <v>10</v>
      </c>
    </row>
    <row r="330" spans="1:7" ht="15" customHeight="1">
      <c r="A330" s="154" t="s">
        <v>380</v>
      </c>
      <c r="B330" s="77"/>
      <c r="C330" s="86">
        <v>100</v>
      </c>
      <c r="D330" s="86">
        <v>30</v>
      </c>
      <c r="E330" s="86">
        <v>10</v>
      </c>
      <c r="F330" s="86">
        <v>50</v>
      </c>
      <c r="G330" s="86">
        <v>10</v>
      </c>
    </row>
    <row r="331" spans="1:7" ht="15" customHeight="1">
      <c r="A331" s="154" t="s">
        <v>381</v>
      </c>
      <c r="B331" s="77"/>
      <c r="C331" s="86">
        <v>770</v>
      </c>
      <c r="D331" s="86">
        <v>110</v>
      </c>
      <c r="E331" s="86">
        <v>50</v>
      </c>
      <c r="F331" s="86">
        <v>550</v>
      </c>
      <c r="G331" s="86">
        <v>60</v>
      </c>
    </row>
    <row r="332" spans="1:7" ht="15" customHeight="1">
      <c r="A332" s="154" t="s">
        <v>382</v>
      </c>
      <c r="B332" s="77"/>
      <c r="C332" s="86">
        <v>100</v>
      </c>
      <c r="D332" s="86">
        <v>30</v>
      </c>
      <c r="E332" s="86">
        <v>10</v>
      </c>
      <c r="F332" s="86">
        <v>60</v>
      </c>
      <c r="G332" s="86">
        <v>10</v>
      </c>
    </row>
    <row r="333" spans="1:7" ht="15" customHeight="1">
      <c r="A333" s="154" t="s">
        <v>383</v>
      </c>
      <c r="B333" s="77"/>
      <c r="C333" s="86">
        <v>400</v>
      </c>
      <c r="D333" s="86">
        <v>90</v>
      </c>
      <c r="E333" s="86">
        <v>30</v>
      </c>
      <c r="F333" s="86">
        <v>260</v>
      </c>
      <c r="G333" s="86">
        <v>20</v>
      </c>
    </row>
    <row r="334" spans="1:7" ht="15" customHeight="1">
      <c r="A334" s="154" t="s">
        <v>384</v>
      </c>
      <c r="B334" s="77"/>
      <c r="C334" s="86">
        <v>190</v>
      </c>
      <c r="D334" s="86">
        <v>40</v>
      </c>
      <c r="E334" s="86">
        <v>20</v>
      </c>
      <c r="F334" s="86">
        <v>120</v>
      </c>
      <c r="G334" s="86">
        <v>10</v>
      </c>
    </row>
    <row r="335" spans="1:7" ht="15" customHeight="1">
      <c r="A335" s="154" t="s">
        <v>385</v>
      </c>
      <c r="B335" s="77"/>
      <c r="C335" s="86">
        <v>20</v>
      </c>
      <c r="D335" s="86">
        <v>20</v>
      </c>
      <c r="E335" s="86">
        <v>0</v>
      </c>
      <c r="F335" s="86">
        <v>0</v>
      </c>
      <c r="G335" s="86">
        <v>0</v>
      </c>
    </row>
    <row r="336" spans="1:7" ht="15" customHeight="1">
      <c r="A336" s="154" t="s">
        <v>386</v>
      </c>
      <c r="B336" s="77"/>
      <c r="C336" s="86">
        <v>60</v>
      </c>
      <c r="D336" s="86">
        <v>20</v>
      </c>
      <c r="E336" s="86">
        <v>0</v>
      </c>
      <c r="F336" s="86">
        <v>40</v>
      </c>
      <c r="G336" s="86">
        <v>0</v>
      </c>
    </row>
    <row r="337" spans="1:7" ht="15" customHeight="1">
      <c r="A337" s="154" t="s">
        <v>387</v>
      </c>
      <c r="B337" s="77"/>
      <c r="C337" s="86">
        <v>790</v>
      </c>
      <c r="D337" s="86">
        <v>240</v>
      </c>
      <c r="E337" s="86">
        <v>100</v>
      </c>
      <c r="F337" s="86">
        <v>370</v>
      </c>
      <c r="G337" s="86">
        <v>70</v>
      </c>
    </row>
    <row r="338" spans="1:7" ht="15" customHeight="1">
      <c r="A338" s="154" t="s">
        <v>388</v>
      </c>
      <c r="B338" s="77"/>
      <c r="C338" s="86">
        <v>130</v>
      </c>
      <c r="D338" s="86">
        <v>70</v>
      </c>
      <c r="E338" s="86">
        <v>10</v>
      </c>
      <c r="F338" s="86">
        <v>40</v>
      </c>
      <c r="G338" s="86">
        <v>10</v>
      </c>
    </row>
    <row r="339" spans="1:7" ht="15" customHeight="1">
      <c r="A339" s="154" t="s">
        <v>389</v>
      </c>
      <c r="B339" s="77"/>
      <c r="C339" s="86">
        <v>190</v>
      </c>
      <c r="D339" s="86">
        <v>20</v>
      </c>
      <c r="E339" s="86">
        <v>10</v>
      </c>
      <c r="F339" s="86">
        <v>130</v>
      </c>
      <c r="G339" s="86">
        <v>30</v>
      </c>
    </row>
    <row r="340" spans="1:7" ht="15" customHeight="1">
      <c r="A340" s="154" t="s">
        <v>390</v>
      </c>
      <c r="B340" s="77"/>
      <c r="C340" s="86">
        <v>120</v>
      </c>
      <c r="D340" s="86">
        <v>40</v>
      </c>
      <c r="E340" s="86">
        <v>10</v>
      </c>
      <c r="F340" s="86">
        <v>60</v>
      </c>
      <c r="G340" s="86">
        <v>10</v>
      </c>
    </row>
    <row r="341" spans="1:7" ht="15" customHeight="1">
      <c r="A341" s="154" t="s">
        <v>391</v>
      </c>
      <c r="B341" s="77"/>
      <c r="C341" s="86">
        <v>460</v>
      </c>
      <c r="D341" s="86">
        <v>140</v>
      </c>
      <c r="E341" s="86">
        <v>30</v>
      </c>
      <c r="F341" s="86">
        <v>260</v>
      </c>
      <c r="G341" s="86">
        <v>30</v>
      </c>
    </row>
    <row r="342" spans="1:7" ht="15" customHeight="1">
      <c r="A342" s="154" t="s">
        <v>392</v>
      </c>
      <c r="B342" s="77"/>
      <c r="C342" s="86">
        <v>500</v>
      </c>
      <c r="D342" s="86">
        <v>130</v>
      </c>
      <c r="E342" s="86">
        <v>40</v>
      </c>
      <c r="F342" s="86">
        <v>310</v>
      </c>
      <c r="G342" s="86">
        <v>20</v>
      </c>
    </row>
    <row r="343" spans="1:7" ht="15" customHeight="1">
      <c r="A343" s="154" t="s">
        <v>393</v>
      </c>
      <c r="B343" s="77"/>
      <c r="C343" s="86">
        <v>1780</v>
      </c>
      <c r="D343" s="86">
        <v>370</v>
      </c>
      <c r="E343" s="86">
        <v>170</v>
      </c>
      <c r="F343" s="86">
        <v>1150</v>
      </c>
      <c r="G343" s="86">
        <v>90</v>
      </c>
    </row>
    <row r="344" spans="1:7" ht="15" customHeight="1">
      <c r="A344" s="154" t="s">
        <v>394</v>
      </c>
      <c r="B344" s="77"/>
      <c r="C344" s="86">
        <v>30</v>
      </c>
      <c r="D344" s="86">
        <v>10</v>
      </c>
      <c r="E344" s="86">
        <v>10</v>
      </c>
      <c r="F344" s="86">
        <v>10</v>
      </c>
      <c r="G344" s="86">
        <v>10</v>
      </c>
    </row>
    <row r="345" spans="1:7" ht="15" customHeight="1">
      <c r="A345" s="154" t="s">
        <v>395</v>
      </c>
      <c r="B345" s="77"/>
      <c r="C345" s="86">
        <v>390</v>
      </c>
      <c r="D345" s="86">
        <v>80</v>
      </c>
      <c r="E345" s="86">
        <v>30</v>
      </c>
      <c r="F345" s="86">
        <v>270</v>
      </c>
      <c r="G345" s="86">
        <v>10</v>
      </c>
    </row>
    <row r="346" spans="1:7" ht="15" customHeight="1">
      <c r="A346" s="154" t="s">
        <v>396</v>
      </c>
      <c r="B346" s="77"/>
      <c r="C346" s="86">
        <v>150</v>
      </c>
      <c r="D346" s="86">
        <v>40</v>
      </c>
      <c r="E346" s="86">
        <v>20</v>
      </c>
      <c r="F346" s="86">
        <v>90</v>
      </c>
      <c r="G346" s="86">
        <v>10</v>
      </c>
    </row>
    <row r="347" spans="1:7" ht="15" customHeight="1">
      <c r="A347" s="154" t="s">
        <v>397</v>
      </c>
      <c r="B347" s="77"/>
      <c r="C347" s="86">
        <v>1180</v>
      </c>
      <c r="D347" s="86">
        <v>300</v>
      </c>
      <c r="E347" s="86">
        <v>100</v>
      </c>
      <c r="F347" s="86">
        <v>630</v>
      </c>
      <c r="G347" s="86">
        <v>150</v>
      </c>
    </row>
    <row r="348" spans="1:7" ht="15" customHeight="1">
      <c r="A348" s="154" t="s">
        <v>398</v>
      </c>
      <c r="B348" s="77"/>
      <c r="C348" s="86">
        <v>140</v>
      </c>
      <c r="D348" s="86">
        <v>70</v>
      </c>
      <c r="E348" s="86">
        <v>0</v>
      </c>
      <c r="F348" s="86">
        <v>70</v>
      </c>
      <c r="G348" s="86">
        <v>10</v>
      </c>
    </row>
    <row r="349" spans="1:7" ht="15" customHeight="1">
      <c r="A349" s="154" t="s">
        <v>399</v>
      </c>
      <c r="B349" s="77"/>
      <c r="C349" s="86">
        <v>490</v>
      </c>
      <c r="D349" s="86">
        <v>160</v>
      </c>
      <c r="E349" s="86">
        <v>10</v>
      </c>
      <c r="F349" s="86">
        <v>260</v>
      </c>
      <c r="G349" s="86">
        <v>50</v>
      </c>
    </row>
    <row r="350" spans="1:7" ht="15" customHeight="1">
      <c r="A350" s="154" t="s">
        <v>400</v>
      </c>
      <c r="B350" s="77"/>
      <c r="C350" s="86">
        <v>1630</v>
      </c>
      <c r="D350" s="86">
        <v>490</v>
      </c>
      <c r="E350" s="86">
        <v>140</v>
      </c>
      <c r="F350" s="86">
        <v>760</v>
      </c>
      <c r="G350" s="86">
        <v>230</v>
      </c>
    </row>
    <row r="351" spans="1:7" ht="15" customHeight="1">
      <c r="A351" s="77" t="s">
        <v>401</v>
      </c>
      <c r="C351" s="86">
        <v>910</v>
      </c>
      <c r="D351" s="86">
        <v>80</v>
      </c>
      <c r="E351" s="86">
        <v>0</v>
      </c>
      <c r="F351" s="86">
        <v>20</v>
      </c>
      <c r="G351" s="86">
        <v>800</v>
      </c>
    </row>
    <row r="352" spans="1:7" ht="15" customHeight="1">
      <c r="A352" s="157"/>
      <c r="B352" s="158"/>
      <c r="C352" s="158"/>
      <c r="D352" s="149"/>
      <c r="E352" s="149"/>
      <c r="F352" s="157"/>
      <c r="G352" s="157"/>
    </row>
    <row r="353" spans="1:5" ht="15" customHeight="1">
      <c r="A353" s="155" t="s">
        <v>402</v>
      </c>
      <c r="B353" s="104"/>
      <c r="C353" s="100"/>
      <c r="D353" s="77"/>
      <c r="E353" s="77"/>
    </row>
    <row r="354" spans="1:5" ht="15" customHeight="1">
      <c r="A354" s="155" t="s">
        <v>66</v>
      </c>
      <c r="B354" s="77"/>
      <c r="C354" s="77"/>
      <c r="D354" s="77"/>
      <c r="E354" s="77"/>
    </row>
    <row r="355" spans="1:5" ht="15" customHeight="1">
      <c r="B355" s="77"/>
      <c r="C355" s="77"/>
      <c r="D355" s="77"/>
      <c r="E355" s="77"/>
    </row>
    <row r="356" spans="1:5" ht="15" customHeight="1">
      <c r="B356" s="77"/>
      <c r="C356" s="77"/>
      <c r="D356" s="77"/>
      <c r="E356" s="77"/>
    </row>
  </sheetData>
  <autoFilter ref="A3:A351" xr:uid="{00000000-0009-0000-0000-000015000000}"/>
  <mergeCells count="2">
    <mergeCell ref="A1:G1"/>
    <mergeCell ref="C2:G2"/>
  </mergeCells>
  <pageMargins left="0.70866141732283472" right="0.70866141732283472" top="0.74803149606299213" bottom="0.74803149606299213" header="0.31496062992125984" footer="0.31496062992125984"/>
  <pageSetup paperSize="9" scale="97" orientation="portrait" r:id="rId1"/>
  <headerFooter scaleWithDoc="0" alignWithMargins="0">
    <oddFooter>&amp;R&amp;P/&amp;N</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H568"/>
  <sheetViews>
    <sheetView showGridLines="0" zoomScaleNormal="100" workbookViewId="0">
      <selection sqref="A1:H1"/>
    </sheetView>
  </sheetViews>
  <sheetFormatPr defaultColWidth="11.42578125" defaultRowHeight="15"/>
  <cols>
    <col min="1" max="2" width="4.42578125" customWidth="1"/>
    <col min="3" max="3" width="42.7109375" customWidth="1"/>
    <col min="4" max="4" width="10.140625" customWidth="1"/>
    <col min="5" max="8" width="11.7109375" customWidth="1"/>
    <col min="248" max="248" width="31.28515625" customWidth="1"/>
    <col min="249" max="249" width="10.140625" customWidth="1"/>
    <col min="251" max="251" width="11.7109375" customWidth="1"/>
    <col min="504" max="504" width="31.28515625" customWidth="1"/>
    <col min="505" max="505" width="10.140625" customWidth="1"/>
    <col min="507" max="507" width="11.7109375" customWidth="1"/>
    <col min="760" max="760" width="31.28515625" customWidth="1"/>
    <col min="761" max="761" width="10.140625" customWidth="1"/>
    <col min="763" max="763" width="11.7109375" customWidth="1"/>
    <col min="1016" max="1016" width="31.28515625" customWidth="1"/>
    <col min="1017" max="1017" width="10.140625" customWidth="1"/>
    <col min="1019" max="1019" width="11.7109375" customWidth="1"/>
    <col min="1272" max="1272" width="31.28515625" customWidth="1"/>
    <col min="1273" max="1273" width="10.140625" customWidth="1"/>
    <col min="1275" max="1275" width="11.7109375" customWidth="1"/>
    <col min="1528" max="1528" width="31.28515625" customWidth="1"/>
    <col min="1529" max="1529" width="10.140625" customWidth="1"/>
    <col min="1531" max="1531" width="11.7109375" customWidth="1"/>
    <col min="1784" max="1784" width="31.28515625" customWidth="1"/>
    <col min="1785" max="1785" width="10.140625" customWidth="1"/>
    <col min="1787" max="1787" width="11.7109375" customWidth="1"/>
    <col min="2040" max="2040" width="31.28515625" customWidth="1"/>
    <col min="2041" max="2041" width="10.140625" customWidth="1"/>
    <col min="2043" max="2043" width="11.7109375" customWidth="1"/>
    <col min="2296" max="2296" width="31.28515625" customWidth="1"/>
    <col min="2297" max="2297" width="10.140625" customWidth="1"/>
    <col min="2299" max="2299" width="11.7109375" customWidth="1"/>
    <col min="2552" max="2552" width="31.28515625" customWidth="1"/>
    <col min="2553" max="2553" width="10.140625" customWidth="1"/>
    <col min="2555" max="2555" width="11.7109375" customWidth="1"/>
    <col min="2808" max="2808" width="31.28515625" customWidth="1"/>
    <col min="2809" max="2809" width="10.140625" customWidth="1"/>
    <col min="2811" max="2811" width="11.7109375" customWidth="1"/>
    <col min="3064" max="3064" width="31.28515625" customWidth="1"/>
    <col min="3065" max="3065" width="10.140625" customWidth="1"/>
    <col min="3067" max="3067" width="11.7109375" customWidth="1"/>
    <col min="3320" max="3320" width="31.28515625" customWidth="1"/>
    <col min="3321" max="3321" width="10.140625" customWidth="1"/>
    <col min="3323" max="3323" width="11.7109375" customWidth="1"/>
    <col min="3576" max="3576" width="31.28515625" customWidth="1"/>
    <col min="3577" max="3577" width="10.140625" customWidth="1"/>
    <col min="3579" max="3579" width="11.7109375" customWidth="1"/>
    <col min="3832" max="3832" width="31.28515625" customWidth="1"/>
    <col min="3833" max="3833" width="10.140625" customWidth="1"/>
    <col min="3835" max="3835" width="11.7109375" customWidth="1"/>
    <col min="4088" max="4088" width="31.28515625" customWidth="1"/>
    <col min="4089" max="4089" width="10.140625" customWidth="1"/>
    <col min="4091" max="4091" width="11.7109375" customWidth="1"/>
    <col min="4344" max="4344" width="31.28515625" customWidth="1"/>
    <col min="4345" max="4345" width="10.140625" customWidth="1"/>
    <col min="4347" max="4347" width="11.7109375" customWidth="1"/>
    <col min="4600" max="4600" width="31.28515625" customWidth="1"/>
    <col min="4601" max="4601" width="10.140625" customWidth="1"/>
    <col min="4603" max="4603" width="11.7109375" customWidth="1"/>
    <col min="4856" max="4856" width="31.28515625" customWidth="1"/>
    <col min="4857" max="4857" width="10.140625" customWidth="1"/>
    <col min="4859" max="4859" width="11.7109375" customWidth="1"/>
    <col min="5112" max="5112" width="31.28515625" customWidth="1"/>
    <col min="5113" max="5113" width="10.140625" customWidth="1"/>
    <col min="5115" max="5115" width="11.7109375" customWidth="1"/>
    <col min="5368" max="5368" width="31.28515625" customWidth="1"/>
    <col min="5369" max="5369" width="10.140625" customWidth="1"/>
    <col min="5371" max="5371" width="11.7109375" customWidth="1"/>
    <col min="5624" max="5624" width="31.28515625" customWidth="1"/>
    <col min="5625" max="5625" width="10.140625" customWidth="1"/>
    <col min="5627" max="5627" width="11.7109375" customWidth="1"/>
    <col min="5880" max="5880" width="31.28515625" customWidth="1"/>
    <col min="5881" max="5881" width="10.140625" customWidth="1"/>
    <col min="5883" max="5883" width="11.7109375" customWidth="1"/>
    <col min="6136" max="6136" width="31.28515625" customWidth="1"/>
    <col min="6137" max="6137" width="10.140625" customWidth="1"/>
    <col min="6139" max="6139" width="11.7109375" customWidth="1"/>
    <col min="6392" max="6392" width="31.28515625" customWidth="1"/>
    <col min="6393" max="6393" width="10.140625" customWidth="1"/>
    <col min="6395" max="6395" width="11.7109375" customWidth="1"/>
    <col min="6648" max="6648" width="31.28515625" customWidth="1"/>
    <col min="6649" max="6649" width="10.140625" customWidth="1"/>
    <col min="6651" max="6651" width="11.7109375" customWidth="1"/>
    <col min="6904" max="6904" width="31.28515625" customWidth="1"/>
    <col min="6905" max="6905" width="10.140625" customWidth="1"/>
    <col min="6907" max="6907" width="11.7109375" customWidth="1"/>
    <col min="7160" max="7160" width="31.28515625" customWidth="1"/>
    <col min="7161" max="7161" width="10.140625" customWidth="1"/>
    <col min="7163" max="7163" width="11.7109375" customWidth="1"/>
    <col min="7416" max="7416" width="31.28515625" customWidth="1"/>
    <col min="7417" max="7417" width="10.140625" customWidth="1"/>
    <col min="7419" max="7419" width="11.7109375" customWidth="1"/>
    <col min="7672" max="7672" width="31.28515625" customWidth="1"/>
    <col min="7673" max="7673" width="10.140625" customWidth="1"/>
    <col min="7675" max="7675" width="11.7109375" customWidth="1"/>
    <col min="7928" max="7928" width="31.28515625" customWidth="1"/>
    <col min="7929" max="7929" width="10.140625" customWidth="1"/>
    <col min="7931" max="7931" width="11.7109375" customWidth="1"/>
    <col min="8184" max="8184" width="31.28515625" customWidth="1"/>
    <col min="8185" max="8185" width="10.140625" customWidth="1"/>
    <col min="8187" max="8187" width="11.7109375" customWidth="1"/>
    <col min="8440" max="8440" width="31.28515625" customWidth="1"/>
    <col min="8441" max="8441" width="10.140625" customWidth="1"/>
    <col min="8443" max="8443" width="11.7109375" customWidth="1"/>
    <col min="8696" max="8696" width="31.28515625" customWidth="1"/>
    <col min="8697" max="8697" width="10.140625" customWidth="1"/>
    <col min="8699" max="8699" width="11.7109375" customWidth="1"/>
    <col min="8952" max="8952" width="31.28515625" customWidth="1"/>
    <col min="8953" max="8953" width="10.140625" customWidth="1"/>
    <col min="8955" max="8955" width="11.7109375" customWidth="1"/>
    <col min="9208" max="9208" width="31.28515625" customWidth="1"/>
    <col min="9209" max="9209" width="10.140625" customWidth="1"/>
    <col min="9211" max="9211" width="11.7109375" customWidth="1"/>
    <col min="9464" max="9464" width="31.28515625" customWidth="1"/>
    <col min="9465" max="9465" width="10.140625" customWidth="1"/>
    <col min="9467" max="9467" width="11.7109375" customWidth="1"/>
    <col min="9720" max="9720" width="31.28515625" customWidth="1"/>
    <col min="9721" max="9721" width="10.140625" customWidth="1"/>
    <col min="9723" max="9723" width="11.7109375" customWidth="1"/>
    <col min="9976" max="9976" width="31.28515625" customWidth="1"/>
    <col min="9977" max="9977" width="10.140625" customWidth="1"/>
    <col min="9979" max="9979" width="11.7109375" customWidth="1"/>
    <col min="10232" max="10232" width="31.28515625" customWidth="1"/>
    <col min="10233" max="10233" width="10.140625" customWidth="1"/>
    <col min="10235" max="10235" width="11.7109375" customWidth="1"/>
    <col min="10488" max="10488" width="31.28515625" customWidth="1"/>
    <col min="10489" max="10489" width="10.140625" customWidth="1"/>
    <col min="10491" max="10491" width="11.7109375" customWidth="1"/>
    <col min="10744" max="10744" width="31.28515625" customWidth="1"/>
    <col min="10745" max="10745" width="10.140625" customWidth="1"/>
    <col min="10747" max="10747" width="11.7109375" customWidth="1"/>
    <col min="11000" max="11000" width="31.28515625" customWidth="1"/>
    <col min="11001" max="11001" width="10.140625" customWidth="1"/>
    <col min="11003" max="11003" width="11.7109375" customWidth="1"/>
    <col min="11256" max="11256" width="31.28515625" customWidth="1"/>
    <col min="11257" max="11257" width="10.140625" customWidth="1"/>
    <col min="11259" max="11259" width="11.7109375" customWidth="1"/>
    <col min="11512" max="11512" width="31.28515625" customWidth="1"/>
    <col min="11513" max="11513" width="10.140625" customWidth="1"/>
    <col min="11515" max="11515" width="11.7109375" customWidth="1"/>
    <col min="11768" max="11768" width="31.28515625" customWidth="1"/>
    <col min="11769" max="11769" width="10.140625" customWidth="1"/>
    <col min="11771" max="11771" width="11.7109375" customWidth="1"/>
    <col min="12024" max="12024" width="31.28515625" customWidth="1"/>
    <col min="12025" max="12025" width="10.140625" customWidth="1"/>
    <col min="12027" max="12027" width="11.7109375" customWidth="1"/>
    <col min="12280" max="12280" width="31.28515625" customWidth="1"/>
    <col min="12281" max="12281" width="10.140625" customWidth="1"/>
    <col min="12283" max="12283" width="11.7109375" customWidth="1"/>
    <col min="12536" max="12536" width="31.28515625" customWidth="1"/>
    <col min="12537" max="12537" width="10.140625" customWidth="1"/>
    <col min="12539" max="12539" width="11.7109375" customWidth="1"/>
    <col min="12792" max="12792" width="31.28515625" customWidth="1"/>
    <col min="12793" max="12793" width="10.140625" customWidth="1"/>
    <col min="12795" max="12795" width="11.7109375" customWidth="1"/>
    <col min="13048" max="13048" width="31.28515625" customWidth="1"/>
    <col min="13049" max="13049" width="10.140625" customWidth="1"/>
    <col min="13051" max="13051" width="11.7109375" customWidth="1"/>
    <col min="13304" max="13304" width="31.28515625" customWidth="1"/>
    <col min="13305" max="13305" width="10.140625" customWidth="1"/>
    <col min="13307" max="13307" width="11.7109375" customWidth="1"/>
    <col min="13560" max="13560" width="31.28515625" customWidth="1"/>
    <col min="13561" max="13561" width="10.140625" customWidth="1"/>
    <col min="13563" max="13563" width="11.7109375" customWidth="1"/>
    <col min="13816" max="13816" width="31.28515625" customWidth="1"/>
    <col min="13817" max="13817" width="10.140625" customWidth="1"/>
    <col min="13819" max="13819" width="11.7109375" customWidth="1"/>
    <col min="14072" max="14072" width="31.28515625" customWidth="1"/>
    <col min="14073" max="14073" width="10.140625" customWidth="1"/>
    <col min="14075" max="14075" width="11.7109375" customWidth="1"/>
    <col min="14328" max="14328" width="31.28515625" customWidth="1"/>
    <col min="14329" max="14329" width="10.140625" customWidth="1"/>
    <col min="14331" max="14331" width="11.7109375" customWidth="1"/>
    <col min="14584" max="14584" width="31.28515625" customWidth="1"/>
    <col min="14585" max="14585" width="10.140625" customWidth="1"/>
    <col min="14587" max="14587" width="11.7109375" customWidth="1"/>
    <col min="14840" max="14840" width="31.28515625" customWidth="1"/>
    <col min="14841" max="14841" width="10.140625" customWidth="1"/>
    <col min="14843" max="14843" width="11.7109375" customWidth="1"/>
    <col min="15096" max="15096" width="31.28515625" customWidth="1"/>
    <col min="15097" max="15097" width="10.140625" customWidth="1"/>
    <col min="15099" max="15099" width="11.7109375" customWidth="1"/>
    <col min="15352" max="15352" width="31.28515625" customWidth="1"/>
    <col min="15353" max="15353" width="10.140625" customWidth="1"/>
    <col min="15355" max="15355" width="11.7109375" customWidth="1"/>
    <col min="15608" max="15608" width="31.28515625" customWidth="1"/>
    <col min="15609" max="15609" width="10.140625" customWidth="1"/>
    <col min="15611" max="15611" width="11.7109375" customWidth="1"/>
    <col min="15864" max="15864" width="31.28515625" customWidth="1"/>
    <col min="15865" max="15865" width="10.140625" customWidth="1"/>
    <col min="15867" max="15867" width="11.7109375" customWidth="1"/>
    <col min="16120" max="16120" width="31.28515625" customWidth="1"/>
    <col min="16121" max="16121" width="10.140625" customWidth="1"/>
    <col min="16123" max="16123" width="11.7109375" customWidth="1"/>
  </cols>
  <sheetData>
    <row r="1" spans="1:8" ht="26.25" customHeight="1">
      <c r="A1" s="189" t="s">
        <v>639</v>
      </c>
      <c r="B1" s="189"/>
      <c r="C1" s="189"/>
      <c r="D1" s="189"/>
      <c r="E1" s="189"/>
      <c r="F1" s="189"/>
      <c r="G1" s="189"/>
      <c r="H1" s="189"/>
    </row>
    <row r="2" spans="1:8">
      <c r="A2" s="163" t="s">
        <v>0</v>
      </c>
      <c r="B2" s="148"/>
      <c r="C2" s="148"/>
      <c r="D2" s="191" t="s">
        <v>1</v>
      </c>
      <c r="E2" s="192"/>
      <c r="F2" s="192"/>
      <c r="G2" s="192"/>
      <c r="H2" s="192"/>
    </row>
    <row r="3" spans="1:8" ht="26.25" customHeight="1">
      <c r="A3" s="98">
        <v>1</v>
      </c>
      <c r="B3" s="98">
        <v>2</v>
      </c>
      <c r="C3" s="99"/>
      <c r="D3" s="102" t="s">
        <v>2</v>
      </c>
      <c r="E3" s="105" t="s">
        <v>3</v>
      </c>
      <c r="F3" s="105" t="s">
        <v>4</v>
      </c>
      <c r="G3" s="105" t="s">
        <v>5</v>
      </c>
      <c r="H3" s="105" t="s">
        <v>6</v>
      </c>
    </row>
    <row r="4" spans="1:8">
      <c r="A4" s="147"/>
      <c r="B4" s="160"/>
      <c r="C4" s="160"/>
      <c r="D4" s="95"/>
      <c r="E4" s="77"/>
      <c r="F4" s="77"/>
    </row>
    <row r="5" spans="1:8">
      <c r="A5" s="147"/>
      <c r="B5" s="160"/>
      <c r="C5" s="160"/>
      <c r="D5" s="161" t="s">
        <v>7</v>
      </c>
      <c r="E5" s="161"/>
      <c r="F5" s="161"/>
    </row>
    <row r="6" spans="1:8">
      <c r="A6" s="114" t="s">
        <v>8</v>
      </c>
      <c r="B6" s="160"/>
      <c r="C6" s="160"/>
      <c r="D6" s="142"/>
      <c r="E6" s="77"/>
      <c r="F6" s="77"/>
    </row>
    <row r="7" spans="1:8">
      <c r="A7" s="114" t="s">
        <v>9</v>
      </c>
      <c r="B7" s="162"/>
      <c r="C7" s="162"/>
      <c r="D7" s="86">
        <v>175650</v>
      </c>
      <c r="E7" s="86">
        <v>50280</v>
      </c>
      <c r="F7" s="86">
        <v>13850</v>
      </c>
      <c r="G7" s="86">
        <v>97300</v>
      </c>
      <c r="H7" s="86">
        <v>14210</v>
      </c>
    </row>
    <row r="8" spans="1:8">
      <c r="A8" s="114" t="s">
        <v>8</v>
      </c>
      <c r="B8" s="162"/>
      <c r="C8" s="95" t="s">
        <v>10</v>
      </c>
      <c r="D8" s="86">
        <v>17130</v>
      </c>
      <c r="E8" s="86"/>
      <c r="F8" s="86">
        <v>2020</v>
      </c>
      <c r="G8" s="86">
        <v>15100</v>
      </c>
      <c r="H8" s="86"/>
    </row>
    <row r="9" spans="1:8">
      <c r="A9" s="114" t="s">
        <v>8</v>
      </c>
      <c r="B9" s="162"/>
      <c r="C9" s="95" t="s">
        <v>11</v>
      </c>
      <c r="D9" s="86">
        <v>17480</v>
      </c>
      <c r="E9" s="86"/>
      <c r="F9" s="86">
        <v>2050</v>
      </c>
      <c r="G9" s="86">
        <v>15430</v>
      </c>
      <c r="H9" s="86"/>
    </row>
    <row r="10" spans="1:8">
      <c r="A10" s="114" t="s">
        <v>8</v>
      </c>
      <c r="B10" s="162"/>
      <c r="C10" s="95" t="s">
        <v>12</v>
      </c>
      <c r="D10" s="86">
        <v>12570</v>
      </c>
      <c r="E10" s="86"/>
      <c r="F10" s="86">
        <v>1620</v>
      </c>
      <c r="G10" s="86">
        <v>10950</v>
      </c>
      <c r="H10" s="86"/>
    </row>
    <row r="11" spans="1:8">
      <c r="A11" s="114" t="s">
        <v>8</v>
      </c>
      <c r="B11" s="162"/>
      <c r="C11" s="95" t="s">
        <v>13</v>
      </c>
      <c r="D11" s="86">
        <v>8840</v>
      </c>
      <c r="E11" s="86"/>
      <c r="F11" s="86">
        <v>1250</v>
      </c>
      <c r="G11" s="86">
        <v>7600</v>
      </c>
      <c r="H11" s="86"/>
    </row>
    <row r="12" spans="1:8">
      <c r="A12" s="114" t="s">
        <v>8</v>
      </c>
      <c r="B12" s="162"/>
      <c r="C12" s="95" t="s">
        <v>14</v>
      </c>
      <c r="D12" s="86">
        <v>7290</v>
      </c>
      <c r="E12" s="86"/>
      <c r="F12" s="86">
        <v>1040</v>
      </c>
      <c r="G12" s="86">
        <v>6260</v>
      </c>
      <c r="H12" s="86"/>
    </row>
    <row r="13" spans="1:8">
      <c r="A13" s="114" t="s">
        <v>8</v>
      </c>
      <c r="B13" s="162"/>
      <c r="C13" s="95" t="s">
        <v>15</v>
      </c>
      <c r="D13" s="86">
        <v>47840</v>
      </c>
      <c r="E13" s="86"/>
      <c r="F13" s="86">
        <v>5880</v>
      </c>
      <c r="G13" s="86">
        <v>41960</v>
      </c>
      <c r="H13" s="86"/>
    </row>
    <row r="14" spans="1:8">
      <c r="A14" s="114" t="s">
        <v>8</v>
      </c>
      <c r="B14" s="96"/>
      <c r="C14" s="95" t="s">
        <v>16</v>
      </c>
      <c r="D14" s="86">
        <v>64490</v>
      </c>
      <c r="E14" s="86">
        <v>50280</v>
      </c>
      <c r="F14" s="86"/>
      <c r="G14" s="86"/>
      <c r="H14" s="86">
        <v>14210</v>
      </c>
    </row>
    <row r="15" spans="1:8">
      <c r="A15" s="96" t="s">
        <v>17</v>
      </c>
      <c r="B15" s="162"/>
      <c r="C15" s="162"/>
      <c r="D15" s="86"/>
      <c r="E15" s="86"/>
      <c r="F15" s="86"/>
      <c r="G15" s="86"/>
      <c r="H15" s="86"/>
    </row>
    <row r="16" spans="1:8">
      <c r="A16" s="96" t="s">
        <v>18</v>
      </c>
      <c r="B16" s="77"/>
      <c r="C16" s="77"/>
      <c r="D16" s="86"/>
      <c r="E16" s="86"/>
      <c r="F16" s="86"/>
      <c r="G16" s="86"/>
      <c r="H16" s="86"/>
    </row>
    <row r="17" spans="1:8">
      <c r="A17" s="96" t="s">
        <v>17</v>
      </c>
      <c r="B17" s="76" t="s">
        <v>19</v>
      </c>
      <c r="C17" s="78"/>
      <c r="D17" s="86">
        <v>37540</v>
      </c>
      <c r="E17" s="86">
        <v>33590</v>
      </c>
      <c r="F17" s="86">
        <v>3210</v>
      </c>
      <c r="G17" s="86">
        <v>190</v>
      </c>
      <c r="H17" s="86">
        <v>560</v>
      </c>
    </row>
    <row r="18" spans="1:8">
      <c r="A18" s="96" t="s">
        <v>17</v>
      </c>
      <c r="B18" s="96" t="s">
        <v>20</v>
      </c>
      <c r="C18" s="95" t="s">
        <v>10</v>
      </c>
      <c r="D18" s="86">
        <v>290</v>
      </c>
      <c r="E18" s="86"/>
      <c r="F18" s="86">
        <v>240</v>
      </c>
      <c r="G18" s="86">
        <v>50</v>
      </c>
      <c r="H18" s="86"/>
    </row>
    <row r="19" spans="1:8">
      <c r="A19" s="96" t="s">
        <v>17</v>
      </c>
      <c r="B19" s="96" t="s">
        <v>20</v>
      </c>
      <c r="C19" s="95" t="s">
        <v>11</v>
      </c>
      <c r="D19" s="86">
        <v>360</v>
      </c>
      <c r="E19" s="86"/>
      <c r="F19" s="86">
        <v>340</v>
      </c>
      <c r="G19" s="86">
        <v>30</v>
      </c>
      <c r="H19" s="86"/>
    </row>
    <row r="20" spans="1:8">
      <c r="A20" s="96" t="s">
        <v>17</v>
      </c>
      <c r="B20" s="96" t="s">
        <v>20</v>
      </c>
      <c r="C20" s="95" t="s">
        <v>12</v>
      </c>
      <c r="D20" s="86">
        <v>310</v>
      </c>
      <c r="E20" s="86"/>
      <c r="F20" s="86">
        <v>290</v>
      </c>
      <c r="G20" s="86">
        <v>20</v>
      </c>
      <c r="H20" s="86"/>
    </row>
    <row r="21" spans="1:8">
      <c r="A21" s="96" t="s">
        <v>17</v>
      </c>
      <c r="B21" s="96" t="s">
        <v>20</v>
      </c>
      <c r="C21" s="95" t="s">
        <v>13</v>
      </c>
      <c r="D21" s="86">
        <v>290</v>
      </c>
      <c r="E21" s="86"/>
      <c r="F21" s="86">
        <v>280</v>
      </c>
      <c r="G21" s="86">
        <v>20</v>
      </c>
      <c r="H21" s="86"/>
    </row>
    <row r="22" spans="1:8">
      <c r="A22" s="96" t="s">
        <v>17</v>
      </c>
      <c r="B22" s="96" t="s">
        <v>20</v>
      </c>
      <c r="C22" s="95" t="s">
        <v>14</v>
      </c>
      <c r="D22" s="86">
        <v>300</v>
      </c>
      <c r="E22" s="86"/>
      <c r="F22" s="86">
        <v>290</v>
      </c>
      <c r="G22" s="86">
        <v>20</v>
      </c>
      <c r="H22" s="86"/>
    </row>
    <row r="23" spans="1:8">
      <c r="A23" s="96" t="s">
        <v>17</v>
      </c>
      <c r="B23" s="96" t="s">
        <v>20</v>
      </c>
      <c r="C23" s="95" t="s">
        <v>15</v>
      </c>
      <c r="D23" s="86">
        <v>1840</v>
      </c>
      <c r="E23" s="86"/>
      <c r="F23" s="86">
        <v>1770</v>
      </c>
      <c r="G23" s="86">
        <v>60</v>
      </c>
      <c r="H23" s="86"/>
    </row>
    <row r="24" spans="1:8">
      <c r="A24" s="96" t="s">
        <v>17</v>
      </c>
      <c r="B24" s="96" t="s">
        <v>20</v>
      </c>
      <c r="C24" s="95" t="s">
        <v>16</v>
      </c>
      <c r="D24" s="86">
        <v>34150</v>
      </c>
      <c r="E24" s="86">
        <v>33590</v>
      </c>
      <c r="F24" s="86"/>
      <c r="G24" s="86"/>
      <c r="H24" s="86">
        <v>560</v>
      </c>
    </row>
    <row r="25" spans="1:8">
      <c r="A25" s="96" t="s">
        <v>17</v>
      </c>
      <c r="B25" s="96" t="s">
        <v>21</v>
      </c>
      <c r="C25" s="95"/>
      <c r="D25" s="86"/>
      <c r="E25" s="86"/>
      <c r="F25" s="86"/>
      <c r="G25" s="86"/>
      <c r="H25" s="86"/>
    </row>
    <row r="26" spans="1:8">
      <c r="A26" s="96" t="s">
        <v>17</v>
      </c>
      <c r="B26" s="78" t="s">
        <v>22</v>
      </c>
      <c r="C26" s="78"/>
      <c r="D26" s="86">
        <v>3000</v>
      </c>
      <c r="E26" s="86">
        <v>2570</v>
      </c>
      <c r="F26" s="86">
        <v>320</v>
      </c>
      <c r="G26" s="86">
        <v>40</v>
      </c>
      <c r="H26" s="86">
        <v>70</v>
      </c>
    </row>
    <row r="27" spans="1:8">
      <c r="A27" s="96" t="s">
        <v>17</v>
      </c>
      <c r="B27" s="96" t="s">
        <v>21</v>
      </c>
      <c r="C27" s="95" t="s">
        <v>10</v>
      </c>
      <c r="D27" s="86">
        <v>80</v>
      </c>
      <c r="E27" s="86"/>
      <c r="F27" s="86">
        <v>70</v>
      </c>
      <c r="G27" s="86">
        <v>10</v>
      </c>
      <c r="H27" s="86"/>
    </row>
    <row r="28" spans="1:8">
      <c r="A28" s="96" t="s">
        <v>17</v>
      </c>
      <c r="B28" s="96" t="s">
        <v>21</v>
      </c>
      <c r="C28" s="95" t="s">
        <v>11</v>
      </c>
      <c r="D28" s="86">
        <v>60</v>
      </c>
      <c r="E28" s="86"/>
      <c r="F28" s="86">
        <v>60</v>
      </c>
      <c r="G28" s="86">
        <v>0</v>
      </c>
      <c r="H28" s="86"/>
    </row>
    <row r="29" spans="1:8">
      <c r="A29" s="96" t="s">
        <v>17</v>
      </c>
      <c r="B29" s="96" t="s">
        <v>21</v>
      </c>
      <c r="C29" s="95" t="s">
        <v>12</v>
      </c>
      <c r="D29" s="86">
        <v>50</v>
      </c>
      <c r="E29" s="86"/>
      <c r="F29" s="86">
        <v>40</v>
      </c>
      <c r="G29" s="86">
        <v>10</v>
      </c>
      <c r="H29" s="86"/>
    </row>
    <row r="30" spans="1:8">
      <c r="A30" s="96" t="s">
        <v>17</v>
      </c>
      <c r="B30" s="96" t="s">
        <v>21</v>
      </c>
      <c r="C30" s="95" t="s">
        <v>13</v>
      </c>
      <c r="D30" s="86">
        <v>40</v>
      </c>
      <c r="E30" s="86"/>
      <c r="F30" s="86">
        <v>40</v>
      </c>
      <c r="G30" s="86">
        <v>0</v>
      </c>
      <c r="H30" s="86"/>
    </row>
    <row r="31" spans="1:8">
      <c r="A31" s="96" t="s">
        <v>17</v>
      </c>
      <c r="B31" s="96" t="s">
        <v>21</v>
      </c>
      <c r="C31" s="95" t="s">
        <v>14</v>
      </c>
      <c r="D31" s="86">
        <v>20</v>
      </c>
      <c r="E31" s="86"/>
      <c r="F31" s="86">
        <v>20</v>
      </c>
      <c r="G31" s="86">
        <v>0</v>
      </c>
      <c r="H31" s="86"/>
    </row>
    <row r="32" spans="1:8">
      <c r="A32" s="96" t="s">
        <v>17</v>
      </c>
      <c r="B32" s="96" t="s">
        <v>21</v>
      </c>
      <c r="C32" s="95" t="s">
        <v>15</v>
      </c>
      <c r="D32" s="86">
        <v>100</v>
      </c>
      <c r="E32" s="86"/>
      <c r="F32" s="86">
        <v>90</v>
      </c>
      <c r="G32" s="86">
        <v>10</v>
      </c>
      <c r="H32" s="86"/>
    </row>
    <row r="33" spans="1:8">
      <c r="A33" s="96" t="s">
        <v>17</v>
      </c>
      <c r="B33" s="96" t="s">
        <v>21</v>
      </c>
      <c r="C33" s="95" t="s">
        <v>16</v>
      </c>
      <c r="D33" s="86">
        <v>2640</v>
      </c>
      <c r="E33" s="86">
        <v>2570</v>
      </c>
      <c r="F33" s="86"/>
      <c r="G33" s="86"/>
      <c r="H33" s="86">
        <v>70</v>
      </c>
    </row>
    <row r="34" spans="1:8">
      <c r="A34" s="96" t="s">
        <v>17</v>
      </c>
      <c r="B34" s="96" t="s">
        <v>23</v>
      </c>
      <c r="C34" s="95"/>
      <c r="D34" s="86"/>
      <c r="E34" s="86"/>
      <c r="F34" s="86"/>
      <c r="G34" s="86"/>
      <c r="H34" s="86"/>
    </row>
    <row r="35" spans="1:8">
      <c r="A35" s="96" t="s">
        <v>17</v>
      </c>
      <c r="B35" s="78" t="s">
        <v>24</v>
      </c>
      <c r="C35" s="78"/>
      <c r="D35" s="86">
        <v>500</v>
      </c>
      <c r="E35" s="86">
        <v>360</v>
      </c>
      <c r="F35" s="86">
        <v>70</v>
      </c>
      <c r="G35" s="86">
        <v>30</v>
      </c>
      <c r="H35" s="86">
        <v>50</v>
      </c>
    </row>
    <row r="36" spans="1:8">
      <c r="A36" s="96" t="s">
        <v>17</v>
      </c>
      <c r="B36" s="96" t="s">
        <v>23</v>
      </c>
      <c r="C36" s="95" t="s">
        <v>10</v>
      </c>
      <c r="D36" s="86">
        <v>20</v>
      </c>
      <c r="E36" s="86"/>
      <c r="F36" s="86">
        <v>10</v>
      </c>
      <c r="G36" s="86">
        <v>10</v>
      </c>
      <c r="H36" s="86"/>
    </row>
    <row r="37" spans="1:8">
      <c r="A37" s="96" t="s">
        <v>17</v>
      </c>
      <c r="B37" s="96" t="s">
        <v>23</v>
      </c>
      <c r="C37" s="95" t="s">
        <v>11</v>
      </c>
      <c r="D37" s="86">
        <v>20</v>
      </c>
      <c r="E37" s="86"/>
      <c r="F37" s="86">
        <v>20</v>
      </c>
      <c r="G37" s="86">
        <v>0</v>
      </c>
      <c r="H37" s="86"/>
    </row>
    <row r="38" spans="1:8">
      <c r="A38" s="96" t="s">
        <v>17</v>
      </c>
      <c r="B38" s="96" t="s">
        <v>23</v>
      </c>
      <c r="C38" s="95" t="s">
        <v>12</v>
      </c>
      <c r="D38" s="86">
        <v>20</v>
      </c>
      <c r="E38" s="86"/>
      <c r="F38" s="86">
        <v>10</v>
      </c>
      <c r="G38" s="86">
        <v>0</v>
      </c>
      <c r="H38" s="86"/>
    </row>
    <row r="39" spans="1:8">
      <c r="A39" s="96" t="s">
        <v>17</v>
      </c>
      <c r="B39" s="96" t="s">
        <v>23</v>
      </c>
      <c r="C39" s="95" t="s">
        <v>13</v>
      </c>
      <c r="D39" s="86">
        <v>10</v>
      </c>
      <c r="E39" s="86"/>
      <c r="F39" s="86">
        <v>10</v>
      </c>
      <c r="G39" s="86">
        <v>0</v>
      </c>
      <c r="H39" s="86"/>
    </row>
    <row r="40" spans="1:8">
      <c r="A40" s="96" t="s">
        <v>17</v>
      </c>
      <c r="B40" s="96" t="s">
        <v>23</v>
      </c>
      <c r="C40" s="95" t="s">
        <v>14</v>
      </c>
      <c r="D40" s="86">
        <v>10</v>
      </c>
      <c r="E40" s="86"/>
      <c r="F40" s="86">
        <v>0</v>
      </c>
      <c r="G40" s="86">
        <v>0</v>
      </c>
      <c r="H40" s="86"/>
    </row>
    <row r="41" spans="1:8">
      <c r="A41" s="96" t="s">
        <v>17</v>
      </c>
      <c r="B41" s="96" t="s">
        <v>23</v>
      </c>
      <c r="C41" s="95" t="s">
        <v>15</v>
      </c>
      <c r="D41" s="86">
        <v>30</v>
      </c>
      <c r="E41" s="86"/>
      <c r="F41" s="86">
        <v>20</v>
      </c>
      <c r="G41" s="86">
        <v>10</v>
      </c>
      <c r="H41" s="86"/>
    </row>
    <row r="42" spans="1:8">
      <c r="A42" s="96" t="s">
        <v>17</v>
      </c>
      <c r="B42" s="96" t="s">
        <v>23</v>
      </c>
      <c r="C42" s="95" t="s">
        <v>16</v>
      </c>
      <c r="D42" s="86">
        <v>410</v>
      </c>
      <c r="E42" s="86">
        <v>360</v>
      </c>
      <c r="F42" s="86"/>
      <c r="G42" s="86"/>
      <c r="H42" s="86">
        <v>50</v>
      </c>
    </row>
    <row r="43" spans="1:8">
      <c r="A43" s="96" t="s">
        <v>25</v>
      </c>
      <c r="B43" s="77"/>
      <c r="C43" s="77"/>
      <c r="D43" s="86"/>
      <c r="E43" s="86"/>
      <c r="F43" s="86"/>
      <c r="G43" s="86"/>
      <c r="H43" s="86"/>
    </row>
    <row r="44" spans="1:8">
      <c r="A44" s="96" t="s">
        <v>26</v>
      </c>
      <c r="B44" s="77"/>
      <c r="C44" s="77"/>
      <c r="D44" s="86"/>
      <c r="E44" s="86"/>
      <c r="F44" s="86"/>
      <c r="G44" s="86"/>
      <c r="H44" s="86"/>
    </row>
    <row r="45" spans="1:8">
      <c r="A45" s="96" t="s">
        <v>25</v>
      </c>
      <c r="B45" s="78" t="s">
        <v>27</v>
      </c>
      <c r="C45" s="77"/>
      <c r="D45" s="86">
        <v>210</v>
      </c>
      <c r="E45" s="86">
        <v>160</v>
      </c>
      <c r="F45" s="86">
        <v>0</v>
      </c>
      <c r="G45" s="86">
        <v>0</v>
      </c>
      <c r="H45" s="86">
        <v>40</v>
      </c>
    </row>
    <row r="46" spans="1:8">
      <c r="A46" s="96" t="s">
        <v>25</v>
      </c>
      <c r="B46" s="96" t="s">
        <v>28</v>
      </c>
      <c r="C46" s="95" t="s">
        <v>10</v>
      </c>
      <c r="D46" s="86">
        <v>0</v>
      </c>
      <c r="E46" s="86"/>
      <c r="F46" s="86">
        <v>0</v>
      </c>
      <c r="G46" s="86">
        <v>0</v>
      </c>
      <c r="H46" s="86"/>
    </row>
    <row r="47" spans="1:8">
      <c r="A47" s="96" t="s">
        <v>25</v>
      </c>
      <c r="B47" s="96" t="s">
        <v>28</v>
      </c>
      <c r="C47" s="95" t="s">
        <v>11</v>
      </c>
      <c r="D47" s="86">
        <v>0</v>
      </c>
      <c r="E47" s="86"/>
      <c r="F47" s="86">
        <v>0</v>
      </c>
      <c r="G47" s="86">
        <v>0</v>
      </c>
      <c r="H47" s="86"/>
    </row>
    <row r="48" spans="1:8">
      <c r="A48" s="96" t="s">
        <v>25</v>
      </c>
      <c r="B48" s="96" t="s">
        <v>28</v>
      </c>
      <c r="C48" s="95" t="s">
        <v>12</v>
      </c>
      <c r="D48" s="86">
        <v>0</v>
      </c>
      <c r="E48" s="86"/>
      <c r="F48" s="86">
        <v>0</v>
      </c>
      <c r="G48" s="86">
        <v>0</v>
      </c>
      <c r="H48" s="86"/>
    </row>
    <row r="49" spans="1:8">
      <c r="A49" s="96" t="s">
        <v>25</v>
      </c>
      <c r="B49" s="96" t="s">
        <v>28</v>
      </c>
      <c r="C49" s="95" t="s">
        <v>13</v>
      </c>
      <c r="D49" s="86">
        <v>0</v>
      </c>
      <c r="E49" s="86"/>
      <c r="F49" s="86">
        <v>0</v>
      </c>
      <c r="G49" s="86">
        <v>0</v>
      </c>
      <c r="H49" s="86"/>
    </row>
    <row r="50" spans="1:8">
      <c r="A50" s="96" t="s">
        <v>25</v>
      </c>
      <c r="B50" s="96" t="s">
        <v>28</v>
      </c>
      <c r="C50" s="95" t="s">
        <v>14</v>
      </c>
      <c r="D50" s="86">
        <v>0</v>
      </c>
      <c r="E50" s="86"/>
      <c r="F50" s="86">
        <v>0</v>
      </c>
      <c r="G50" s="86">
        <v>0</v>
      </c>
      <c r="H50" s="86"/>
    </row>
    <row r="51" spans="1:8">
      <c r="A51" s="96" t="s">
        <v>25</v>
      </c>
      <c r="B51" s="96" t="s">
        <v>28</v>
      </c>
      <c r="C51" s="95" t="s">
        <v>15</v>
      </c>
      <c r="D51" s="86">
        <v>0</v>
      </c>
      <c r="E51" s="86"/>
      <c r="F51" s="86">
        <v>0</v>
      </c>
      <c r="G51" s="86">
        <v>0</v>
      </c>
      <c r="H51" s="86"/>
    </row>
    <row r="52" spans="1:8">
      <c r="A52" s="96" t="s">
        <v>25</v>
      </c>
      <c r="B52" s="96" t="s">
        <v>28</v>
      </c>
      <c r="C52" s="95" t="s">
        <v>16</v>
      </c>
      <c r="D52" s="86">
        <v>200</v>
      </c>
      <c r="E52" s="86">
        <v>160</v>
      </c>
      <c r="F52" s="86"/>
      <c r="G52" s="86"/>
      <c r="H52" s="86">
        <v>40</v>
      </c>
    </row>
    <row r="53" spans="1:8">
      <c r="A53" s="96" t="s">
        <v>25</v>
      </c>
      <c r="B53" s="96" t="s">
        <v>29</v>
      </c>
      <c r="C53" s="95"/>
      <c r="D53" s="86"/>
      <c r="E53" s="86"/>
      <c r="F53" s="86"/>
      <c r="G53" s="86"/>
      <c r="H53" s="86"/>
    </row>
    <row r="54" spans="1:8">
      <c r="A54" s="96" t="s">
        <v>25</v>
      </c>
      <c r="B54" s="96" t="s">
        <v>30</v>
      </c>
      <c r="C54" s="77"/>
      <c r="D54" s="86">
        <v>8740</v>
      </c>
      <c r="E54" s="86">
        <v>7420</v>
      </c>
      <c r="F54" s="86">
        <v>720</v>
      </c>
      <c r="G54" s="86">
        <v>230</v>
      </c>
      <c r="H54" s="86">
        <v>370</v>
      </c>
    </row>
    <row r="55" spans="1:8">
      <c r="A55" s="96" t="s">
        <v>25</v>
      </c>
      <c r="B55" s="96" t="s">
        <v>29</v>
      </c>
      <c r="C55" s="95" t="s">
        <v>10</v>
      </c>
      <c r="D55" s="86">
        <v>90</v>
      </c>
      <c r="E55" s="86"/>
      <c r="F55" s="86">
        <v>40</v>
      </c>
      <c r="G55" s="86">
        <v>50</v>
      </c>
      <c r="H55" s="86"/>
    </row>
    <row r="56" spans="1:8">
      <c r="A56" s="96" t="s">
        <v>25</v>
      </c>
      <c r="B56" s="96" t="s">
        <v>29</v>
      </c>
      <c r="C56" s="95" t="s">
        <v>11</v>
      </c>
      <c r="D56" s="86">
        <v>110</v>
      </c>
      <c r="E56" s="86"/>
      <c r="F56" s="86">
        <v>60</v>
      </c>
      <c r="G56" s="86">
        <v>40</v>
      </c>
      <c r="H56" s="86"/>
    </row>
    <row r="57" spans="1:8">
      <c r="A57" s="96" t="s">
        <v>25</v>
      </c>
      <c r="B57" s="96" t="s">
        <v>29</v>
      </c>
      <c r="C57" s="95" t="s">
        <v>12</v>
      </c>
      <c r="D57" s="86">
        <v>70</v>
      </c>
      <c r="E57" s="86"/>
      <c r="F57" s="86">
        <v>50</v>
      </c>
      <c r="G57" s="86">
        <v>20</v>
      </c>
      <c r="H57" s="86"/>
    </row>
    <row r="58" spans="1:8">
      <c r="A58" s="96" t="s">
        <v>25</v>
      </c>
      <c r="B58" s="96" t="s">
        <v>29</v>
      </c>
      <c r="C58" s="95" t="s">
        <v>13</v>
      </c>
      <c r="D58" s="86">
        <v>70</v>
      </c>
      <c r="E58" s="86"/>
      <c r="F58" s="86">
        <v>50</v>
      </c>
      <c r="G58" s="86">
        <v>20</v>
      </c>
      <c r="H58" s="86"/>
    </row>
    <row r="59" spans="1:8">
      <c r="A59" s="96" t="s">
        <v>25</v>
      </c>
      <c r="B59" s="96" t="s">
        <v>29</v>
      </c>
      <c r="C59" s="95" t="s">
        <v>14</v>
      </c>
      <c r="D59" s="86">
        <v>70</v>
      </c>
      <c r="E59" s="86"/>
      <c r="F59" s="86">
        <v>50</v>
      </c>
      <c r="G59" s="86">
        <v>20</v>
      </c>
      <c r="H59" s="86"/>
    </row>
    <row r="60" spans="1:8">
      <c r="A60" s="96" t="s">
        <v>25</v>
      </c>
      <c r="B60" s="96" t="s">
        <v>29</v>
      </c>
      <c r="C60" s="95" t="s">
        <v>15</v>
      </c>
      <c r="D60" s="86">
        <v>530</v>
      </c>
      <c r="E60" s="86"/>
      <c r="F60" s="86">
        <v>460</v>
      </c>
      <c r="G60" s="86">
        <v>70</v>
      </c>
      <c r="H60" s="86"/>
    </row>
    <row r="61" spans="1:8">
      <c r="A61" s="96" t="s">
        <v>25</v>
      </c>
      <c r="B61" s="96" t="s">
        <v>29</v>
      </c>
      <c r="C61" s="95" t="s">
        <v>16</v>
      </c>
      <c r="D61" s="86">
        <v>7790</v>
      </c>
      <c r="E61" s="86">
        <v>7420</v>
      </c>
      <c r="F61" s="86"/>
      <c r="G61" s="86"/>
      <c r="H61" s="86">
        <v>370</v>
      </c>
    </row>
    <row r="62" spans="1:8">
      <c r="A62" s="96" t="s">
        <v>25</v>
      </c>
      <c r="B62" s="96" t="s">
        <v>31</v>
      </c>
      <c r="C62" s="95"/>
      <c r="D62" s="86"/>
      <c r="E62" s="86"/>
      <c r="F62" s="86"/>
      <c r="G62" s="86"/>
      <c r="H62" s="86"/>
    </row>
    <row r="63" spans="1:8" ht="15" customHeight="1">
      <c r="A63" s="96" t="s">
        <v>25</v>
      </c>
      <c r="B63" s="78" t="s">
        <v>32</v>
      </c>
      <c r="C63" s="77"/>
      <c r="D63" s="86">
        <v>2960</v>
      </c>
      <c r="E63" s="86">
        <v>420</v>
      </c>
      <c r="F63" s="86">
        <v>230</v>
      </c>
      <c r="G63" s="86">
        <v>2030</v>
      </c>
      <c r="H63" s="86">
        <v>290</v>
      </c>
    </row>
    <row r="64" spans="1:8" ht="15" customHeight="1">
      <c r="A64" s="96" t="s">
        <v>25</v>
      </c>
      <c r="B64" s="96" t="s">
        <v>31</v>
      </c>
      <c r="C64" s="95" t="s">
        <v>10</v>
      </c>
      <c r="D64" s="86">
        <v>230</v>
      </c>
      <c r="E64" s="86"/>
      <c r="F64" s="86">
        <v>30</v>
      </c>
      <c r="G64" s="86">
        <v>200</v>
      </c>
      <c r="H64" s="86"/>
    </row>
    <row r="65" spans="1:8" ht="15" customHeight="1">
      <c r="A65" s="96" t="s">
        <v>25</v>
      </c>
      <c r="B65" s="96" t="s">
        <v>31</v>
      </c>
      <c r="C65" s="95" t="s">
        <v>11</v>
      </c>
      <c r="D65" s="86">
        <v>370</v>
      </c>
      <c r="E65" s="86"/>
      <c r="F65" s="86">
        <v>40</v>
      </c>
      <c r="G65" s="86">
        <v>330</v>
      </c>
      <c r="H65" s="86"/>
    </row>
    <row r="66" spans="1:8" ht="15" customHeight="1">
      <c r="A66" s="96" t="s">
        <v>25</v>
      </c>
      <c r="B66" s="96" t="s">
        <v>31</v>
      </c>
      <c r="C66" s="95" t="s">
        <v>12</v>
      </c>
      <c r="D66" s="86">
        <v>240</v>
      </c>
      <c r="E66" s="86"/>
      <c r="F66" s="86">
        <v>30</v>
      </c>
      <c r="G66" s="86">
        <v>210</v>
      </c>
      <c r="H66" s="86"/>
    </row>
    <row r="67" spans="1:8" ht="15" customHeight="1">
      <c r="A67" s="96" t="s">
        <v>25</v>
      </c>
      <c r="B67" s="96" t="s">
        <v>31</v>
      </c>
      <c r="C67" s="95" t="s">
        <v>13</v>
      </c>
      <c r="D67" s="86">
        <v>210</v>
      </c>
      <c r="E67" s="86"/>
      <c r="F67" s="86">
        <v>20</v>
      </c>
      <c r="G67" s="86">
        <v>190</v>
      </c>
      <c r="H67" s="86"/>
    </row>
    <row r="68" spans="1:8" ht="15" customHeight="1">
      <c r="A68" s="96" t="s">
        <v>25</v>
      </c>
      <c r="B68" s="96" t="s">
        <v>31</v>
      </c>
      <c r="C68" s="95" t="s">
        <v>14</v>
      </c>
      <c r="D68" s="86">
        <v>140</v>
      </c>
      <c r="E68" s="86"/>
      <c r="F68" s="86">
        <v>10</v>
      </c>
      <c r="G68" s="86">
        <v>120</v>
      </c>
      <c r="H68" s="86"/>
    </row>
    <row r="69" spans="1:8" ht="15" customHeight="1">
      <c r="A69" s="96" t="s">
        <v>25</v>
      </c>
      <c r="B69" s="96" t="s">
        <v>31</v>
      </c>
      <c r="C69" s="95" t="s">
        <v>15</v>
      </c>
      <c r="D69" s="86">
        <v>1080</v>
      </c>
      <c r="E69" s="86"/>
      <c r="F69" s="86">
        <v>100</v>
      </c>
      <c r="G69" s="86">
        <v>990</v>
      </c>
      <c r="H69" s="86"/>
    </row>
    <row r="70" spans="1:8">
      <c r="A70" s="96" t="s">
        <v>25</v>
      </c>
      <c r="B70" s="96" t="s">
        <v>31</v>
      </c>
      <c r="C70" s="95" t="s">
        <v>16</v>
      </c>
      <c r="D70" s="86">
        <v>710</v>
      </c>
      <c r="E70" s="86">
        <v>420</v>
      </c>
      <c r="F70" s="86"/>
      <c r="G70" s="86"/>
      <c r="H70" s="86">
        <v>290</v>
      </c>
    </row>
    <row r="71" spans="1:8" ht="15" customHeight="1">
      <c r="A71" s="96" t="s">
        <v>25</v>
      </c>
      <c r="B71" s="96" t="s">
        <v>33</v>
      </c>
      <c r="C71" s="95"/>
      <c r="D71" s="86"/>
      <c r="E71" s="86"/>
      <c r="F71" s="86"/>
      <c r="G71" s="86"/>
      <c r="H71" s="86"/>
    </row>
    <row r="72" spans="1:8" ht="15" customHeight="1">
      <c r="A72" s="96" t="s">
        <v>25</v>
      </c>
      <c r="B72" s="78" t="s">
        <v>34</v>
      </c>
      <c r="C72" s="77"/>
      <c r="D72" s="86">
        <v>490</v>
      </c>
      <c r="E72" s="86">
        <v>90</v>
      </c>
      <c r="F72" s="86">
        <v>30</v>
      </c>
      <c r="G72" s="86">
        <v>290</v>
      </c>
      <c r="H72" s="86">
        <v>80</v>
      </c>
    </row>
    <row r="73" spans="1:8" ht="15" customHeight="1">
      <c r="A73" s="96" t="s">
        <v>25</v>
      </c>
      <c r="B73" s="96" t="s">
        <v>33</v>
      </c>
      <c r="C73" s="95" t="s">
        <v>10</v>
      </c>
      <c r="D73" s="86">
        <v>60</v>
      </c>
      <c r="E73" s="86"/>
      <c r="F73" s="86">
        <v>0</v>
      </c>
      <c r="G73" s="86">
        <v>60</v>
      </c>
      <c r="H73" s="86"/>
    </row>
    <row r="74" spans="1:8" ht="15" customHeight="1">
      <c r="A74" s="96" t="s">
        <v>25</v>
      </c>
      <c r="B74" s="96" t="s">
        <v>33</v>
      </c>
      <c r="C74" s="95" t="s">
        <v>11</v>
      </c>
      <c r="D74" s="86">
        <v>70</v>
      </c>
      <c r="E74" s="86"/>
      <c r="F74" s="86">
        <v>10</v>
      </c>
      <c r="G74" s="86">
        <v>60</v>
      </c>
      <c r="H74" s="86"/>
    </row>
    <row r="75" spans="1:8" ht="15" customHeight="1">
      <c r="A75" s="96" t="s">
        <v>25</v>
      </c>
      <c r="B75" s="96" t="s">
        <v>33</v>
      </c>
      <c r="C75" s="95" t="s">
        <v>12</v>
      </c>
      <c r="D75" s="86">
        <v>30</v>
      </c>
      <c r="E75" s="86"/>
      <c r="F75" s="86">
        <v>0</v>
      </c>
      <c r="G75" s="86">
        <v>30</v>
      </c>
      <c r="H75" s="86"/>
    </row>
    <row r="76" spans="1:8" ht="15" customHeight="1">
      <c r="A76" s="96" t="s">
        <v>25</v>
      </c>
      <c r="B76" s="96" t="s">
        <v>33</v>
      </c>
      <c r="C76" s="95" t="s">
        <v>13</v>
      </c>
      <c r="D76" s="86">
        <v>30</v>
      </c>
      <c r="E76" s="86"/>
      <c r="F76" s="86">
        <v>0</v>
      </c>
      <c r="G76" s="86">
        <v>20</v>
      </c>
      <c r="H76" s="86"/>
    </row>
    <row r="77" spans="1:8" ht="15" customHeight="1">
      <c r="A77" s="96" t="s">
        <v>25</v>
      </c>
      <c r="B77" s="96" t="s">
        <v>33</v>
      </c>
      <c r="C77" s="95" t="s">
        <v>14</v>
      </c>
      <c r="D77" s="86">
        <v>20</v>
      </c>
      <c r="E77" s="86"/>
      <c r="F77" s="86">
        <v>0</v>
      </c>
      <c r="G77" s="86">
        <v>20</v>
      </c>
      <c r="H77" s="86"/>
    </row>
    <row r="78" spans="1:8" ht="15" customHeight="1">
      <c r="A78" s="96" t="s">
        <v>25</v>
      </c>
      <c r="B78" s="96" t="s">
        <v>33</v>
      </c>
      <c r="C78" s="95" t="s">
        <v>15</v>
      </c>
      <c r="D78" s="86">
        <v>110</v>
      </c>
      <c r="E78" s="86"/>
      <c r="F78" s="86">
        <v>10</v>
      </c>
      <c r="G78" s="86">
        <v>100</v>
      </c>
      <c r="H78" s="86"/>
    </row>
    <row r="79" spans="1:8">
      <c r="A79" s="96" t="s">
        <v>25</v>
      </c>
      <c r="B79" s="96" t="s">
        <v>33</v>
      </c>
      <c r="C79" s="95" t="s">
        <v>16</v>
      </c>
      <c r="D79" s="86">
        <v>170</v>
      </c>
      <c r="E79" s="86">
        <v>90</v>
      </c>
      <c r="F79" s="86"/>
      <c r="G79" s="86"/>
      <c r="H79" s="86">
        <v>80</v>
      </c>
    </row>
    <row r="80" spans="1:8" ht="15" customHeight="1">
      <c r="A80" s="96" t="s">
        <v>25</v>
      </c>
      <c r="B80" s="96" t="s">
        <v>35</v>
      </c>
      <c r="C80" s="95"/>
      <c r="D80" s="86"/>
      <c r="E80" s="86"/>
      <c r="F80" s="86"/>
      <c r="G80" s="86"/>
      <c r="H80" s="86"/>
    </row>
    <row r="81" spans="1:8">
      <c r="A81" s="96" t="s">
        <v>25</v>
      </c>
      <c r="B81" s="78" t="s">
        <v>36</v>
      </c>
      <c r="C81" s="77"/>
      <c r="D81" s="86">
        <v>12690</v>
      </c>
      <c r="E81" s="86">
        <v>1700</v>
      </c>
      <c r="F81" s="86">
        <v>1800</v>
      </c>
      <c r="G81" s="86">
        <v>7980</v>
      </c>
      <c r="H81" s="86">
        <v>1210</v>
      </c>
    </row>
    <row r="82" spans="1:8">
      <c r="A82" s="96" t="s">
        <v>25</v>
      </c>
      <c r="B82" s="96" t="s">
        <v>35</v>
      </c>
      <c r="C82" s="95" t="s">
        <v>10</v>
      </c>
      <c r="D82" s="86">
        <v>1570</v>
      </c>
      <c r="E82" s="86"/>
      <c r="F82" s="86">
        <v>240</v>
      </c>
      <c r="G82" s="86">
        <v>1330</v>
      </c>
      <c r="H82" s="86"/>
    </row>
    <row r="83" spans="1:8">
      <c r="A83" s="96" t="s">
        <v>25</v>
      </c>
      <c r="B83" s="96" t="s">
        <v>35</v>
      </c>
      <c r="C83" s="95" t="s">
        <v>11</v>
      </c>
      <c r="D83" s="86">
        <v>1770</v>
      </c>
      <c r="E83" s="86"/>
      <c r="F83" s="86">
        <v>230</v>
      </c>
      <c r="G83" s="86">
        <v>1540</v>
      </c>
      <c r="H83" s="86"/>
    </row>
    <row r="84" spans="1:8">
      <c r="A84" s="96" t="s">
        <v>25</v>
      </c>
      <c r="B84" s="96" t="s">
        <v>35</v>
      </c>
      <c r="C84" s="95" t="s">
        <v>12</v>
      </c>
      <c r="D84" s="86">
        <v>1320</v>
      </c>
      <c r="E84" s="86"/>
      <c r="F84" s="86">
        <v>220</v>
      </c>
      <c r="G84" s="86">
        <v>1100</v>
      </c>
      <c r="H84" s="86"/>
    </row>
    <row r="85" spans="1:8">
      <c r="A85" s="96" t="s">
        <v>25</v>
      </c>
      <c r="B85" s="96" t="s">
        <v>35</v>
      </c>
      <c r="C85" s="95" t="s">
        <v>13</v>
      </c>
      <c r="D85" s="86">
        <v>860</v>
      </c>
      <c r="E85" s="86"/>
      <c r="F85" s="86">
        <v>160</v>
      </c>
      <c r="G85" s="86">
        <v>700</v>
      </c>
      <c r="H85" s="86"/>
    </row>
    <row r="86" spans="1:8">
      <c r="A86" s="96" t="s">
        <v>25</v>
      </c>
      <c r="B86" s="96" t="s">
        <v>35</v>
      </c>
      <c r="C86" s="95" t="s">
        <v>14</v>
      </c>
      <c r="D86" s="86">
        <v>690</v>
      </c>
      <c r="E86" s="86"/>
      <c r="F86" s="86">
        <v>140</v>
      </c>
      <c r="G86" s="86">
        <v>550</v>
      </c>
      <c r="H86" s="86"/>
    </row>
    <row r="87" spans="1:8">
      <c r="A87" s="96" t="s">
        <v>25</v>
      </c>
      <c r="B87" s="96" t="s">
        <v>35</v>
      </c>
      <c r="C87" s="95" t="s">
        <v>15</v>
      </c>
      <c r="D87" s="86">
        <v>3560</v>
      </c>
      <c r="E87" s="86"/>
      <c r="F87" s="86">
        <v>810</v>
      </c>
      <c r="G87" s="86">
        <v>2750</v>
      </c>
      <c r="H87" s="86"/>
    </row>
    <row r="88" spans="1:8">
      <c r="A88" s="96" t="s">
        <v>25</v>
      </c>
      <c r="B88" s="96" t="s">
        <v>35</v>
      </c>
      <c r="C88" s="95" t="s">
        <v>16</v>
      </c>
      <c r="D88" s="86">
        <v>2920</v>
      </c>
      <c r="E88" s="86">
        <v>1700</v>
      </c>
      <c r="F88" s="86"/>
      <c r="G88" s="86"/>
      <c r="H88" s="86">
        <v>1210</v>
      </c>
    </row>
    <row r="89" spans="1:8">
      <c r="A89" s="96" t="s">
        <v>37</v>
      </c>
      <c r="B89" s="78"/>
      <c r="C89" s="77"/>
      <c r="D89" s="86"/>
      <c r="E89" s="86"/>
      <c r="F89" s="86"/>
      <c r="G89" s="86"/>
      <c r="H89" s="86"/>
    </row>
    <row r="90" spans="1:8">
      <c r="A90" s="114" t="s">
        <v>38</v>
      </c>
      <c r="B90" s="78"/>
      <c r="C90" s="77"/>
      <c r="D90" s="86"/>
      <c r="E90" s="86"/>
      <c r="F90" s="86"/>
      <c r="G90" s="86"/>
      <c r="H90" s="86"/>
    </row>
    <row r="91" spans="1:8">
      <c r="A91" s="96" t="s">
        <v>37</v>
      </c>
      <c r="B91" s="78" t="s">
        <v>39</v>
      </c>
      <c r="C91" s="77"/>
      <c r="D91" s="86">
        <v>19660</v>
      </c>
      <c r="E91" s="86">
        <v>14780</v>
      </c>
      <c r="F91" s="86">
        <v>1680</v>
      </c>
      <c r="G91" s="86">
        <v>2040</v>
      </c>
      <c r="H91" s="86">
        <v>1160</v>
      </c>
    </row>
    <row r="92" spans="1:8">
      <c r="A92" s="96" t="s">
        <v>37</v>
      </c>
      <c r="B92" s="97" t="s">
        <v>40</v>
      </c>
      <c r="C92" s="95" t="s">
        <v>10</v>
      </c>
      <c r="D92" s="86">
        <v>600</v>
      </c>
      <c r="E92" s="86"/>
      <c r="F92" s="86">
        <v>180</v>
      </c>
      <c r="G92" s="86">
        <v>420</v>
      </c>
      <c r="H92" s="86"/>
    </row>
    <row r="93" spans="1:8">
      <c r="A93" s="96" t="s">
        <v>37</v>
      </c>
      <c r="B93" s="97" t="s">
        <v>40</v>
      </c>
      <c r="C93" s="95" t="s">
        <v>11</v>
      </c>
      <c r="D93" s="86">
        <v>570</v>
      </c>
      <c r="E93" s="86"/>
      <c r="F93" s="86">
        <v>210</v>
      </c>
      <c r="G93" s="86">
        <v>350</v>
      </c>
      <c r="H93" s="86"/>
    </row>
    <row r="94" spans="1:8">
      <c r="A94" s="96" t="s">
        <v>37</v>
      </c>
      <c r="B94" s="97" t="s">
        <v>40</v>
      </c>
      <c r="C94" s="95" t="s">
        <v>12</v>
      </c>
      <c r="D94" s="86">
        <v>420</v>
      </c>
      <c r="E94" s="86"/>
      <c r="F94" s="86">
        <v>160</v>
      </c>
      <c r="G94" s="86">
        <v>260</v>
      </c>
      <c r="H94" s="86"/>
    </row>
    <row r="95" spans="1:8">
      <c r="A95" s="96" t="s">
        <v>37</v>
      </c>
      <c r="B95" s="97" t="s">
        <v>40</v>
      </c>
      <c r="C95" s="95" t="s">
        <v>13</v>
      </c>
      <c r="D95" s="86">
        <v>350</v>
      </c>
      <c r="E95" s="86"/>
      <c r="F95" s="86">
        <v>160</v>
      </c>
      <c r="G95" s="86">
        <v>190</v>
      </c>
      <c r="H95" s="86"/>
    </row>
    <row r="96" spans="1:8">
      <c r="A96" s="96" t="s">
        <v>37</v>
      </c>
      <c r="B96" s="97" t="s">
        <v>40</v>
      </c>
      <c r="C96" s="95" t="s">
        <v>14</v>
      </c>
      <c r="D96" s="86">
        <v>300</v>
      </c>
      <c r="E96" s="86"/>
      <c r="F96" s="86">
        <v>150</v>
      </c>
      <c r="G96" s="86">
        <v>160</v>
      </c>
      <c r="H96" s="86"/>
    </row>
    <row r="97" spans="1:8">
      <c r="A97" s="96" t="s">
        <v>37</v>
      </c>
      <c r="B97" s="97" t="s">
        <v>40</v>
      </c>
      <c r="C97" s="95" t="s">
        <v>15</v>
      </c>
      <c r="D97" s="86">
        <v>1480</v>
      </c>
      <c r="E97" s="86"/>
      <c r="F97" s="86">
        <v>810</v>
      </c>
      <c r="G97" s="86">
        <v>670</v>
      </c>
      <c r="H97" s="86"/>
    </row>
    <row r="98" spans="1:8">
      <c r="A98" s="96" t="s">
        <v>37</v>
      </c>
      <c r="B98" s="97" t="s">
        <v>40</v>
      </c>
      <c r="C98" s="95" t="s">
        <v>16</v>
      </c>
      <c r="D98" s="86">
        <v>15950</v>
      </c>
      <c r="E98" s="86">
        <v>14780</v>
      </c>
      <c r="F98" s="86"/>
      <c r="G98" s="86"/>
      <c r="H98" s="86">
        <v>1160</v>
      </c>
    </row>
    <row r="99" spans="1:8">
      <c r="A99" s="96" t="s">
        <v>37</v>
      </c>
      <c r="B99" s="96" t="s">
        <v>41</v>
      </c>
      <c r="C99" s="95"/>
      <c r="D99" s="86"/>
      <c r="E99" s="86"/>
      <c r="F99" s="86"/>
      <c r="G99" s="86"/>
      <c r="H99" s="86"/>
    </row>
    <row r="100" spans="1:8">
      <c r="A100" s="96" t="s">
        <v>37</v>
      </c>
      <c r="B100" s="78" t="s">
        <v>42</v>
      </c>
      <c r="C100" s="77"/>
      <c r="D100" s="86">
        <v>20</v>
      </c>
      <c r="E100" s="86">
        <v>20</v>
      </c>
      <c r="F100" s="86">
        <v>0</v>
      </c>
      <c r="G100" s="86">
        <v>10</v>
      </c>
      <c r="H100" s="86">
        <v>0</v>
      </c>
    </row>
    <row r="101" spans="1:8">
      <c r="A101" s="96" t="s">
        <v>37</v>
      </c>
      <c r="B101" s="96" t="s">
        <v>41</v>
      </c>
      <c r="C101" s="95" t="s">
        <v>10</v>
      </c>
      <c r="D101" s="86">
        <v>0</v>
      </c>
      <c r="E101" s="86"/>
      <c r="F101" s="86">
        <v>0</v>
      </c>
      <c r="G101" s="86">
        <v>0</v>
      </c>
      <c r="H101" s="86"/>
    </row>
    <row r="102" spans="1:8">
      <c r="A102" s="96" t="s">
        <v>37</v>
      </c>
      <c r="B102" s="96" t="s">
        <v>41</v>
      </c>
      <c r="C102" s="95" t="s">
        <v>11</v>
      </c>
      <c r="D102" s="86">
        <v>0</v>
      </c>
      <c r="E102" s="86"/>
      <c r="F102" s="86">
        <v>0</v>
      </c>
      <c r="G102" s="86">
        <v>0</v>
      </c>
      <c r="H102" s="86"/>
    </row>
    <row r="103" spans="1:8">
      <c r="A103" s="96" t="s">
        <v>37</v>
      </c>
      <c r="B103" s="96" t="s">
        <v>41</v>
      </c>
      <c r="C103" s="95" t="s">
        <v>12</v>
      </c>
      <c r="D103" s="86">
        <v>0</v>
      </c>
      <c r="E103" s="86"/>
      <c r="F103" s="86">
        <v>0</v>
      </c>
      <c r="G103" s="86">
        <v>0</v>
      </c>
      <c r="H103" s="86"/>
    </row>
    <row r="104" spans="1:8">
      <c r="A104" s="96" t="s">
        <v>37</v>
      </c>
      <c r="B104" s="96" t="s">
        <v>41</v>
      </c>
      <c r="C104" s="95" t="s">
        <v>13</v>
      </c>
      <c r="D104" s="86">
        <v>0</v>
      </c>
      <c r="E104" s="86"/>
      <c r="F104" s="86">
        <v>0</v>
      </c>
      <c r="G104" s="86">
        <v>0</v>
      </c>
      <c r="H104" s="86"/>
    </row>
    <row r="105" spans="1:8">
      <c r="A105" s="96" t="s">
        <v>37</v>
      </c>
      <c r="B105" s="96" t="s">
        <v>41</v>
      </c>
      <c r="C105" s="95" t="s">
        <v>14</v>
      </c>
      <c r="D105" s="86">
        <v>0</v>
      </c>
      <c r="E105" s="86"/>
      <c r="F105" s="86">
        <v>0</v>
      </c>
      <c r="G105" s="86">
        <v>0</v>
      </c>
      <c r="H105" s="86"/>
    </row>
    <row r="106" spans="1:8">
      <c r="A106" s="96" t="s">
        <v>37</v>
      </c>
      <c r="B106" s="96" t="s">
        <v>41</v>
      </c>
      <c r="C106" s="95" t="s">
        <v>15</v>
      </c>
      <c r="D106" s="86">
        <v>10</v>
      </c>
      <c r="E106" s="86"/>
      <c r="F106" s="86">
        <v>0</v>
      </c>
      <c r="G106" s="86">
        <v>0</v>
      </c>
      <c r="H106" s="86"/>
    </row>
    <row r="107" spans="1:8">
      <c r="A107" s="96" t="s">
        <v>37</v>
      </c>
      <c r="B107" s="96" t="s">
        <v>41</v>
      </c>
      <c r="C107" s="95" t="s">
        <v>16</v>
      </c>
      <c r="D107" s="86">
        <v>20</v>
      </c>
      <c r="E107" s="86">
        <v>20</v>
      </c>
      <c r="F107" s="86"/>
      <c r="G107" s="86"/>
      <c r="H107" s="86">
        <v>0</v>
      </c>
    </row>
    <row r="108" spans="1:8">
      <c r="A108" s="96" t="s">
        <v>43</v>
      </c>
      <c r="B108" s="78"/>
      <c r="C108" s="77"/>
      <c r="D108" s="86"/>
      <c r="E108" s="86"/>
      <c r="F108" s="86"/>
      <c r="G108" s="86"/>
      <c r="H108" s="86"/>
    </row>
    <row r="109" spans="1:8">
      <c r="A109" s="96" t="s">
        <v>44</v>
      </c>
      <c r="B109" s="78"/>
      <c r="C109" s="77"/>
      <c r="D109" s="86"/>
      <c r="E109" s="86"/>
      <c r="F109" s="86"/>
      <c r="G109" s="86"/>
      <c r="H109" s="86"/>
    </row>
    <row r="110" spans="1:8">
      <c r="A110" s="96" t="s">
        <v>43</v>
      </c>
      <c r="B110" s="78" t="s">
        <v>45</v>
      </c>
      <c r="C110" s="77"/>
      <c r="D110" s="86">
        <v>63750</v>
      </c>
      <c r="E110" s="86">
        <v>7440</v>
      </c>
      <c r="F110" s="86">
        <v>6030</v>
      </c>
      <c r="G110" s="86">
        <v>43360</v>
      </c>
      <c r="H110" s="86">
        <v>6930</v>
      </c>
    </row>
    <row r="111" spans="1:8">
      <c r="A111" s="96" t="s">
        <v>43</v>
      </c>
      <c r="B111" s="97" t="s">
        <v>46</v>
      </c>
      <c r="C111" s="95" t="s">
        <v>10</v>
      </c>
      <c r="D111" s="86">
        <v>9810</v>
      </c>
      <c r="E111" s="86"/>
      <c r="F111" s="86">
        <v>1140</v>
      </c>
      <c r="G111" s="86">
        <v>8670</v>
      </c>
      <c r="H111" s="86"/>
    </row>
    <row r="112" spans="1:8">
      <c r="A112" s="96" t="s">
        <v>43</v>
      </c>
      <c r="B112" s="97" t="s">
        <v>46</v>
      </c>
      <c r="C112" s="95" t="s">
        <v>11</v>
      </c>
      <c r="D112" s="86">
        <v>8920</v>
      </c>
      <c r="E112" s="86"/>
      <c r="F112" s="86">
        <v>1010</v>
      </c>
      <c r="G112" s="86">
        <v>7910</v>
      </c>
      <c r="H112" s="86"/>
    </row>
    <row r="113" spans="1:8">
      <c r="A113" s="96" t="s">
        <v>43</v>
      </c>
      <c r="B113" s="97" t="s">
        <v>46</v>
      </c>
      <c r="C113" s="95" t="s">
        <v>12</v>
      </c>
      <c r="D113" s="86">
        <v>6040</v>
      </c>
      <c r="E113" s="86"/>
      <c r="F113" s="86">
        <v>740</v>
      </c>
      <c r="G113" s="86">
        <v>5300</v>
      </c>
      <c r="H113" s="86"/>
    </row>
    <row r="114" spans="1:8">
      <c r="A114" s="96" t="s">
        <v>43</v>
      </c>
      <c r="B114" s="97" t="s">
        <v>46</v>
      </c>
      <c r="C114" s="95" t="s">
        <v>13</v>
      </c>
      <c r="D114" s="86">
        <v>4210</v>
      </c>
      <c r="E114" s="86"/>
      <c r="F114" s="86">
        <v>560</v>
      </c>
      <c r="G114" s="86">
        <v>3650</v>
      </c>
      <c r="H114" s="86"/>
    </row>
    <row r="115" spans="1:8">
      <c r="A115" s="96" t="s">
        <v>43</v>
      </c>
      <c r="B115" s="97" t="s">
        <v>46</v>
      </c>
      <c r="C115" s="95" t="s">
        <v>14</v>
      </c>
      <c r="D115" s="86">
        <v>3450</v>
      </c>
      <c r="E115" s="86"/>
      <c r="F115" s="86">
        <v>420</v>
      </c>
      <c r="G115" s="86">
        <v>3030</v>
      </c>
      <c r="H115" s="86"/>
    </row>
    <row r="116" spans="1:8">
      <c r="A116" s="96" t="s">
        <v>43</v>
      </c>
      <c r="B116" s="97" t="s">
        <v>46</v>
      </c>
      <c r="C116" s="95" t="s">
        <v>15</v>
      </c>
      <c r="D116" s="86">
        <v>16960</v>
      </c>
      <c r="E116" s="86"/>
      <c r="F116" s="86">
        <v>2160</v>
      </c>
      <c r="G116" s="86">
        <v>14800</v>
      </c>
      <c r="H116" s="86"/>
    </row>
    <row r="117" spans="1:8">
      <c r="A117" s="96" t="s">
        <v>43</v>
      </c>
      <c r="B117" s="97" t="s">
        <v>46</v>
      </c>
      <c r="C117" s="95" t="s">
        <v>16</v>
      </c>
      <c r="D117" s="86">
        <v>14370</v>
      </c>
      <c r="E117" s="86">
        <v>7440</v>
      </c>
      <c r="F117" s="86"/>
      <c r="G117" s="86"/>
      <c r="H117" s="86">
        <v>6930</v>
      </c>
    </row>
    <row r="118" spans="1:8">
      <c r="A118" s="96" t="s">
        <v>43</v>
      </c>
      <c r="B118" s="96" t="s">
        <v>47</v>
      </c>
      <c r="C118" s="95"/>
      <c r="D118" s="86"/>
      <c r="E118" s="86"/>
      <c r="F118" s="86"/>
      <c r="G118" s="86"/>
      <c r="H118" s="86"/>
    </row>
    <row r="119" spans="1:8">
      <c r="A119" s="96" t="s">
        <v>43</v>
      </c>
      <c r="B119" s="78" t="s">
        <v>48</v>
      </c>
      <c r="C119" s="77"/>
      <c r="D119" s="86">
        <v>22540</v>
      </c>
      <c r="E119" s="86">
        <v>2980</v>
      </c>
      <c r="F119" s="86">
        <v>1720</v>
      </c>
      <c r="G119" s="86">
        <v>15440</v>
      </c>
      <c r="H119" s="86">
        <v>2400</v>
      </c>
    </row>
    <row r="120" spans="1:8">
      <c r="A120" s="96" t="s">
        <v>43</v>
      </c>
      <c r="B120" s="96" t="s">
        <v>47</v>
      </c>
      <c r="C120" s="95" t="s">
        <v>10</v>
      </c>
      <c r="D120" s="86">
        <v>3050</v>
      </c>
      <c r="E120" s="86"/>
      <c r="F120" s="86">
        <v>300</v>
      </c>
      <c r="G120" s="86">
        <v>2750</v>
      </c>
      <c r="H120" s="86"/>
    </row>
    <row r="121" spans="1:8">
      <c r="A121" s="96" t="s">
        <v>43</v>
      </c>
      <c r="B121" s="96" t="s">
        <v>47</v>
      </c>
      <c r="C121" s="95" t="s">
        <v>11</v>
      </c>
      <c r="D121" s="86">
        <v>3320</v>
      </c>
      <c r="E121" s="86"/>
      <c r="F121" s="86">
        <v>320</v>
      </c>
      <c r="G121" s="86">
        <v>3000</v>
      </c>
      <c r="H121" s="86"/>
    </row>
    <row r="122" spans="1:8">
      <c r="A122" s="96" t="s">
        <v>43</v>
      </c>
      <c r="B122" s="96" t="s">
        <v>47</v>
      </c>
      <c r="C122" s="95" t="s">
        <v>12</v>
      </c>
      <c r="D122" s="86">
        <v>2520</v>
      </c>
      <c r="E122" s="86"/>
      <c r="F122" s="86">
        <v>280</v>
      </c>
      <c r="G122" s="86">
        <v>2240</v>
      </c>
      <c r="H122" s="86"/>
    </row>
    <row r="123" spans="1:8">
      <c r="A123" s="96" t="s">
        <v>43</v>
      </c>
      <c r="B123" s="96" t="s">
        <v>47</v>
      </c>
      <c r="C123" s="95" t="s">
        <v>13</v>
      </c>
      <c r="D123" s="86">
        <v>1650</v>
      </c>
      <c r="E123" s="86"/>
      <c r="F123" s="86">
        <v>190</v>
      </c>
      <c r="G123" s="86">
        <v>1460</v>
      </c>
      <c r="H123" s="86"/>
    </row>
    <row r="124" spans="1:8">
      <c r="A124" s="96" t="s">
        <v>43</v>
      </c>
      <c r="B124" s="96" t="s">
        <v>47</v>
      </c>
      <c r="C124" s="95" t="s">
        <v>14</v>
      </c>
      <c r="D124" s="86">
        <v>1130</v>
      </c>
      <c r="E124" s="86"/>
      <c r="F124" s="86">
        <v>130</v>
      </c>
      <c r="G124" s="86">
        <v>1000</v>
      </c>
      <c r="H124" s="86"/>
    </row>
    <row r="125" spans="1:8">
      <c r="A125" s="96" t="s">
        <v>43</v>
      </c>
      <c r="B125" s="96" t="s">
        <v>47</v>
      </c>
      <c r="C125" s="95" t="s">
        <v>15</v>
      </c>
      <c r="D125" s="86">
        <v>5500</v>
      </c>
      <c r="E125" s="86"/>
      <c r="F125" s="86">
        <v>510</v>
      </c>
      <c r="G125" s="86">
        <v>4990</v>
      </c>
      <c r="H125" s="86"/>
    </row>
    <row r="126" spans="1:8">
      <c r="A126" s="96" t="s">
        <v>43</v>
      </c>
      <c r="B126" s="96" t="s">
        <v>47</v>
      </c>
      <c r="C126" s="95" t="s">
        <v>16</v>
      </c>
      <c r="D126" s="86">
        <v>5370</v>
      </c>
      <c r="E126" s="86">
        <v>2980</v>
      </c>
      <c r="F126" s="86"/>
      <c r="G126" s="86"/>
      <c r="H126" s="86">
        <v>2400</v>
      </c>
    </row>
    <row r="127" spans="1:8">
      <c r="A127" s="96" t="s">
        <v>43</v>
      </c>
      <c r="B127" s="96" t="s">
        <v>49</v>
      </c>
      <c r="C127" s="95"/>
      <c r="D127" s="86"/>
      <c r="E127" s="86"/>
      <c r="F127" s="86"/>
      <c r="G127" s="86"/>
      <c r="H127" s="86"/>
    </row>
    <row r="128" spans="1:8">
      <c r="A128" s="96" t="s">
        <v>43</v>
      </c>
      <c r="B128" s="78" t="s">
        <v>50</v>
      </c>
      <c r="C128" s="77"/>
      <c r="D128" s="86">
        <v>17800</v>
      </c>
      <c r="E128" s="86">
        <v>480</v>
      </c>
      <c r="F128" s="86">
        <v>560</v>
      </c>
      <c r="G128" s="86">
        <v>15990</v>
      </c>
      <c r="H128" s="86">
        <v>770</v>
      </c>
    </row>
    <row r="129" spans="1:8">
      <c r="A129" s="96" t="s">
        <v>43</v>
      </c>
      <c r="B129" s="96" t="s">
        <v>49</v>
      </c>
      <c r="C129" s="95" t="s">
        <v>10</v>
      </c>
      <c r="D129" s="86">
        <v>590</v>
      </c>
      <c r="E129" s="86"/>
      <c r="F129" s="86">
        <v>30</v>
      </c>
      <c r="G129" s="86">
        <v>560</v>
      </c>
      <c r="H129" s="86"/>
    </row>
    <row r="130" spans="1:8">
      <c r="A130" s="96" t="s">
        <v>43</v>
      </c>
      <c r="B130" s="96" t="s">
        <v>49</v>
      </c>
      <c r="C130" s="95" t="s">
        <v>11</v>
      </c>
      <c r="D130" s="86">
        <v>1170</v>
      </c>
      <c r="E130" s="86"/>
      <c r="F130" s="86">
        <v>50</v>
      </c>
      <c r="G130" s="86">
        <v>1130</v>
      </c>
      <c r="H130" s="86"/>
    </row>
    <row r="131" spans="1:8">
      <c r="A131" s="96" t="s">
        <v>43</v>
      </c>
      <c r="B131" s="96" t="s">
        <v>49</v>
      </c>
      <c r="C131" s="95" t="s">
        <v>12</v>
      </c>
      <c r="D131" s="86">
        <v>1250</v>
      </c>
      <c r="E131" s="86"/>
      <c r="F131" s="86">
        <v>60</v>
      </c>
      <c r="G131" s="86">
        <v>1190</v>
      </c>
      <c r="H131" s="86"/>
    </row>
    <row r="132" spans="1:8">
      <c r="A132" s="96" t="s">
        <v>43</v>
      </c>
      <c r="B132" s="96" t="s">
        <v>49</v>
      </c>
      <c r="C132" s="95" t="s">
        <v>13</v>
      </c>
      <c r="D132" s="86">
        <v>1020</v>
      </c>
      <c r="E132" s="86"/>
      <c r="F132" s="86">
        <v>40</v>
      </c>
      <c r="G132" s="86">
        <v>980</v>
      </c>
      <c r="H132" s="86"/>
    </row>
    <row r="133" spans="1:8">
      <c r="A133" s="96" t="s">
        <v>43</v>
      </c>
      <c r="B133" s="96" t="s">
        <v>49</v>
      </c>
      <c r="C133" s="95" t="s">
        <v>14</v>
      </c>
      <c r="D133" s="86">
        <v>980</v>
      </c>
      <c r="E133" s="86"/>
      <c r="F133" s="86">
        <v>40</v>
      </c>
      <c r="G133" s="86">
        <v>940</v>
      </c>
      <c r="H133" s="86"/>
    </row>
    <row r="134" spans="1:8">
      <c r="A134" s="96" t="s">
        <v>43</v>
      </c>
      <c r="B134" s="96" t="s">
        <v>49</v>
      </c>
      <c r="C134" s="95" t="s">
        <v>15</v>
      </c>
      <c r="D134" s="86">
        <v>11540</v>
      </c>
      <c r="E134" s="86"/>
      <c r="F134" s="86">
        <v>350</v>
      </c>
      <c r="G134" s="86">
        <v>11190</v>
      </c>
      <c r="H134" s="86"/>
    </row>
    <row r="135" spans="1:8">
      <c r="A135" s="96" t="s">
        <v>43</v>
      </c>
      <c r="B135" s="96" t="s">
        <v>49</v>
      </c>
      <c r="C135" s="95" t="s">
        <v>16</v>
      </c>
      <c r="D135" s="86">
        <v>1250</v>
      </c>
      <c r="E135" s="86">
        <v>480</v>
      </c>
      <c r="F135" s="86"/>
      <c r="G135" s="86"/>
      <c r="H135" s="86">
        <v>770</v>
      </c>
    </row>
    <row r="136" spans="1:8">
      <c r="A136" s="96" t="s">
        <v>43</v>
      </c>
      <c r="B136" s="96" t="s">
        <v>51</v>
      </c>
      <c r="C136" s="95"/>
      <c r="D136" s="86"/>
      <c r="E136" s="86"/>
      <c r="F136" s="86"/>
      <c r="G136" s="86"/>
      <c r="H136" s="86"/>
    </row>
    <row r="137" spans="1:8">
      <c r="A137" s="96" t="s">
        <v>43</v>
      </c>
      <c r="B137" s="78" t="s">
        <v>52</v>
      </c>
      <c r="C137" s="77"/>
      <c r="D137" s="86">
        <v>19120</v>
      </c>
      <c r="E137" s="86">
        <v>500</v>
      </c>
      <c r="F137" s="86">
        <v>1140</v>
      </c>
      <c r="G137" s="86">
        <v>16540</v>
      </c>
      <c r="H137" s="86">
        <v>940</v>
      </c>
    </row>
    <row r="138" spans="1:8">
      <c r="A138" s="96" t="s">
        <v>43</v>
      </c>
      <c r="B138" s="96" t="s">
        <v>51</v>
      </c>
      <c r="C138" s="95" t="s">
        <v>10</v>
      </c>
      <c r="D138" s="86">
        <v>1670</v>
      </c>
      <c r="E138" s="86"/>
      <c r="F138" s="86">
        <v>130</v>
      </c>
      <c r="G138" s="86">
        <v>1540</v>
      </c>
      <c r="H138" s="86"/>
    </row>
    <row r="139" spans="1:8">
      <c r="A139" s="96" t="s">
        <v>43</v>
      </c>
      <c r="B139" s="96" t="s">
        <v>51</v>
      </c>
      <c r="C139" s="95" t="s">
        <v>11</v>
      </c>
      <c r="D139" s="86">
        <v>1900</v>
      </c>
      <c r="E139" s="86"/>
      <c r="F139" s="86">
        <v>160</v>
      </c>
      <c r="G139" s="86">
        <v>1740</v>
      </c>
      <c r="H139" s="86"/>
    </row>
    <row r="140" spans="1:8">
      <c r="A140" s="96" t="s">
        <v>43</v>
      </c>
      <c r="B140" s="96" t="s">
        <v>51</v>
      </c>
      <c r="C140" s="95" t="s">
        <v>12</v>
      </c>
      <c r="D140" s="86">
        <v>1510</v>
      </c>
      <c r="E140" s="86"/>
      <c r="F140" s="86">
        <v>120</v>
      </c>
      <c r="G140" s="86">
        <v>1390</v>
      </c>
      <c r="H140" s="86"/>
    </row>
    <row r="141" spans="1:8">
      <c r="A141" s="96" t="s">
        <v>43</v>
      </c>
      <c r="B141" s="96" t="s">
        <v>51</v>
      </c>
      <c r="C141" s="95" t="s">
        <v>13</v>
      </c>
      <c r="D141" s="86">
        <v>1120</v>
      </c>
      <c r="E141" s="86"/>
      <c r="F141" s="86">
        <v>80</v>
      </c>
      <c r="G141" s="86">
        <v>1050</v>
      </c>
      <c r="H141" s="86"/>
    </row>
    <row r="142" spans="1:8">
      <c r="A142" s="96" t="s">
        <v>43</v>
      </c>
      <c r="B142" s="96" t="s">
        <v>51</v>
      </c>
      <c r="C142" s="95" t="s">
        <v>14</v>
      </c>
      <c r="D142" s="86">
        <v>1060</v>
      </c>
      <c r="E142" s="86"/>
      <c r="F142" s="86">
        <v>70</v>
      </c>
      <c r="G142" s="86">
        <v>990</v>
      </c>
      <c r="H142" s="86"/>
    </row>
    <row r="143" spans="1:8">
      <c r="A143" s="96" t="s">
        <v>43</v>
      </c>
      <c r="B143" s="96" t="s">
        <v>51</v>
      </c>
      <c r="C143" s="95" t="s">
        <v>15</v>
      </c>
      <c r="D143" s="86">
        <v>10430</v>
      </c>
      <c r="E143" s="86"/>
      <c r="F143" s="86">
        <v>590</v>
      </c>
      <c r="G143" s="86">
        <v>9840</v>
      </c>
      <c r="H143" s="86"/>
    </row>
    <row r="144" spans="1:8">
      <c r="A144" s="96" t="s">
        <v>43</v>
      </c>
      <c r="B144" s="96" t="s">
        <v>51</v>
      </c>
      <c r="C144" s="95" t="s">
        <v>16</v>
      </c>
      <c r="D144" s="86">
        <v>1440</v>
      </c>
      <c r="E144" s="86">
        <v>500</v>
      </c>
      <c r="F144" s="86"/>
      <c r="G144" s="86"/>
      <c r="H144" s="86">
        <v>940</v>
      </c>
    </row>
    <row r="145" spans="1:8">
      <c r="A145" s="96" t="s">
        <v>53</v>
      </c>
      <c r="B145" s="78"/>
      <c r="C145" s="77"/>
      <c r="D145" s="86"/>
      <c r="E145" s="86"/>
      <c r="F145" s="86"/>
      <c r="G145" s="86"/>
      <c r="H145" s="86"/>
    </row>
    <row r="146" spans="1:8">
      <c r="A146" s="96" t="s">
        <v>54</v>
      </c>
      <c r="B146" s="78"/>
      <c r="C146" s="77"/>
      <c r="D146" s="86"/>
      <c r="E146" s="86"/>
      <c r="F146" s="86"/>
      <c r="G146" s="86"/>
      <c r="H146" s="86"/>
    </row>
    <row r="147" spans="1:8">
      <c r="A147" s="96" t="s">
        <v>53</v>
      </c>
      <c r="B147" s="78" t="s">
        <v>55</v>
      </c>
      <c r="C147" s="77"/>
      <c r="D147" s="86">
        <v>13390</v>
      </c>
      <c r="E147" s="86">
        <v>1520</v>
      </c>
      <c r="F147" s="86">
        <v>1100</v>
      </c>
      <c r="G147" s="86">
        <v>9810</v>
      </c>
      <c r="H147" s="86">
        <v>960</v>
      </c>
    </row>
    <row r="148" spans="1:8">
      <c r="A148" s="96" t="s">
        <v>53</v>
      </c>
      <c r="B148" s="97" t="s">
        <v>56</v>
      </c>
      <c r="C148" s="95" t="s">
        <v>10</v>
      </c>
      <c r="D148" s="86">
        <v>2470</v>
      </c>
      <c r="E148" s="86"/>
      <c r="F148" s="86">
        <v>200</v>
      </c>
      <c r="G148" s="86">
        <v>2270</v>
      </c>
      <c r="H148" s="86"/>
    </row>
    <row r="149" spans="1:8">
      <c r="A149" s="96" t="s">
        <v>53</v>
      </c>
      <c r="B149" s="97" t="s">
        <v>56</v>
      </c>
      <c r="C149" s="95" t="s">
        <v>11</v>
      </c>
      <c r="D149" s="86">
        <v>2970</v>
      </c>
      <c r="E149" s="86"/>
      <c r="F149" s="86">
        <v>250</v>
      </c>
      <c r="G149" s="86">
        <v>2730</v>
      </c>
      <c r="H149" s="86"/>
    </row>
    <row r="150" spans="1:8">
      <c r="A150" s="96" t="s">
        <v>53</v>
      </c>
      <c r="B150" s="97" t="s">
        <v>56</v>
      </c>
      <c r="C150" s="95" t="s">
        <v>12</v>
      </c>
      <c r="D150" s="86">
        <v>1810</v>
      </c>
      <c r="E150" s="86"/>
      <c r="F150" s="86">
        <v>220</v>
      </c>
      <c r="G150" s="86">
        <v>1590</v>
      </c>
      <c r="H150" s="86"/>
    </row>
    <row r="151" spans="1:8">
      <c r="A151" s="96" t="s">
        <v>53</v>
      </c>
      <c r="B151" s="97" t="s">
        <v>56</v>
      </c>
      <c r="C151" s="95" t="s">
        <v>13</v>
      </c>
      <c r="D151" s="86">
        <v>840</v>
      </c>
      <c r="E151" s="86"/>
      <c r="F151" s="86">
        <v>100</v>
      </c>
      <c r="G151" s="86">
        <v>740</v>
      </c>
      <c r="H151" s="86"/>
    </row>
    <row r="152" spans="1:8">
      <c r="A152" s="96" t="s">
        <v>53</v>
      </c>
      <c r="B152" s="97" t="s">
        <v>56</v>
      </c>
      <c r="C152" s="95" t="s">
        <v>14</v>
      </c>
      <c r="D152" s="86">
        <v>560</v>
      </c>
      <c r="E152" s="86"/>
      <c r="F152" s="86">
        <v>80</v>
      </c>
      <c r="G152" s="86">
        <v>480</v>
      </c>
      <c r="H152" s="86"/>
    </row>
    <row r="153" spans="1:8">
      <c r="A153" s="96" t="s">
        <v>53</v>
      </c>
      <c r="B153" s="97" t="s">
        <v>56</v>
      </c>
      <c r="C153" s="95" t="s">
        <v>15</v>
      </c>
      <c r="D153" s="86">
        <v>2260</v>
      </c>
      <c r="E153" s="86"/>
      <c r="F153" s="86">
        <v>260</v>
      </c>
      <c r="G153" s="86">
        <v>2000</v>
      </c>
      <c r="H153" s="86"/>
    </row>
    <row r="154" spans="1:8">
      <c r="A154" s="96" t="s">
        <v>53</v>
      </c>
      <c r="B154" s="97" t="s">
        <v>56</v>
      </c>
      <c r="C154" s="95" t="s">
        <v>16</v>
      </c>
      <c r="D154" s="86">
        <v>2480</v>
      </c>
      <c r="E154" s="86">
        <v>1520</v>
      </c>
      <c r="F154" s="86"/>
      <c r="G154" s="86"/>
      <c r="H154" s="86">
        <v>960</v>
      </c>
    </row>
    <row r="155" spans="1:8">
      <c r="A155" s="96" t="s">
        <v>53</v>
      </c>
      <c r="B155" s="96" t="s">
        <v>57</v>
      </c>
      <c r="C155" s="95"/>
      <c r="D155" s="86"/>
      <c r="E155" s="86"/>
      <c r="F155" s="86"/>
      <c r="G155" s="86"/>
      <c r="H155" s="86"/>
    </row>
    <row r="156" spans="1:8">
      <c r="A156" s="96" t="s">
        <v>53</v>
      </c>
      <c r="B156" s="78" t="s">
        <v>58</v>
      </c>
      <c r="C156" s="77"/>
      <c r="D156" s="86">
        <v>4750</v>
      </c>
      <c r="E156" s="86">
        <v>730</v>
      </c>
      <c r="F156" s="86">
        <v>480</v>
      </c>
      <c r="G156" s="86">
        <v>3130</v>
      </c>
      <c r="H156" s="86">
        <v>410</v>
      </c>
    </row>
    <row r="157" spans="1:8">
      <c r="A157" s="96" t="s">
        <v>53</v>
      </c>
      <c r="B157" s="96" t="s">
        <v>57</v>
      </c>
      <c r="C157" s="95" t="s">
        <v>10</v>
      </c>
      <c r="D157" s="86">
        <v>550</v>
      </c>
      <c r="E157" s="86"/>
      <c r="F157" s="86">
        <v>50</v>
      </c>
      <c r="G157" s="86">
        <v>500</v>
      </c>
      <c r="H157" s="86"/>
    </row>
    <row r="158" spans="1:8">
      <c r="A158" s="96" t="s">
        <v>53</v>
      </c>
      <c r="B158" s="96" t="s">
        <v>57</v>
      </c>
      <c r="C158" s="95" t="s">
        <v>11</v>
      </c>
      <c r="D158" s="86">
        <v>740</v>
      </c>
      <c r="E158" s="86"/>
      <c r="F158" s="86">
        <v>70</v>
      </c>
      <c r="G158" s="86">
        <v>670</v>
      </c>
      <c r="H158" s="86"/>
    </row>
    <row r="159" spans="1:8">
      <c r="A159" s="96" t="s">
        <v>53</v>
      </c>
      <c r="B159" s="96" t="s">
        <v>57</v>
      </c>
      <c r="C159" s="95" t="s">
        <v>12</v>
      </c>
      <c r="D159" s="86">
        <v>520</v>
      </c>
      <c r="E159" s="86"/>
      <c r="F159" s="86">
        <v>70</v>
      </c>
      <c r="G159" s="86">
        <v>450</v>
      </c>
      <c r="H159" s="86"/>
    </row>
    <row r="160" spans="1:8">
      <c r="A160" s="96" t="s">
        <v>53</v>
      </c>
      <c r="B160" s="96" t="s">
        <v>57</v>
      </c>
      <c r="C160" s="95" t="s">
        <v>13</v>
      </c>
      <c r="D160" s="86">
        <v>330</v>
      </c>
      <c r="E160" s="86"/>
      <c r="F160" s="86">
        <v>50</v>
      </c>
      <c r="G160" s="86">
        <v>280</v>
      </c>
      <c r="H160" s="86"/>
    </row>
    <row r="161" spans="1:8">
      <c r="A161" s="96" t="s">
        <v>53</v>
      </c>
      <c r="B161" s="96" t="s">
        <v>57</v>
      </c>
      <c r="C161" s="95" t="s">
        <v>14</v>
      </c>
      <c r="D161" s="86">
        <v>260</v>
      </c>
      <c r="E161" s="86"/>
      <c r="F161" s="86">
        <v>40</v>
      </c>
      <c r="G161" s="86">
        <v>220</v>
      </c>
      <c r="H161" s="86"/>
    </row>
    <row r="162" spans="1:8">
      <c r="A162" s="96" t="s">
        <v>53</v>
      </c>
      <c r="B162" s="96" t="s">
        <v>57</v>
      </c>
      <c r="C162" s="95" t="s">
        <v>15</v>
      </c>
      <c r="D162" s="86">
        <v>1220</v>
      </c>
      <c r="E162" s="86"/>
      <c r="F162" s="86">
        <v>200</v>
      </c>
      <c r="G162" s="86">
        <v>1020</v>
      </c>
      <c r="H162" s="86"/>
    </row>
    <row r="163" spans="1:8">
      <c r="A163" s="96" t="s">
        <v>53</v>
      </c>
      <c r="B163" s="96" t="s">
        <v>57</v>
      </c>
      <c r="C163" s="95" t="s">
        <v>16</v>
      </c>
      <c r="D163" s="86">
        <v>1140</v>
      </c>
      <c r="E163" s="86">
        <v>730</v>
      </c>
      <c r="F163" s="86"/>
      <c r="G163" s="86"/>
      <c r="H163" s="86">
        <v>410</v>
      </c>
    </row>
    <row r="164" spans="1:8">
      <c r="A164" s="96" t="s">
        <v>59</v>
      </c>
      <c r="B164" s="78"/>
      <c r="C164" s="77"/>
      <c r="D164" s="86"/>
      <c r="E164" s="86"/>
      <c r="F164" s="86"/>
      <c r="G164" s="86"/>
      <c r="H164" s="86"/>
    </row>
    <row r="165" spans="1:8">
      <c r="A165" s="96" t="s">
        <v>60</v>
      </c>
      <c r="B165" s="78"/>
      <c r="C165" s="77"/>
      <c r="D165" s="86"/>
      <c r="E165" s="86"/>
      <c r="F165" s="86"/>
      <c r="G165" s="86"/>
      <c r="H165" s="86"/>
    </row>
    <row r="166" spans="1:8">
      <c r="A166" s="96" t="s">
        <v>59</v>
      </c>
      <c r="B166" s="78" t="s">
        <v>61</v>
      </c>
      <c r="C166" s="77"/>
      <c r="D166" s="86">
        <v>880</v>
      </c>
      <c r="E166" s="86">
        <v>70</v>
      </c>
      <c r="F166" s="86">
        <v>80</v>
      </c>
      <c r="G166" s="86">
        <v>620</v>
      </c>
      <c r="H166" s="86">
        <v>110</v>
      </c>
    </row>
    <row r="167" spans="1:8">
      <c r="A167" s="96" t="s">
        <v>59</v>
      </c>
      <c r="B167" s="97" t="s">
        <v>62</v>
      </c>
      <c r="C167" s="95" t="s">
        <v>10</v>
      </c>
      <c r="D167" s="86">
        <v>140</v>
      </c>
      <c r="E167" s="86"/>
      <c r="F167" s="86">
        <v>10</v>
      </c>
      <c r="G167" s="86">
        <v>130</v>
      </c>
      <c r="H167" s="86"/>
    </row>
    <row r="168" spans="1:8">
      <c r="A168" s="96" t="s">
        <v>59</v>
      </c>
      <c r="B168" s="97" t="s">
        <v>62</v>
      </c>
      <c r="C168" s="95" t="s">
        <v>11</v>
      </c>
      <c r="D168" s="86">
        <v>130</v>
      </c>
      <c r="E168" s="86"/>
      <c r="F168" s="86">
        <v>10</v>
      </c>
      <c r="G168" s="86">
        <v>110</v>
      </c>
      <c r="H168" s="86"/>
    </row>
    <row r="169" spans="1:8">
      <c r="A169" s="96" t="s">
        <v>59</v>
      </c>
      <c r="B169" s="97" t="s">
        <v>62</v>
      </c>
      <c r="C169" s="95" t="s">
        <v>12</v>
      </c>
      <c r="D169" s="86">
        <v>100</v>
      </c>
      <c r="E169" s="86"/>
      <c r="F169" s="86">
        <v>10</v>
      </c>
      <c r="G169" s="86">
        <v>90</v>
      </c>
      <c r="H169" s="86"/>
    </row>
    <row r="170" spans="1:8">
      <c r="A170" s="96" t="s">
        <v>59</v>
      </c>
      <c r="B170" s="97" t="s">
        <v>62</v>
      </c>
      <c r="C170" s="95" t="s">
        <v>13</v>
      </c>
      <c r="D170" s="86">
        <v>80</v>
      </c>
      <c r="E170" s="86"/>
      <c r="F170" s="86">
        <v>10</v>
      </c>
      <c r="G170" s="86">
        <v>80</v>
      </c>
      <c r="H170" s="86"/>
    </row>
    <row r="171" spans="1:8">
      <c r="A171" s="96" t="s">
        <v>59</v>
      </c>
      <c r="B171" s="97" t="s">
        <v>62</v>
      </c>
      <c r="C171" s="95" t="s">
        <v>14</v>
      </c>
      <c r="D171" s="86">
        <v>50</v>
      </c>
      <c r="E171" s="86"/>
      <c r="F171" s="86">
        <v>10</v>
      </c>
      <c r="G171" s="86">
        <v>40</v>
      </c>
      <c r="H171" s="86"/>
    </row>
    <row r="172" spans="1:8">
      <c r="A172" s="96" t="s">
        <v>59</v>
      </c>
      <c r="B172" s="97" t="s">
        <v>62</v>
      </c>
      <c r="C172" s="95" t="s">
        <v>15</v>
      </c>
      <c r="D172" s="86">
        <v>210</v>
      </c>
      <c r="E172" s="86"/>
      <c r="F172" s="86">
        <v>40</v>
      </c>
      <c r="G172" s="86">
        <v>170</v>
      </c>
      <c r="H172" s="86"/>
    </row>
    <row r="173" spans="1:8">
      <c r="A173" s="96" t="s">
        <v>59</v>
      </c>
      <c r="B173" s="97" t="s">
        <v>62</v>
      </c>
      <c r="C173" s="95" t="s">
        <v>16</v>
      </c>
      <c r="D173" s="86">
        <v>180</v>
      </c>
      <c r="E173" s="86">
        <v>70</v>
      </c>
      <c r="F173" s="86"/>
      <c r="G173" s="86"/>
      <c r="H173" s="86">
        <v>110</v>
      </c>
    </row>
    <row r="174" spans="1:8">
      <c r="A174" s="96" t="s">
        <v>59</v>
      </c>
      <c r="B174" s="97" t="s">
        <v>63</v>
      </c>
      <c r="C174" s="95"/>
      <c r="D174" s="86"/>
      <c r="E174" s="86"/>
      <c r="F174" s="86"/>
      <c r="G174" s="86"/>
      <c r="H174" s="86"/>
    </row>
    <row r="175" spans="1:8">
      <c r="A175" s="96" t="s">
        <v>59</v>
      </c>
      <c r="B175" s="78" t="s">
        <v>64</v>
      </c>
      <c r="C175" s="77"/>
      <c r="D175" s="86">
        <v>2420</v>
      </c>
      <c r="E175" s="86">
        <v>590</v>
      </c>
      <c r="F175" s="86">
        <v>250</v>
      </c>
      <c r="G175" s="86">
        <v>1300</v>
      </c>
      <c r="H175" s="86">
        <v>280</v>
      </c>
    </row>
    <row r="176" spans="1:8">
      <c r="A176" s="96" t="s">
        <v>59</v>
      </c>
      <c r="B176" s="97" t="s">
        <v>63</v>
      </c>
      <c r="C176" s="95" t="s">
        <v>10</v>
      </c>
      <c r="D176" s="86">
        <v>290</v>
      </c>
      <c r="E176" s="86"/>
      <c r="F176" s="86">
        <v>50</v>
      </c>
      <c r="G176" s="86">
        <v>240</v>
      </c>
      <c r="H176" s="86"/>
    </row>
    <row r="177" spans="1:8">
      <c r="A177" s="96" t="s">
        <v>59</v>
      </c>
      <c r="B177" s="97" t="s">
        <v>63</v>
      </c>
      <c r="C177" s="95" t="s">
        <v>11</v>
      </c>
      <c r="D177" s="86">
        <v>290</v>
      </c>
      <c r="E177" s="86"/>
      <c r="F177" s="86">
        <v>40</v>
      </c>
      <c r="G177" s="86">
        <v>250</v>
      </c>
      <c r="H177" s="86"/>
    </row>
    <row r="178" spans="1:8">
      <c r="A178" s="96" t="s">
        <v>59</v>
      </c>
      <c r="B178" s="97" t="s">
        <v>63</v>
      </c>
      <c r="C178" s="95" t="s">
        <v>12</v>
      </c>
      <c r="D178" s="86">
        <v>220</v>
      </c>
      <c r="E178" s="86"/>
      <c r="F178" s="86">
        <v>30</v>
      </c>
      <c r="G178" s="86">
        <v>190</v>
      </c>
      <c r="H178" s="86"/>
    </row>
    <row r="179" spans="1:8">
      <c r="A179" s="96" t="s">
        <v>59</v>
      </c>
      <c r="B179" s="97" t="s">
        <v>63</v>
      </c>
      <c r="C179" s="95" t="s">
        <v>13</v>
      </c>
      <c r="D179" s="86">
        <v>150</v>
      </c>
      <c r="E179" s="86"/>
      <c r="F179" s="86">
        <v>30</v>
      </c>
      <c r="G179" s="86">
        <v>120</v>
      </c>
      <c r="H179" s="86"/>
    </row>
    <row r="180" spans="1:8">
      <c r="A180" s="96" t="s">
        <v>59</v>
      </c>
      <c r="B180" s="97" t="s">
        <v>63</v>
      </c>
      <c r="C180" s="95" t="s">
        <v>14</v>
      </c>
      <c r="D180" s="86">
        <v>110</v>
      </c>
      <c r="E180" s="86"/>
      <c r="F180" s="86">
        <v>20</v>
      </c>
      <c r="G180" s="86">
        <v>90</v>
      </c>
      <c r="H180" s="86"/>
    </row>
    <row r="181" spans="1:8">
      <c r="A181" s="96" t="s">
        <v>59</v>
      </c>
      <c r="B181" s="97" t="s">
        <v>63</v>
      </c>
      <c r="C181" s="95" t="s">
        <v>15</v>
      </c>
      <c r="D181" s="86">
        <v>500</v>
      </c>
      <c r="E181" s="86"/>
      <c r="F181" s="86">
        <v>90</v>
      </c>
      <c r="G181" s="86">
        <v>410</v>
      </c>
      <c r="H181" s="86"/>
    </row>
    <row r="182" spans="1:8">
      <c r="A182" s="96" t="s">
        <v>59</v>
      </c>
      <c r="B182" s="97" t="s">
        <v>63</v>
      </c>
      <c r="C182" s="95" t="s">
        <v>16</v>
      </c>
      <c r="D182" s="86">
        <v>870</v>
      </c>
      <c r="E182" s="86">
        <v>590</v>
      </c>
      <c r="F182" s="86"/>
      <c r="G182" s="86"/>
      <c r="H182" s="86">
        <v>280</v>
      </c>
    </row>
    <row r="183" spans="1:8">
      <c r="A183" s="159"/>
      <c r="B183" s="159"/>
      <c r="C183" s="159"/>
      <c r="D183" s="159"/>
      <c r="E183" s="149"/>
      <c r="F183" s="149"/>
      <c r="G183" s="99"/>
      <c r="H183" s="99"/>
    </row>
    <row r="184" spans="1:8">
      <c r="A184" s="193" t="s">
        <v>65</v>
      </c>
      <c r="B184" s="193"/>
      <c r="C184" s="193"/>
      <c r="D184" s="193"/>
      <c r="E184" s="193"/>
      <c r="F184" s="193"/>
      <c r="G184" s="193"/>
      <c r="H184" s="193"/>
    </row>
    <row r="185" spans="1:8">
      <c r="A185" s="164" t="s">
        <v>66</v>
      </c>
      <c r="B185" s="164"/>
      <c r="C185" s="164"/>
      <c r="D185" s="165"/>
      <c r="E185" s="166"/>
      <c r="F185" s="166"/>
    </row>
    <row r="186" spans="1:8">
      <c r="A186" s="167"/>
      <c r="B186" s="167"/>
      <c r="C186" s="167"/>
      <c r="D186" s="168"/>
    </row>
    <row r="187" spans="1:8">
      <c r="A187" s="167"/>
      <c r="B187" s="167"/>
      <c r="C187" s="167"/>
      <c r="D187" s="168"/>
    </row>
    <row r="188" spans="1:8">
      <c r="A188" s="167"/>
      <c r="B188" s="167"/>
      <c r="C188" s="167"/>
      <c r="D188" s="168"/>
    </row>
    <row r="189" spans="1:8">
      <c r="A189" s="167"/>
      <c r="B189" s="167"/>
      <c r="C189" s="167"/>
      <c r="D189" s="168"/>
    </row>
    <row r="190" spans="1:8">
      <c r="A190" s="167"/>
      <c r="B190" s="167"/>
      <c r="C190" s="167"/>
      <c r="D190" s="168"/>
    </row>
    <row r="191" spans="1:8">
      <c r="A191" s="167"/>
      <c r="B191" s="167"/>
      <c r="C191" s="167"/>
      <c r="D191" s="168"/>
    </row>
    <row r="192" spans="1:8">
      <c r="A192" s="167"/>
      <c r="B192" s="167"/>
      <c r="C192" s="167"/>
      <c r="D192" s="168"/>
    </row>
    <row r="193" spans="1:4">
      <c r="A193" s="167"/>
      <c r="B193" s="167"/>
      <c r="C193" s="167"/>
      <c r="D193" s="168"/>
    </row>
    <row r="194" spans="1:4">
      <c r="A194" s="167"/>
      <c r="B194" s="167"/>
      <c r="C194" s="167"/>
      <c r="D194" s="168"/>
    </row>
    <row r="195" spans="1:4">
      <c r="A195" s="167"/>
      <c r="B195" s="167"/>
      <c r="C195" s="167"/>
      <c r="D195" s="168"/>
    </row>
    <row r="196" spans="1:4">
      <c r="A196" s="167"/>
      <c r="B196" s="167"/>
      <c r="C196" s="167"/>
      <c r="D196" s="168"/>
    </row>
    <row r="197" spans="1:4">
      <c r="A197" s="167"/>
      <c r="B197" s="167"/>
      <c r="C197" s="167"/>
      <c r="D197" s="168"/>
    </row>
    <row r="198" spans="1:4">
      <c r="A198" s="167"/>
      <c r="B198" s="167"/>
      <c r="C198" s="167"/>
      <c r="D198" s="168"/>
    </row>
    <row r="199" spans="1:4">
      <c r="A199" s="167"/>
      <c r="B199" s="167"/>
      <c r="C199" s="167"/>
      <c r="D199" s="168"/>
    </row>
    <row r="200" spans="1:4">
      <c r="A200" s="167"/>
      <c r="B200" s="167"/>
      <c r="C200" s="167"/>
      <c r="D200" s="168"/>
    </row>
    <row r="201" spans="1:4">
      <c r="A201" s="167"/>
      <c r="B201" s="167"/>
      <c r="C201" s="167"/>
      <c r="D201" s="168"/>
    </row>
    <row r="202" spans="1:4">
      <c r="A202" s="167"/>
      <c r="B202" s="167"/>
      <c r="C202" s="167"/>
      <c r="D202" s="168"/>
    </row>
    <row r="203" spans="1:4">
      <c r="A203" s="167"/>
      <c r="B203" s="167"/>
      <c r="C203" s="167"/>
      <c r="D203" s="168"/>
    </row>
    <row r="204" spans="1:4">
      <c r="A204" s="167"/>
      <c r="B204" s="167"/>
      <c r="C204" s="167"/>
      <c r="D204" s="168"/>
    </row>
    <row r="205" spans="1:4">
      <c r="A205" s="167"/>
      <c r="B205" s="167"/>
      <c r="C205" s="167"/>
      <c r="D205" s="168"/>
    </row>
    <row r="206" spans="1:4">
      <c r="A206" s="167"/>
      <c r="B206" s="167"/>
      <c r="C206" s="167"/>
      <c r="D206" s="168"/>
    </row>
    <row r="207" spans="1:4">
      <c r="A207" s="167"/>
      <c r="B207" s="167"/>
      <c r="C207" s="167"/>
      <c r="D207" s="168"/>
    </row>
    <row r="208" spans="1:4">
      <c r="A208" s="167"/>
      <c r="B208" s="167"/>
      <c r="C208" s="167"/>
      <c r="D208" s="168"/>
    </row>
    <row r="209" spans="1:4">
      <c r="A209" s="167"/>
      <c r="B209" s="167"/>
      <c r="C209" s="167"/>
      <c r="D209" s="168"/>
    </row>
    <row r="210" spans="1:4">
      <c r="A210" s="167"/>
      <c r="B210" s="167"/>
      <c r="C210" s="167"/>
      <c r="D210" s="168"/>
    </row>
    <row r="211" spans="1:4">
      <c r="A211" s="167"/>
      <c r="B211" s="167"/>
      <c r="C211" s="167"/>
      <c r="D211" s="168"/>
    </row>
    <row r="212" spans="1:4">
      <c r="A212" s="167"/>
      <c r="B212" s="167"/>
      <c r="C212" s="167"/>
      <c r="D212" s="168"/>
    </row>
    <row r="213" spans="1:4">
      <c r="A213" s="167"/>
      <c r="B213" s="167"/>
      <c r="C213" s="167"/>
      <c r="D213" s="168"/>
    </row>
    <row r="214" spans="1:4">
      <c r="A214" s="167"/>
      <c r="B214" s="167"/>
      <c r="C214" s="167"/>
      <c r="D214" s="168"/>
    </row>
    <row r="215" spans="1:4">
      <c r="A215" s="167"/>
      <c r="B215" s="167"/>
      <c r="C215" s="167"/>
      <c r="D215" s="168"/>
    </row>
    <row r="216" spans="1:4">
      <c r="A216" s="167"/>
      <c r="B216" s="167"/>
      <c r="C216" s="167"/>
      <c r="D216" s="168"/>
    </row>
    <row r="217" spans="1:4">
      <c r="A217" s="167"/>
      <c r="B217" s="167"/>
      <c r="C217" s="167"/>
      <c r="D217" s="168"/>
    </row>
    <row r="218" spans="1:4">
      <c r="A218" s="167"/>
      <c r="B218" s="167"/>
      <c r="C218" s="167"/>
      <c r="D218" s="168"/>
    </row>
    <row r="219" spans="1:4">
      <c r="A219" s="167"/>
      <c r="B219" s="167"/>
      <c r="C219" s="167"/>
      <c r="D219" s="168"/>
    </row>
    <row r="220" spans="1:4">
      <c r="A220" s="167"/>
      <c r="B220" s="167"/>
      <c r="C220" s="167"/>
      <c r="D220" s="168"/>
    </row>
    <row r="221" spans="1:4">
      <c r="A221" s="167"/>
      <c r="B221" s="167"/>
      <c r="C221" s="167"/>
      <c r="D221" s="168"/>
    </row>
    <row r="222" spans="1:4">
      <c r="A222" s="167"/>
      <c r="B222" s="167"/>
      <c r="C222" s="167"/>
      <c r="D222" s="168"/>
    </row>
    <row r="223" spans="1:4">
      <c r="A223" s="167"/>
      <c r="B223" s="167"/>
      <c r="C223" s="167"/>
      <c r="D223" s="168"/>
    </row>
    <row r="224" spans="1:4">
      <c r="A224" s="167"/>
      <c r="B224" s="167"/>
      <c r="C224" s="167"/>
      <c r="D224" s="168"/>
    </row>
    <row r="225" spans="1:4">
      <c r="A225" s="167"/>
      <c r="B225" s="167"/>
      <c r="C225" s="167"/>
      <c r="D225" s="168"/>
    </row>
    <row r="226" spans="1:4">
      <c r="A226" s="167"/>
      <c r="B226" s="167"/>
      <c r="C226" s="167"/>
      <c r="D226" s="168"/>
    </row>
    <row r="227" spans="1:4">
      <c r="A227" s="167"/>
      <c r="B227" s="167"/>
      <c r="C227" s="167"/>
      <c r="D227" s="168"/>
    </row>
    <row r="228" spans="1:4">
      <c r="A228" s="167"/>
      <c r="B228" s="167"/>
      <c r="C228" s="167"/>
      <c r="D228" s="168"/>
    </row>
    <row r="229" spans="1:4">
      <c r="A229" s="167"/>
      <c r="B229" s="167"/>
      <c r="C229" s="167"/>
      <c r="D229" s="168"/>
    </row>
    <row r="230" spans="1:4">
      <c r="A230" s="167"/>
      <c r="B230" s="167"/>
      <c r="C230" s="167"/>
      <c r="D230" s="168"/>
    </row>
    <row r="231" spans="1:4">
      <c r="A231" s="167"/>
      <c r="B231" s="167"/>
      <c r="C231" s="167"/>
      <c r="D231" s="168"/>
    </row>
    <row r="232" spans="1:4">
      <c r="A232" s="167"/>
      <c r="B232" s="167"/>
      <c r="C232" s="167"/>
      <c r="D232" s="168"/>
    </row>
    <row r="233" spans="1:4">
      <c r="A233" s="167"/>
      <c r="B233" s="167"/>
      <c r="C233" s="167"/>
      <c r="D233" s="168"/>
    </row>
    <row r="234" spans="1:4">
      <c r="A234" s="167"/>
      <c r="B234" s="167"/>
      <c r="C234" s="167"/>
      <c r="D234" s="168"/>
    </row>
    <row r="235" spans="1:4">
      <c r="A235" s="167"/>
      <c r="B235" s="167"/>
      <c r="C235" s="167"/>
      <c r="D235" s="168"/>
    </row>
    <row r="236" spans="1:4">
      <c r="A236" s="167"/>
      <c r="B236" s="167"/>
      <c r="C236" s="167"/>
      <c r="D236" s="168"/>
    </row>
    <row r="237" spans="1:4">
      <c r="A237" s="167"/>
      <c r="B237" s="167"/>
      <c r="C237" s="167"/>
      <c r="D237" s="168"/>
    </row>
    <row r="238" spans="1:4">
      <c r="A238" s="167"/>
      <c r="B238" s="167"/>
      <c r="C238" s="167"/>
      <c r="D238" s="168"/>
    </row>
    <row r="239" spans="1:4">
      <c r="A239" s="167"/>
      <c r="B239" s="167"/>
      <c r="C239" s="167"/>
      <c r="D239" s="168"/>
    </row>
    <row r="240" spans="1:4">
      <c r="A240" s="167"/>
      <c r="B240" s="167"/>
      <c r="C240" s="167"/>
      <c r="D240" s="168"/>
    </row>
    <row r="241" spans="1:4">
      <c r="A241" s="167"/>
      <c r="B241" s="167"/>
      <c r="C241" s="167"/>
      <c r="D241" s="168"/>
    </row>
    <row r="242" spans="1:4">
      <c r="A242" s="167"/>
      <c r="B242" s="167"/>
      <c r="C242" s="167"/>
      <c r="D242" s="168"/>
    </row>
    <row r="243" spans="1:4">
      <c r="A243" s="167"/>
      <c r="B243" s="167"/>
      <c r="C243" s="167"/>
      <c r="D243" s="168"/>
    </row>
    <row r="244" spans="1:4">
      <c r="A244" s="167"/>
      <c r="B244" s="167"/>
      <c r="C244" s="167"/>
      <c r="D244" s="168"/>
    </row>
    <row r="245" spans="1:4">
      <c r="A245" s="167"/>
      <c r="B245" s="167"/>
      <c r="C245" s="167"/>
      <c r="D245" s="168"/>
    </row>
    <row r="246" spans="1:4">
      <c r="A246" s="167"/>
      <c r="B246" s="167"/>
      <c r="C246" s="167"/>
      <c r="D246" s="168"/>
    </row>
    <row r="247" spans="1:4">
      <c r="A247" s="167"/>
      <c r="B247" s="167"/>
      <c r="C247" s="167"/>
      <c r="D247" s="168"/>
    </row>
    <row r="248" spans="1:4">
      <c r="A248" s="167"/>
      <c r="B248" s="167"/>
      <c r="C248" s="167"/>
      <c r="D248" s="168"/>
    </row>
    <row r="249" spans="1:4">
      <c r="A249" s="167"/>
      <c r="B249" s="167"/>
      <c r="C249" s="167"/>
      <c r="D249" s="168"/>
    </row>
    <row r="250" spans="1:4">
      <c r="A250" s="167"/>
      <c r="B250" s="167"/>
      <c r="C250" s="167"/>
      <c r="D250" s="168"/>
    </row>
    <row r="251" spans="1:4">
      <c r="A251" s="167"/>
      <c r="B251" s="167"/>
      <c r="C251" s="167"/>
      <c r="D251" s="168"/>
    </row>
    <row r="252" spans="1:4">
      <c r="A252" s="167"/>
      <c r="B252" s="167"/>
      <c r="C252" s="167"/>
      <c r="D252" s="168"/>
    </row>
    <row r="253" spans="1:4">
      <c r="A253" s="167"/>
      <c r="B253" s="167"/>
      <c r="C253" s="167"/>
      <c r="D253" s="168"/>
    </row>
    <row r="254" spans="1:4">
      <c r="A254" s="167"/>
      <c r="B254" s="167"/>
      <c r="C254" s="167"/>
      <c r="D254" s="168"/>
    </row>
    <row r="255" spans="1:4">
      <c r="A255" s="167"/>
      <c r="B255" s="167"/>
      <c r="C255" s="167"/>
      <c r="D255" s="168"/>
    </row>
    <row r="256" spans="1:4">
      <c r="A256" s="167"/>
      <c r="B256" s="167"/>
      <c r="C256" s="167"/>
      <c r="D256" s="168"/>
    </row>
    <row r="257" spans="1:4">
      <c r="A257" s="167"/>
      <c r="B257" s="167"/>
      <c r="C257" s="167"/>
      <c r="D257" s="168"/>
    </row>
    <row r="258" spans="1:4">
      <c r="A258" s="167"/>
      <c r="B258" s="167"/>
      <c r="C258" s="167"/>
      <c r="D258" s="168"/>
    </row>
    <row r="259" spans="1:4">
      <c r="A259" s="167"/>
      <c r="B259" s="167"/>
      <c r="C259" s="167"/>
      <c r="D259" s="168"/>
    </row>
    <row r="260" spans="1:4">
      <c r="A260" s="167"/>
      <c r="B260" s="167"/>
      <c r="C260" s="167"/>
      <c r="D260" s="168"/>
    </row>
    <row r="261" spans="1:4">
      <c r="A261" s="167"/>
      <c r="B261" s="167"/>
      <c r="C261" s="167"/>
      <c r="D261" s="168"/>
    </row>
    <row r="262" spans="1:4">
      <c r="A262" s="167"/>
      <c r="B262" s="167"/>
      <c r="C262" s="167"/>
      <c r="D262" s="168"/>
    </row>
    <row r="263" spans="1:4">
      <c r="A263" s="167"/>
      <c r="B263" s="167"/>
      <c r="C263" s="167"/>
      <c r="D263" s="168"/>
    </row>
    <row r="264" spans="1:4">
      <c r="A264" s="167"/>
      <c r="B264" s="167"/>
      <c r="C264" s="167"/>
      <c r="D264" s="168"/>
    </row>
    <row r="265" spans="1:4">
      <c r="A265" s="167"/>
      <c r="B265" s="167"/>
      <c r="C265" s="167"/>
      <c r="D265" s="168"/>
    </row>
    <row r="266" spans="1:4">
      <c r="A266" s="167"/>
      <c r="B266" s="167"/>
      <c r="C266" s="167"/>
      <c r="D266" s="168"/>
    </row>
    <row r="267" spans="1:4">
      <c r="A267" s="167"/>
      <c r="B267" s="167"/>
      <c r="C267" s="167"/>
      <c r="D267" s="168"/>
    </row>
    <row r="268" spans="1:4">
      <c r="A268" s="167"/>
      <c r="B268" s="167"/>
      <c r="C268" s="167"/>
      <c r="D268" s="168"/>
    </row>
    <row r="269" spans="1:4">
      <c r="A269" s="167"/>
      <c r="B269" s="167"/>
      <c r="C269" s="167"/>
      <c r="D269" s="168"/>
    </row>
    <row r="270" spans="1:4">
      <c r="A270" s="167"/>
      <c r="B270" s="167"/>
      <c r="C270" s="167"/>
      <c r="D270" s="168"/>
    </row>
    <row r="271" spans="1:4">
      <c r="A271" s="167"/>
      <c r="B271" s="167"/>
      <c r="C271" s="167"/>
      <c r="D271" s="168"/>
    </row>
    <row r="272" spans="1:4">
      <c r="A272" s="167"/>
      <c r="B272" s="167"/>
      <c r="C272" s="167"/>
      <c r="D272" s="168"/>
    </row>
    <row r="273" spans="1:4">
      <c r="A273" s="167"/>
      <c r="B273" s="167"/>
      <c r="C273" s="167"/>
      <c r="D273" s="168"/>
    </row>
    <row r="274" spans="1:4">
      <c r="A274" s="167"/>
      <c r="B274" s="167"/>
      <c r="C274" s="167"/>
      <c r="D274" s="168"/>
    </row>
    <row r="275" spans="1:4">
      <c r="A275" s="167"/>
      <c r="B275" s="167"/>
      <c r="C275" s="167"/>
      <c r="D275" s="168"/>
    </row>
    <row r="276" spans="1:4">
      <c r="A276" s="167"/>
      <c r="B276" s="167"/>
      <c r="C276" s="167"/>
      <c r="D276" s="168"/>
    </row>
    <row r="277" spans="1:4">
      <c r="A277" s="167"/>
      <c r="B277" s="167"/>
      <c r="C277" s="167"/>
      <c r="D277" s="168"/>
    </row>
    <row r="278" spans="1:4">
      <c r="A278" s="167"/>
      <c r="B278" s="167"/>
      <c r="C278" s="167"/>
      <c r="D278" s="168"/>
    </row>
    <row r="279" spans="1:4">
      <c r="A279" s="167"/>
      <c r="B279" s="167"/>
      <c r="C279" s="167"/>
      <c r="D279" s="168"/>
    </row>
    <row r="280" spans="1:4">
      <c r="A280" s="167"/>
      <c r="B280" s="167"/>
      <c r="C280" s="167"/>
      <c r="D280" s="168"/>
    </row>
    <row r="281" spans="1:4">
      <c r="A281" s="167"/>
      <c r="B281" s="167"/>
      <c r="C281" s="167"/>
      <c r="D281" s="168"/>
    </row>
    <row r="282" spans="1:4">
      <c r="A282" s="167"/>
      <c r="B282" s="167"/>
      <c r="C282" s="167"/>
      <c r="D282" s="168"/>
    </row>
    <row r="283" spans="1:4">
      <c r="A283" s="167"/>
      <c r="B283" s="167"/>
      <c r="C283" s="167"/>
      <c r="D283" s="168"/>
    </row>
    <row r="284" spans="1:4">
      <c r="A284" s="167"/>
      <c r="B284" s="167"/>
      <c r="C284" s="167"/>
      <c r="D284" s="168"/>
    </row>
    <row r="285" spans="1:4">
      <c r="A285" s="167"/>
      <c r="B285" s="167"/>
      <c r="C285" s="167"/>
      <c r="D285" s="168"/>
    </row>
    <row r="286" spans="1:4">
      <c r="A286" s="167"/>
      <c r="B286" s="167"/>
      <c r="C286" s="167"/>
      <c r="D286" s="168"/>
    </row>
    <row r="287" spans="1:4">
      <c r="A287" s="167"/>
      <c r="B287" s="167"/>
      <c r="C287" s="167"/>
      <c r="D287" s="168"/>
    </row>
    <row r="288" spans="1:4">
      <c r="A288" s="167"/>
      <c r="B288" s="167"/>
      <c r="C288" s="167"/>
      <c r="D288" s="168"/>
    </row>
    <row r="289" spans="1:4">
      <c r="A289" s="167"/>
      <c r="B289" s="167"/>
      <c r="C289" s="167"/>
      <c r="D289" s="168"/>
    </row>
    <row r="290" spans="1:4">
      <c r="A290" s="167"/>
      <c r="B290" s="167"/>
      <c r="C290" s="167"/>
      <c r="D290" s="168"/>
    </row>
    <row r="291" spans="1:4">
      <c r="A291" s="167"/>
      <c r="B291" s="167"/>
      <c r="C291" s="167"/>
      <c r="D291" s="168"/>
    </row>
    <row r="292" spans="1:4">
      <c r="A292" s="167"/>
      <c r="B292" s="167"/>
      <c r="C292" s="167"/>
      <c r="D292" s="168"/>
    </row>
    <row r="293" spans="1:4">
      <c r="A293" s="167"/>
      <c r="B293" s="167"/>
      <c r="C293" s="167"/>
      <c r="D293" s="168"/>
    </row>
    <row r="294" spans="1:4">
      <c r="A294" s="167"/>
      <c r="B294" s="167"/>
      <c r="C294" s="167"/>
      <c r="D294" s="168"/>
    </row>
    <row r="295" spans="1:4">
      <c r="A295" s="167"/>
      <c r="B295" s="167"/>
      <c r="C295" s="167"/>
      <c r="D295" s="168"/>
    </row>
    <row r="296" spans="1:4">
      <c r="A296" s="167"/>
      <c r="B296" s="167"/>
      <c r="C296" s="167"/>
      <c r="D296" s="168"/>
    </row>
    <row r="297" spans="1:4">
      <c r="A297" s="167"/>
      <c r="B297" s="167"/>
      <c r="C297" s="167"/>
      <c r="D297" s="168"/>
    </row>
    <row r="298" spans="1:4">
      <c r="A298" s="167"/>
      <c r="B298" s="167"/>
      <c r="C298" s="167"/>
      <c r="D298" s="168"/>
    </row>
    <row r="299" spans="1:4">
      <c r="A299" s="167"/>
      <c r="B299" s="167"/>
      <c r="C299" s="167"/>
      <c r="D299" s="168"/>
    </row>
    <row r="300" spans="1:4">
      <c r="A300" s="167"/>
      <c r="B300" s="167"/>
      <c r="C300" s="167"/>
      <c r="D300" s="168"/>
    </row>
    <row r="301" spans="1:4">
      <c r="A301" s="167"/>
      <c r="B301" s="167"/>
      <c r="C301" s="167"/>
      <c r="D301" s="168"/>
    </row>
    <row r="302" spans="1:4">
      <c r="A302" s="167"/>
      <c r="B302" s="167"/>
      <c r="C302" s="167"/>
      <c r="D302" s="168"/>
    </row>
    <row r="303" spans="1:4">
      <c r="A303" s="167"/>
      <c r="B303" s="167"/>
      <c r="C303" s="167"/>
      <c r="D303" s="168"/>
    </row>
    <row r="304" spans="1:4">
      <c r="A304" s="167"/>
      <c r="B304" s="167"/>
      <c r="C304" s="167"/>
      <c r="D304" s="168"/>
    </row>
    <row r="305" spans="1:4">
      <c r="A305" s="167"/>
      <c r="B305" s="167"/>
      <c r="C305" s="167"/>
      <c r="D305" s="168"/>
    </row>
    <row r="306" spans="1:4">
      <c r="A306" s="167"/>
      <c r="B306" s="167"/>
      <c r="C306" s="167"/>
      <c r="D306" s="168"/>
    </row>
    <row r="307" spans="1:4">
      <c r="A307" s="167"/>
      <c r="B307" s="167"/>
      <c r="C307" s="167"/>
      <c r="D307" s="168"/>
    </row>
    <row r="308" spans="1:4">
      <c r="A308" s="167"/>
      <c r="B308" s="167"/>
      <c r="C308" s="167"/>
      <c r="D308" s="168"/>
    </row>
    <row r="309" spans="1:4">
      <c r="A309" s="167"/>
      <c r="B309" s="167"/>
      <c r="C309" s="167"/>
      <c r="D309" s="168"/>
    </row>
    <row r="310" spans="1:4">
      <c r="A310" s="167"/>
      <c r="B310" s="167"/>
      <c r="C310" s="167"/>
      <c r="D310" s="168"/>
    </row>
    <row r="311" spans="1:4">
      <c r="A311" s="167"/>
      <c r="B311" s="167"/>
      <c r="C311" s="167"/>
      <c r="D311" s="168"/>
    </row>
    <row r="312" spans="1:4">
      <c r="A312" s="167"/>
      <c r="B312" s="167"/>
      <c r="C312" s="167"/>
      <c r="D312" s="168"/>
    </row>
    <row r="313" spans="1:4">
      <c r="A313" s="167"/>
      <c r="B313" s="167"/>
      <c r="C313" s="167"/>
      <c r="D313" s="168"/>
    </row>
    <row r="314" spans="1:4">
      <c r="A314" s="167"/>
      <c r="B314" s="167"/>
      <c r="C314" s="167"/>
      <c r="D314" s="168"/>
    </row>
    <row r="315" spans="1:4">
      <c r="A315" s="167"/>
      <c r="B315" s="167"/>
      <c r="C315" s="167"/>
      <c r="D315" s="168"/>
    </row>
    <row r="316" spans="1:4">
      <c r="A316" s="167"/>
      <c r="B316" s="167"/>
      <c r="C316" s="167"/>
      <c r="D316" s="168"/>
    </row>
    <row r="317" spans="1:4">
      <c r="A317" s="167"/>
      <c r="B317" s="167"/>
      <c r="C317" s="167"/>
      <c r="D317" s="168"/>
    </row>
    <row r="318" spans="1:4">
      <c r="A318" s="167"/>
      <c r="B318" s="167"/>
      <c r="C318" s="167"/>
      <c r="D318" s="168"/>
    </row>
    <row r="319" spans="1:4">
      <c r="A319" s="167"/>
      <c r="B319" s="167"/>
      <c r="C319" s="167"/>
      <c r="D319" s="168"/>
    </row>
    <row r="320" spans="1:4">
      <c r="A320" s="167"/>
      <c r="B320" s="167"/>
      <c r="C320" s="167"/>
      <c r="D320" s="168"/>
    </row>
    <row r="321" spans="1:4">
      <c r="A321" s="167"/>
      <c r="B321" s="167"/>
      <c r="C321" s="167"/>
      <c r="D321" s="168"/>
    </row>
    <row r="322" spans="1:4">
      <c r="A322" s="167"/>
      <c r="B322" s="167"/>
      <c r="C322" s="167"/>
      <c r="D322" s="168"/>
    </row>
    <row r="323" spans="1:4">
      <c r="A323" s="167"/>
      <c r="B323" s="167"/>
      <c r="C323" s="167"/>
      <c r="D323" s="168"/>
    </row>
    <row r="324" spans="1:4">
      <c r="A324" s="167"/>
      <c r="B324" s="167"/>
      <c r="C324" s="167"/>
      <c r="D324" s="168"/>
    </row>
    <row r="325" spans="1:4">
      <c r="A325" s="167"/>
      <c r="B325" s="167"/>
      <c r="C325" s="167"/>
      <c r="D325" s="168"/>
    </row>
    <row r="326" spans="1:4">
      <c r="A326" s="167"/>
      <c r="B326" s="167"/>
      <c r="C326" s="167"/>
      <c r="D326" s="168"/>
    </row>
    <row r="327" spans="1:4">
      <c r="A327" s="167"/>
      <c r="B327" s="167"/>
      <c r="C327" s="167"/>
      <c r="D327" s="168"/>
    </row>
    <row r="328" spans="1:4">
      <c r="A328" s="167"/>
      <c r="B328" s="167"/>
      <c r="C328" s="167"/>
      <c r="D328" s="168"/>
    </row>
    <row r="329" spans="1:4">
      <c r="A329" s="167"/>
      <c r="B329" s="167"/>
      <c r="C329" s="167"/>
      <c r="D329" s="168"/>
    </row>
    <row r="330" spans="1:4">
      <c r="A330" s="167"/>
      <c r="B330" s="167"/>
      <c r="C330" s="167"/>
      <c r="D330" s="168"/>
    </row>
    <row r="331" spans="1:4">
      <c r="A331" s="167"/>
      <c r="B331" s="167"/>
      <c r="C331" s="167"/>
      <c r="D331" s="168"/>
    </row>
    <row r="332" spans="1:4">
      <c r="A332" s="167"/>
      <c r="B332" s="167"/>
      <c r="C332" s="167"/>
      <c r="D332" s="168"/>
    </row>
    <row r="333" spans="1:4">
      <c r="A333" s="167"/>
      <c r="B333" s="167"/>
      <c r="C333" s="167"/>
      <c r="D333" s="168"/>
    </row>
    <row r="334" spans="1:4">
      <c r="A334" s="167"/>
      <c r="B334" s="167"/>
      <c r="C334" s="167"/>
      <c r="D334" s="168"/>
    </row>
    <row r="335" spans="1:4">
      <c r="A335" s="167"/>
      <c r="B335" s="167"/>
      <c r="C335" s="167"/>
      <c r="D335" s="168"/>
    </row>
    <row r="336" spans="1:4">
      <c r="A336" s="167"/>
      <c r="B336" s="167"/>
      <c r="C336" s="167"/>
      <c r="D336" s="168"/>
    </row>
    <row r="337" spans="1:4">
      <c r="A337" s="167"/>
      <c r="B337" s="167"/>
      <c r="C337" s="167"/>
      <c r="D337" s="168"/>
    </row>
    <row r="338" spans="1:4">
      <c r="A338" s="167"/>
      <c r="B338" s="167"/>
      <c r="C338" s="167"/>
      <c r="D338" s="168"/>
    </row>
    <row r="339" spans="1:4">
      <c r="A339" s="167"/>
      <c r="B339" s="167"/>
      <c r="C339" s="167"/>
      <c r="D339" s="168"/>
    </row>
    <row r="340" spans="1:4">
      <c r="A340" s="167"/>
      <c r="B340" s="167"/>
      <c r="C340" s="167"/>
      <c r="D340" s="168"/>
    </row>
    <row r="341" spans="1:4">
      <c r="A341" s="167"/>
      <c r="B341" s="167"/>
      <c r="C341" s="167"/>
      <c r="D341" s="168"/>
    </row>
    <row r="342" spans="1:4">
      <c r="A342" s="167"/>
      <c r="B342" s="167"/>
      <c r="C342" s="167"/>
      <c r="D342" s="168"/>
    </row>
    <row r="343" spans="1:4">
      <c r="A343" s="167"/>
      <c r="B343" s="167"/>
      <c r="C343" s="167"/>
      <c r="D343" s="168"/>
    </row>
    <row r="344" spans="1:4">
      <c r="A344" s="167"/>
      <c r="B344" s="167"/>
      <c r="C344" s="167"/>
      <c r="D344" s="168"/>
    </row>
    <row r="345" spans="1:4">
      <c r="A345" s="167"/>
      <c r="B345" s="167"/>
      <c r="C345" s="167"/>
      <c r="D345" s="168"/>
    </row>
    <row r="346" spans="1:4">
      <c r="A346" s="167"/>
      <c r="B346" s="167"/>
      <c r="C346" s="167"/>
      <c r="D346" s="168"/>
    </row>
    <row r="347" spans="1:4">
      <c r="A347" s="167"/>
      <c r="B347" s="167"/>
      <c r="C347" s="167"/>
      <c r="D347" s="168"/>
    </row>
    <row r="348" spans="1:4">
      <c r="A348" s="167"/>
      <c r="B348" s="167"/>
      <c r="C348" s="167"/>
      <c r="D348" s="168"/>
    </row>
    <row r="349" spans="1:4">
      <c r="A349" s="167"/>
      <c r="B349" s="167"/>
      <c r="C349" s="167"/>
      <c r="D349" s="168"/>
    </row>
    <row r="350" spans="1:4">
      <c r="A350" s="167"/>
      <c r="B350" s="167"/>
      <c r="C350" s="167"/>
      <c r="D350" s="168"/>
    </row>
    <row r="351" spans="1:4">
      <c r="A351" s="167"/>
      <c r="B351" s="167"/>
      <c r="C351" s="167"/>
      <c r="D351" s="168"/>
    </row>
    <row r="352" spans="1:4">
      <c r="A352" s="167"/>
      <c r="B352" s="167"/>
      <c r="C352" s="167"/>
      <c r="D352" s="168"/>
    </row>
    <row r="353" spans="1:4">
      <c r="A353" s="167"/>
      <c r="B353" s="167"/>
      <c r="C353" s="167"/>
      <c r="D353" s="168"/>
    </row>
    <row r="354" spans="1:4">
      <c r="A354" s="167"/>
      <c r="B354" s="167"/>
      <c r="C354" s="167"/>
      <c r="D354" s="168"/>
    </row>
    <row r="355" spans="1:4">
      <c r="A355" s="167"/>
      <c r="B355" s="167"/>
      <c r="C355" s="167"/>
      <c r="D355" s="168"/>
    </row>
    <row r="356" spans="1:4">
      <c r="A356" s="167"/>
      <c r="B356" s="167"/>
      <c r="C356" s="167"/>
      <c r="D356" s="168"/>
    </row>
    <row r="357" spans="1:4">
      <c r="A357" s="167"/>
      <c r="B357" s="167"/>
      <c r="C357" s="167"/>
      <c r="D357" s="168"/>
    </row>
    <row r="358" spans="1:4">
      <c r="A358" s="167"/>
      <c r="B358" s="167"/>
      <c r="C358" s="167"/>
      <c r="D358" s="168"/>
    </row>
    <row r="359" spans="1:4">
      <c r="A359" s="167"/>
      <c r="B359" s="167"/>
      <c r="C359" s="167"/>
      <c r="D359" s="168"/>
    </row>
    <row r="360" spans="1:4">
      <c r="A360" s="167"/>
      <c r="B360" s="167"/>
      <c r="C360" s="167"/>
      <c r="D360" s="168"/>
    </row>
    <row r="361" spans="1:4">
      <c r="A361" s="167"/>
      <c r="B361" s="167"/>
      <c r="C361" s="167"/>
      <c r="D361" s="168"/>
    </row>
    <row r="362" spans="1:4">
      <c r="A362" s="167"/>
      <c r="B362" s="167"/>
      <c r="C362" s="167"/>
      <c r="D362" s="168"/>
    </row>
    <row r="363" spans="1:4">
      <c r="A363" s="167"/>
      <c r="B363" s="167"/>
      <c r="C363" s="167"/>
      <c r="D363" s="168"/>
    </row>
    <row r="364" spans="1:4">
      <c r="A364" s="167"/>
      <c r="B364" s="167"/>
      <c r="C364" s="167"/>
      <c r="D364" s="168"/>
    </row>
    <row r="365" spans="1:4">
      <c r="A365" s="167"/>
      <c r="B365" s="167"/>
      <c r="C365" s="167"/>
      <c r="D365" s="168"/>
    </row>
    <row r="366" spans="1:4">
      <c r="A366" s="167"/>
      <c r="B366" s="167"/>
      <c r="C366" s="167"/>
      <c r="D366" s="168"/>
    </row>
    <row r="367" spans="1:4">
      <c r="A367" s="167"/>
      <c r="B367" s="167"/>
      <c r="C367" s="167"/>
      <c r="D367" s="168"/>
    </row>
    <row r="368" spans="1:4">
      <c r="A368" s="167"/>
      <c r="B368" s="167"/>
      <c r="C368" s="167"/>
      <c r="D368" s="168"/>
    </row>
    <row r="369" spans="1:4">
      <c r="A369" s="167"/>
      <c r="B369" s="167"/>
      <c r="C369" s="167"/>
      <c r="D369" s="168"/>
    </row>
    <row r="370" spans="1:4">
      <c r="A370" s="167"/>
      <c r="B370" s="167"/>
      <c r="C370" s="167"/>
      <c r="D370" s="168"/>
    </row>
    <row r="371" spans="1:4">
      <c r="A371" s="167"/>
      <c r="B371" s="167"/>
      <c r="C371" s="167"/>
      <c r="D371" s="168"/>
    </row>
    <row r="372" spans="1:4">
      <c r="A372" s="167"/>
      <c r="B372" s="167"/>
      <c r="C372" s="167"/>
      <c r="D372" s="168"/>
    </row>
    <row r="373" spans="1:4">
      <c r="A373" s="167"/>
      <c r="B373" s="167"/>
      <c r="C373" s="167"/>
      <c r="D373" s="168"/>
    </row>
    <row r="374" spans="1:4">
      <c r="A374" s="167"/>
      <c r="B374" s="167"/>
      <c r="C374" s="167"/>
      <c r="D374" s="168"/>
    </row>
    <row r="375" spans="1:4">
      <c r="A375" s="167"/>
      <c r="B375" s="167"/>
      <c r="C375" s="167"/>
      <c r="D375" s="168"/>
    </row>
    <row r="376" spans="1:4">
      <c r="A376" s="167"/>
      <c r="B376" s="167"/>
      <c r="C376" s="167"/>
      <c r="D376" s="168"/>
    </row>
    <row r="377" spans="1:4">
      <c r="A377" s="167"/>
      <c r="B377" s="167"/>
      <c r="C377" s="167"/>
      <c r="D377" s="168"/>
    </row>
    <row r="378" spans="1:4">
      <c r="A378" s="167"/>
      <c r="B378" s="167"/>
      <c r="C378" s="167"/>
      <c r="D378" s="168"/>
    </row>
    <row r="379" spans="1:4">
      <c r="A379" s="167"/>
      <c r="B379" s="167"/>
      <c r="C379" s="167"/>
      <c r="D379" s="168"/>
    </row>
    <row r="380" spans="1:4">
      <c r="A380" s="167"/>
      <c r="B380" s="167"/>
      <c r="C380" s="167"/>
      <c r="D380" s="168"/>
    </row>
    <row r="381" spans="1:4">
      <c r="A381" s="167"/>
      <c r="B381" s="167"/>
      <c r="C381" s="167"/>
      <c r="D381" s="168"/>
    </row>
    <row r="382" spans="1:4">
      <c r="A382" s="167"/>
      <c r="B382" s="167"/>
      <c r="C382" s="167"/>
      <c r="D382" s="168"/>
    </row>
    <row r="383" spans="1:4">
      <c r="A383" s="167"/>
      <c r="B383" s="167"/>
      <c r="C383" s="167"/>
      <c r="D383" s="168"/>
    </row>
    <row r="384" spans="1:4">
      <c r="A384" s="167"/>
      <c r="B384" s="167"/>
      <c r="C384" s="167"/>
      <c r="D384" s="168"/>
    </row>
    <row r="385" spans="1:4">
      <c r="A385" s="167"/>
      <c r="B385" s="167"/>
      <c r="C385" s="167"/>
      <c r="D385" s="168"/>
    </row>
    <row r="386" spans="1:4">
      <c r="A386" s="167"/>
      <c r="B386" s="167"/>
      <c r="C386" s="167"/>
      <c r="D386" s="168"/>
    </row>
    <row r="387" spans="1:4">
      <c r="A387" s="167"/>
      <c r="B387" s="167"/>
      <c r="C387" s="167"/>
      <c r="D387" s="168"/>
    </row>
    <row r="388" spans="1:4">
      <c r="A388" s="167"/>
      <c r="B388" s="167"/>
      <c r="C388" s="167"/>
      <c r="D388" s="168"/>
    </row>
    <row r="389" spans="1:4">
      <c r="A389" s="167"/>
      <c r="B389" s="167"/>
      <c r="C389" s="167"/>
      <c r="D389" s="168"/>
    </row>
    <row r="390" spans="1:4">
      <c r="A390" s="167"/>
      <c r="B390" s="167"/>
      <c r="C390" s="167"/>
      <c r="D390" s="168"/>
    </row>
    <row r="391" spans="1:4">
      <c r="A391" s="167"/>
      <c r="B391" s="167"/>
      <c r="C391" s="167"/>
      <c r="D391" s="168"/>
    </row>
    <row r="392" spans="1:4">
      <c r="A392" s="167"/>
      <c r="B392" s="167"/>
      <c r="C392" s="167"/>
      <c r="D392" s="168"/>
    </row>
    <row r="393" spans="1:4">
      <c r="A393" s="167"/>
      <c r="B393" s="167"/>
      <c r="C393" s="167"/>
      <c r="D393" s="168"/>
    </row>
    <row r="394" spans="1:4">
      <c r="A394" s="167"/>
      <c r="B394" s="167"/>
      <c r="C394" s="167"/>
      <c r="D394" s="168"/>
    </row>
    <row r="395" spans="1:4">
      <c r="A395" s="167"/>
      <c r="B395" s="167"/>
      <c r="C395" s="167"/>
      <c r="D395" s="168"/>
    </row>
    <row r="396" spans="1:4">
      <c r="A396" s="167"/>
      <c r="B396" s="167"/>
      <c r="C396" s="167"/>
      <c r="D396" s="168"/>
    </row>
    <row r="397" spans="1:4">
      <c r="A397" s="167"/>
      <c r="B397" s="167"/>
      <c r="C397" s="167"/>
      <c r="D397" s="168"/>
    </row>
    <row r="398" spans="1:4">
      <c r="A398" s="167"/>
      <c r="B398" s="167"/>
      <c r="C398" s="167"/>
      <c r="D398" s="168"/>
    </row>
    <row r="399" spans="1:4">
      <c r="A399" s="167"/>
      <c r="B399" s="167"/>
      <c r="C399" s="167"/>
      <c r="D399" s="168"/>
    </row>
    <row r="400" spans="1:4">
      <c r="A400" s="167"/>
      <c r="B400" s="167"/>
      <c r="C400" s="167"/>
      <c r="D400" s="168"/>
    </row>
    <row r="401" spans="1:4">
      <c r="A401" s="167"/>
      <c r="B401" s="167"/>
      <c r="C401" s="167"/>
      <c r="D401" s="168"/>
    </row>
    <row r="402" spans="1:4">
      <c r="A402" s="167"/>
      <c r="B402" s="167"/>
      <c r="C402" s="167"/>
      <c r="D402" s="168"/>
    </row>
    <row r="403" spans="1:4">
      <c r="A403" s="167"/>
      <c r="B403" s="167"/>
      <c r="C403" s="167"/>
      <c r="D403" s="168"/>
    </row>
    <row r="404" spans="1:4">
      <c r="A404" s="167"/>
      <c r="B404" s="167"/>
      <c r="C404" s="167"/>
      <c r="D404" s="168"/>
    </row>
    <row r="405" spans="1:4">
      <c r="A405" s="167"/>
      <c r="B405" s="167"/>
      <c r="C405" s="167"/>
      <c r="D405" s="168"/>
    </row>
    <row r="406" spans="1:4">
      <c r="A406" s="167"/>
      <c r="B406" s="167"/>
      <c r="C406" s="167"/>
      <c r="D406" s="168"/>
    </row>
    <row r="407" spans="1:4">
      <c r="A407" s="167"/>
      <c r="B407" s="167"/>
      <c r="C407" s="167"/>
      <c r="D407" s="168"/>
    </row>
    <row r="408" spans="1:4">
      <c r="A408" s="167"/>
      <c r="B408" s="167"/>
      <c r="C408" s="167"/>
      <c r="D408" s="168"/>
    </row>
    <row r="409" spans="1:4">
      <c r="A409" s="167"/>
      <c r="B409" s="167"/>
      <c r="C409" s="167"/>
      <c r="D409" s="168"/>
    </row>
    <row r="410" spans="1:4">
      <c r="A410" s="167"/>
      <c r="B410" s="167"/>
      <c r="C410" s="167"/>
      <c r="D410" s="168"/>
    </row>
    <row r="411" spans="1:4">
      <c r="A411" s="167"/>
      <c r="B411" s="167"/>
      <c r="C411" s="167"/>
      <c r="D411" s="168"/>
    </row>
    <row r="412" spans="1:4">
      <c r="A412" s="167"/>
      <c r="B412" s="167"/>
      <c r="C412" s="167"/>
      <c r="D412" s="168"/>
    </row>
    <row r="413" spans="1:4">
      <c r="A413" s="167"/>
      <c r="B413" s="167"/>
      <c r="C413" s="167"/>
      <c r="D413" s="168"/>
    </row>
    <row r="414" spans="1:4">
      <c r="A414" s="167"/>
      <c r="B414" s="167"/>
      <c r="C414" s="167"/>
      <c r="D414" s="168"/>
    </row>
    <row r="415" spans="1:4">
      <c r="A415" s="167"/>
      <c r="B415" s="167"/>
      <c r="C415" s="167"/>
      <c r="D415" s="168"/>
    </row>
    <row r="416" spans="1:4">
      <c r="A416" s="167"/>
      <c r="B416" s="167"/>
      <c r="C416" s="167"/>
      <c r="D416" s="168"/>
    </row>
    <row r="417" spans="1:4">
      <c r="A417" s="167"/>
      <c r="B417" s="167"/>
      <c r="C417" s="167"/>
      <c r="D417" s="168"/>
    </row>
    <row r="418" spans="1:4">
      <c r="A418" s="167"/>
      <c r="B418" s="167"/>
      <c r="C418" s="167"/>
      <c r="D418" s="168"/>
    </row>
    <row r="419" spans="1:4">
      <c r="A419" s="167"/>
      <c r="B419" s="167"/>
      <c r="C419" s="167"/>
      <c r="D419" s="168"/>
    </row>
    <row r="420" spans="1:4">
      <c r="A420" s="167"/>
      <c r="B420" s="167"/>
      <c r="C420" s="167"/>
      <c r="D420" s="168"/>
    </row>
    <row r="421" spans="1:4">
      <c r="A421" s="167"/>
      <c r="B421" s="167"/>
      <c r="C421" s="167"/>
      <c r="D421" s="168"/>
    </row>
    <row r="422" spans="1:4">
      <c r="A422" s="167"/>
      <c r="B422" s="167"/>
      <c r="C422" s="167"/>
      <c r="D422" s="168"/>
    </row>
    <row r="423" spans="1:4">
      <c r="A423" s="167"/>
      <c r="B423" s="167"/>
      <c r="C423" s="167"/>
      <c r="D423" s="168"/>
    </row>
    <row r="424" spans="1:4">
      <c r="A424" s="167"/>
      <c r="B424" s="167"/>
      <c r="C424" s="167"/>
      <c r="D424" s="168"/>
    </row>
    <row r="425" spans="1:4">
      <c r="A425" s="167"/>
      <c r="B425" s="167"/>
      <c r="C425" s="167"/>
      <c r="D425" s="168"/>
    </row>
    <row r="426" spans="1:4">
      <c r="A426" s="167"/>
      <c r="B426" s="167"/>
      <c r="C426" s="167"/>
      <c r="D426" s="168"/>
    </row>
    <row r="427" spans="1:4">
      <c r="A427" s="167"/>
      <c r="B427" s="167"/>
      <c r="C427" s="167"/>
      <c r="D427" s="168"/>
    </row>
    <row r="428" spans="1:4">
      <c r="A428" s="167"/>
      <c r="B428" s="167"/>
      <c r="C428" s="167"/>
      <c r="D428" s="168"/>
    </row>
    <row r="429" spans="1:4">
      <c r="A429" s="167"/>
      <c r="B429" s="167"/>
      <c r="C429" s="167"/>
      <c r="D429" s="168"/>
    </row>
    <row r="430" spans="1:4">
      <c r="A430" s="167"/>
      <c r="B430" s="167"/>
      <c r="C430" s="167"/>
      <c r="D430" s="168"/>
    </row>
    <row r="431" spans="1:4">
      <c r="A431" s="167"/>
      <c r="B431" s="167"/>
      <c r="C431" s="167"/>
      <c r="D431" s="168"/>
    </row>
    <row r="432" spans="1:4">
      <c r="A432" s="167"/>
      <c r="B432" s="167"/>
      <c r="C432" s="167"/>
      <c r="D432" s="168"/>
    </row>
    <row r="433" spans="1:4">
      <c r="A433" s="167"/>
      <c r="B433" s="167"/>
      <c r="C433" s="167"/>
      <c r="D433" s="168"/>
    </row>
    <row r="434" spans="1:4">
      <c r="A434" s="167"/>
      <c r="B434" s="167"/>
      <c r="C434" s="167"/>
      <c r="D434" s="168"/>
    </row>
    <row r="435" spans="1:4">
      <c r="A435" s="167"/>
      <c r="B435" s="167"/>
      <c r="C435" s="167"/>
      <c r="D435" s="168"/>
    </row>
    <row r="436" spans="1:4">
      <c r="A436" s="167"/>
      <c r="B436" s="167"/>
      <c r="C436" s="167"/>
      <c r="D436" s="168"/>
    </row>
    <row r="437" spans="1:4">
      <c r="A437" s="167"/>
      <c r="B437" s="167"/>
      <c r="C437" s="167"/>
      <c r="D437" s="168"/>
    </row>
    <row r="438" spans="1:4">
      <c r="A438" s="167"/>
      <c r="B438" s="167"/>
      <c r="C438" s="167"/>
      <c r="D438" s="168"/>
    </row>
    <row r="439" spans="1:4">
      <c r="A439" s="167"/>
      <c r="B439" s="167"/>
      <c r="C439" s="167"/>
      <c r="D439" s="168"/>
    </row>
    <row r="440" spans="1:4">
      <c r="A440" s="167"/>
      <c r="B440" s="167"/>
      <c r="C440" s="167"/>
      <c r="D440" s="168"/>
    </row>
    <row r="441" spans="1:4">
      <c r="A441" s="167"/>
      <c r="B441" s="167"/>
      <c r="C441" s="167"/>
      <c r="D441" s="168"/>
    </row>
    <row r="442" spans="1:4">
      <c r="A442" s="167"/>
      <c r="B442" s="167"/>
      <c r="C442" s="167"/>
      <c r="D442" s="168"/>
    </row>
    <row r="443" spans="1:4">
      <c r="A443" s="167"/>
      <c r="B443" s="167"/>
      <c r="C443" s="167"/>
      <c r="D443" s="168"/>
    </row>
    <row r="444" spans="1:4">
      <c r="A444" s="167"/>
      <c r="B444" s="167"/>
      <c r="C444" s="167"/>
      <c r="D444" s="168"/>
    </row>
    <row r="445" spans="1:4">
      <c r="A445" s="167"/>
      <c r="B445" s="167"/>
      <c r="C445" s="167"/>
      <c r="D445" s="168"/>
    </row>
    <row r="446" spans="1:4">
      <c r="A446" s="167"/>
      <c r="B446" s="167"/>
      <c r="C446" s="167"/>
      <c r="D446" s="168"/>
    </row>
    <row r="447" spans="1:4">
      <c r="A447" s="167"/>
      <c r="B447" s="167"/>
      <c r="C447" s="167"/>
      <c r="D447" s="168"/>
    </row>
    <row r="448" spans="1:4">
      <c r="A448" s="167"/>
      <c r="B448" s="167"/>
      <c r="C448" s="167"/>
      <c r="D448" s="168"/>
    </row>
    <row r="449" spans="1:4">
      <c r="A449" s="167"/>
      <c r="B449" s="167"/>
      <c r="C449" s="167"/>
      <c r="D449" s="168"/>
    </row>
    <row r="450" spans="1:4">
      <c r="A450" s="167"/>
      <c r="B450" s="167"/>
      <c r="C450" s="167"/>
      <c r="D450" s="168"/>
    </row>
    <row r="451" spans="1:4">
      <c r="A451" s="167"/>
      <c r="B451" s="167"/>
      <c r="C451" s="167"/>
      <c r="D451" s="168"/>
    </row>
    <row r="452" spans="1:4">
      <c r="A452" s="167"/>
      <c r="B452" s="167"/>
      <c r="C452" s="167"/>
      <c r="D452" s="168"/>
    </row>
    <row r="453" spans="1:4">
      <c r="A453" s="167"/>
      <c r="B453" s="167"/>
      <c r="C453" s="167"/>
      <c r="D453" s="168"/>
    </row>
    <row r="454" spans="1:4">
      <c r="A454" s="167"/>
      <c r="B454" s="167"/>
      <c r="C454" s="167"/>
      <c r="D454" s="168"/>
    </row>
    <row r="455" spans="1:4">
      <c r="A455" s="167"/>
      <c r="B455" s="167"/>
      <c r="C455" s="167"/>
      <c r="D455" s="168"/>
    </row>
    <row r="456" spans="1:4">
      <c r="A456" s="167"/>
      <c r="B456" s="167"/>
      <c r="C456" s="167"/>
      <c r="D456" s="168"/>
    </row>
    <row r="457" spans="1:4">
      <c r="A457" s="167"/>
      <c r="B457" s="167"/>
      <c r="C457" s="167"/>
      <c r="D457" s="168"/>
    </row>
    <row r="458" spans="1:4">
      <c r="A458" s="167"/>
      <c r="B458" s="167"/>
      <c r="C458" s="167"/>
      <c r="D458" s="168"/>
    </row>
    <row r="459" spans="1:4">
      <c r="A459" s="167"/>
      <c r="B459" s="167"/>
      <c r="C459" s="167"/>
      <c r="D459" s="168"/>
    </row>
    <row r="460" spans="1:4">
      <c r="A460" s="167"/>
      <c r="B460" s="167"/>
      <c r="C460" s="167"/>
      <c r="D460" s="168"/>
    </row>
    <row r="461" spans="1:4">
      <c r="A461" s="167"/>
      <c r="B461" s="167"/>
      <c r="C461" s="167"/>
      <c r="D461" s="168"/>
    </row>
    <row r="462" spans="1:4">
      <c r="A462" s="167"/>
      <c r="B462" s="167"/>
      <c r="C462" s="167"/>
      <c r="D462" s="168"/>
    </row>
    <row r="463" spans="1:4">
      <c r="A463" s="167"/>
      <c r="B463" s="167"/>
      <c r="C463" s="167"/>
      <c r="D463" s="168"/>
    </row>
    <row r="464" spans="1:4">
      <c r="A464" s="167"/>
      <c r="B464" s="167"/>
      <c r="C464" s="167"/>
      <c r="D464" s="168"/>
    </row>
    <row r="465" spans="1:4">
      <c r="A465" s="167"/>
      <c r="B465" s="167"/>
      <c r="C465" s="167"/>
      <c r="D465" s="168"/>
    </row>
    <row r="466" spans="1:4">
      <c r="A466" s="167"/>
      <c r="B466" s="167"/>
      <c r="C466" s="167"/>
      <c r="D466" s="168"/>
    </row>
    <row r="467" spans="1:4">
      <c r="A467" s="167"/>
      <c r="B467" s="167"/>
      <c r="C467" s="167"/>
      <c r="D467" s="168"/>
    </row>
    <row r="468" spans="1:4">
      <c r="A468" s="167"/>
      <c r="B468" s="167"/>
      <c r="C468" s="167"/>
      <c r="D468" s="168"/>
    </row>
    <row r="469" spans="1:4">
      <c r="A469" s="167"/>
      <c r="B469" s="167"/>
      <c r="C469" s="167"/>
      <c r="D469" s="168"/>
    </row>
    <row r="470" spans="1:4">
      <c r="A470" s="167"/>
      <c r="B470" s="167"/>
      <c r="C470" s="167"/>
      <c r="D470" s="168"/>
    </row>
    <row r="471" spans="1:4">
      <c r="A471" s="167"/>
      <c r="B471" s="167"/>
      <c r="C471" s="167"/>
      <c r="D471" s="168"/>
    </row>
    <row r="472" spans="1:4">
      <c r="A472" s="167"/>
      <c r="B472" s="167"/>
      <c r="C472" s="167"/>
      <c r="D472" s="168"/>
    </row>
    <row r="473" spans="1:4">
      <c r="A473" s="167"/>
      <c r="B473" s="167"/>
      <c r="C473" s="167"/>
      <c r="D473" s="168"/>
    </row>
    <row r="474" spans="1:4">
      <c r="A474" s="167"/>
      <c r="B474" s="167"/>
      <c r="C474" s="167"/>
      <c r="D474" s="168"/>
    </row>
    <row r="475" spans="1:4">
      <c r="A475" s="167"/>
      <c r="B475" s="167"/>
      <c r="C475" s="167"/>
      <c r="D475" s="168"/>
    </row>
    <row r="476" spans="1:4">
      <c r="A476" s="167"/>
      <c r="B476" s="167"/>
      <c r="C476" s="167"/>
      <c r="D476" s="168"/>
    </row>
    <row r="477" spans="1:4">
      <c r="A477" s="167"/>
      <c r="B477" s="167"/>
      <c r="C477" s="167"/>
      <c r="D477" s="168"/>
    </row>
    <row r="478" spans="1:4">
      <c r="A478" s="167"/>
      <c r="B478" s="167"/>
      <c r="C478" s="167"/>
      <c r="D478" s="168"/>
    </row>
    <row r="479" spans="1:4">
      <c r="A479" s="167"/>
      <c r="B479" s="167"/>
      <c r="C479" s="167"/>
      <c r="D479" s="168"/>
    </row>
    <row r="480" spans="1:4">
      <c r="A480" s="167"/>
      <c r="B480" s="167"/>
      <c r="C480" s="167"/>
      <c r="D480" s="168"/>
    </row>
    <row r="481" spans="1:4">
      <c r="A481" s="167"/>
      <c r="B481" s="167"/>
      <c r="C481" s="167"/>
      <c r="D481" s="168"/>
    </row>
    <row r="482" spans="1:4">
      <c r="A482" s="167"/>
      <c r="B482" s="167"/>
      <c r="C482" s="167"/>
      <c r="D482" s="168"/>
    </row>
    <row r="483" spans="1:4">
      <c r="A483" s="167"/>
      <c r="B483" s="167"/>
      <c r="C483" s="167"/>
      <c r="D483" s="168"/>
    </row>
    <row r="484" spans="1:4">
      <c r="A484" s="167"/>
      <c r="B484" s="167"/>
      <c r="C484" s="167"/>
      <c r="D484" s="168"/>
    </row>
    <row r="485" spans="1:4">
      <c r="A485" s="167"/>
      <c r="B485" s="167"/>
      <c r="C485" s="167"/>
      <c r="D485" s="168"/>
    </row>
    <row r="486" spans="1:4">
      <c r="A486" s="167"/>
      <c r="B486" s="167"/>
      <c r="C486" s="167"/>
      <c r="D486" s="168"/>
    </row>
    <row r="487" spans="1:4">
      <c r="A487" s="167"/>
      <c r="B487" s="167"/>
      <c r="C487" s="167"/>
      <c r="D487" s="168"/>
    </row>
    <row r="488" spans="1:4">
      <c r="A488" s="167"/>
      <c r="B488" s="167"/>
      <c r="C488" s="167"/>
      <c r="D488" s="168"/>
    </row>
    <row r="489" spans="1:4">
      <c r="A489" s="167"/>
      <c r="B489" s="167"/>
      <c r="C489" s="167"/>
      <c r="D489" s="168"/>
    </row>
    <row r="490" spans="1:4">
      <c r="A490" s="167"/>
      <c r="B490" s="167"/>
      <c r="C490" s="167"/>
      <c r="D490" s="168"/>
    </row>
    <row r="491" spans="1:4">
      <c r="A491" s="167"/>
      <c r="B491" s="167"/>
      <c r="C491" s="167"/>
      <c r="D491" s="168"/>
    </row>
    <row r="492" spans="1:4">
      <c r="A492" s="167"/>
      <c r="B492" s="167"/>
      <c r="C492" s="167"/>
      <c r="D492" s="168"/>
    </row>
    <row r="493" spans="1:4">
      <c r="A493" s="167"/>
      <c r="B493" s="167"/>
      <c r="C493" s="167"/>
      <c r="D493" s="168"/>
    </row>
    <row r="494" spans="1:4">
      <c r="A494" s="167"/>
      <c r="B494" s="167"/>
      <c r="C494" s="167"/>
      <c r="D494" s="168"/>
    </row>
    <row r="495" spans="1:4">
      <c r="A495" s="167"/>
      <c r="B495" s="167"/>
      <c r="C495" s="167"/>
      <c r="D495" s="168"/>
    </row>
    <row r="496" spans="1:4">
      <c r="A496" s="167"/>
      <c r="B496" s="167"/>
      <c r="C496" s="167"/>
      <c r="D496" s="168"/>
    </row>
    <row r="497" spans="1:4">
      <c r="A497" s="167"/>
      <c r="B497" s="167"/>
      <c r="C497" s="167"/>
      <c r="D497" s="168"/>
    </row>
    <row r="498" spans="1:4">
      <c r="A498" s="167"/>
      <c r="B498" s="167"/>
      <c r="C498" s="167"/>
      <c r="D498" s="168"/>
    </row>
    <row r="499" spans="1:4">
      <c r="A499" s="167"/>
      <c r="B499" s="167"/>
      <c r="C499" s="167"/>
      <c r="D499" s="168"/>
    </row>
    <row r="500" spans="1:4">
      <c r="A500" s="167"/>
      <c r="B500" s="167"/>
      <c r="C500" s="167"/>
      <c r="D500" s="168"/>
    </row>
    <row r="501" spans="1:4">
      <c r="A501" s="167"/>
      <c r="B501" s="167"/>
      <c r="C501" s="167"/>
      <c r="D501" s="168"/>
    </row>
    <row r="502" spans="1:4">
      <c r="A502" s="167"/>
      <c r="B502" s="167"/>
      <c r="C502" s="167"/>
      <c r="D502" s="168"/>
    </row>
    <row r="503" spans="1:4">
      <c r="A503" s="167"/>
      <c r="B503" s="167"/>
      <c r="C503" s="167"/>
      <c r="D503" s="168"/>
    </row>
    <row r="504" spans="1:4">
      <c r="A504" s="167"/>
      <c r="B504" s="167"/>
      <c r="C504" s="167"/>
      <c r="D504" s="168"/>
    </row>
    <row r="505" spans="1:4">
      <c r="A505" s="167"/>
      <c r="B505" s="167"/>
      <c r="C505" s="167"/>
      <c r="D505" s="168"/>
    </row>
    <row r="506" spans="1:4">
      <c r="A506" s="167"/>
      <c r="B506" s="167"/>
      <c r="C506" s="167"/>
      <c r="D506" s="168"/>
    </row>
    <row r="507" spans="1:4">
      <c r="A507" s="167"/>
      <c r="B507" s="167"/>
      <c r="C507" s="167"/>
      <c r="D507" s="168"/>
    </row>
    <row r="508" spans="1:4">
      <c r="A508" s="167"/>
      <c r="B508" s="167"/>
      <c r="C508" s="167"/>
      <c r="D508" s="168"/>
    </row>
    <row r="509" spans="1:4">
      <c r="A509" s="167"/>
      <c r="B509" s="167"/>
      <c r="C509" s="167"/>
      <c r="D509" s="168"/>
    </row>
    <row r="510" spans="1:4">
      <c r="A510" s="167"/>
      <c r="B510" s="167"/>
      <c r="C510" s="167"/>
      <c r="D510" s="168"/>
    </row>
    <row r="511" spans="1:4">
      <c r="A511" s="167"/>
      <c r="B511" s="167"/>
      <c r="C511" s="167"/>
      <c r="D511" s="168"/>
    </row>
    <row r="512" spans="1:4">
      <c r="A512" s="167"/>
      <c r="B512" s="167"/>
      <c r="C512" s="167"/>
      <c r="D512" s="168"/>
    </row>
    <row r="513" spans="1:4">
      <c r="A513" s="167"/>
      <c r="B513" s="167"/>
      <c r="C513" s="167"/>
      <c r="D513" s="168"/>
    </row>
    <row r="514" spans="1:4">
      <c r="A514" s="167"/>
      <c r="B514" s="167"/>
      <c r="C514" s="167"/>
      <c r="D514" s="168"/>
    </row>
    <row r="515" spans="1:4">
      <c r="A515" s="167"/>
      <c r="B515" s="167"/>
      <c r="C515" s="167"/>
      <c r="D515" s="168"/>
    </row>
    <row r="516" spans="1:4">
      <c r="A516" s="167"/>
      <c r="B516" s="167"/>
      <c r="C516" s="167"/>
      <c r="D516" s="168"/>
    </row>
    <row r="517" spans="1:4">
      <c r="A517" s="167"/>
      <c r="B517" s="167"/>
      <c r="C517" s="167"/>
      <c r="D517" s="168"/>
    </row>
    <row r="518" spans="1:4">
      <c r="A518" s="167"/>
      <c r="B518" s="167"/>
      <c r="C518" s="167"/>
      <c r="D518" s="168"/>
    </row>
    <row r="519" spans="1:4">
      <c r="A519" s="167"/>
      <c r="B519" s="167"/>
      <c r="C519" s="167"/>
      <c r="D519" s="168"/>
    </row>
    <row r="520" spans="1:4">
      <c r="A520" s="167"/>
      <c r="B520" s="167"/>
      <c r="C520" s="167"/>
      <c r="D520" s="168"/>
    </row>
    <row r="521" spans="1:4">
      <c r="A521" s="167"/>
      <c r="B521" s="167"/>
      <c r="C521" s="167"/>
      <c r="D521" s="168"/>
    </row>
    <row r="522" spans="1:4">
      <c r="A522" s="167"/>
      <c r="B522" s="167"/>
      <c r="C522" s="167"/>
      <c r="D522" s="168"/>
    </row>
    <row r="523" spans="1:4">
      <c r="A523" s="167"/>
      <c r="B523" s="167"/>
      <c r="C523" s="167"/>
      <c r="D523" s="168"/>
    </row>
    <row r="524" spans="1:4">
      <c r="A524" s="167"/>
      <c r="B524" s="167"/>
      <c r="C524" s="167"/>
      <c r="D524" s="168"/>
    </row>
    <row r="525" spans="1:4">
      <c r="A525" s="167"/>
      <c r="B525" s="167"/>
      <c r="C525" s="167"/>
      <c r="D525" s="168"/>
    </row>
    <row r="526" spans="1:4">
      <c r="A526" s="167"/>
      <c r="B526" s="167"/>
      <c r="C526" s="167"/>
      <c r="D526" s="168"/>
    </row>
    <row r="527" spans="1:4">
      <c r="A527" s="167"/>
      <c r="B527" s="167"/>
      <c r="C527" s="167"/>
      <c r="D527" s="168"/>
    </row>
    <row r="528" spans="1:4">
      <c r="A528" s="167"/>
      <c r="B528" s="167"/>
      <c r="C528" s="167"/>
      <c r="D528" s="168"/>
    </row>
    <row r="529" spans="1:4">
      <c r="A529" s="167"/>
      <c r="B529" s="167"/>
      <c r="C529" s="167"/>
      <c r="D529" s="168"/>
    </row>
    <row r="530" spans="1:4">
      <c r="A530" s="167"/>
      <c r="B530" s="167"/>
      <c r="C530" s="167"/>
      <c r="D530" s="168"/>
    </row>
    <row r="531" spans="1:4">
      <c r="A531" s="167"/>
      <c r="B531" s="167"/>
      <c r="C531" s="167"/>
      <c r="D531" s="168"/>
    </row>
    <row r="532" spans="1:4">
      <c r="A532" s="167"/>
      <c r="B532" s="167"/>
      <c r="C532" s="167"/>
      <c r="D532" s="168"/>
    </row>
    <row r="533" spans="1:4">
      <c r="A533" s="167"/>
      <c r="B533" s="167"/>
      <c r="C533" s="167"/>
      <c r="D533" s="168"/>
    </row>
    <row r="534" spans="1:4">
      <c r="A534" s="167"/>
      <c r="B534" s="167"/>
      <c r="C534" s="167"/>
      <c r="D534" s="168"/>
    </row>
    <row r="535" spans="1:4">
      <c r="A535" s="167"/>
      <c r="B535" s="167"/>
      <c r="C535" s="167"/>
      <c r="D535" s="168"/>
    </row>
    <row r="536" spans="1:4">
      <c r="A536" s="167"/>
      <c r="B536" s="167"/>
      <c r="C536" s="167"/>
      <c r="D536" s="168"/>
    </row>
    <row r="537" spans="1:4">
      <c r="A537" s="167"/>
      <c r="B537" s="167"/>
      <c r="C537" s="167"/>
      <c r="D537" s="168"/>
    </row>
    <row r="538" spans="1:4">
      <c r="A538" s="167"/>
      <c r="B538" s="167"/>
      <c r="C538" s="167"/>
      <c r="D538" s="168"/>
    </row>
    <row r="539" spans="1:4">
      <c r="A539" s="167"/>
      <c r="B539" s="167"/>
      <c r="C539" s="167"/>
      <c r="D539" s="168"/>
    </row>
    <row r="540" spans="1:4">
      <c r="A540" s="167"/>
      <c r="B540" s="167"/>
      <c r="C540" s="167"/>
      <c r="D540" s="168"/>
    </row>
    <row r="541" spans="1:4">
      <c r="A541" s="167"/>
      <c r="B541" s="167"/>
      <c r="C541" s="167"/>
      <c r="D541" s="168"/>
    </row>
    <row r="542" spans="1:4">
      <c r="A542" s="167"/>
      <c r="B542" s="167"/>
      <c r="C542" s="167"/>
      <c r="D542" s="168"/>
    </row>
    <row r="543" spans="1:4">
      <c r="A543" s="167"/>
      <c r="B543" s="167"/>
      <c r="C543" s="167"/>
      <c r="D543" s="168"/>
    </row>
    <row r="544" spans="1:4">
      <c r="A544" s="167"/>
      <c r="B544" s="167"/>
      <c r="C544" s="167"/>
      <c r="D544" s="168"/>
    </row>
    <row r="545" spans="1:4">
      <c r="A545" s="167"/>
      <c r="B545" s="167"/>
      <c r="C545" s="167"/>
      <c r="D545" s="168"/>
    </row>
    <row r="546" spans="1:4">
      <c r="A546" s="167"/>
      <c r="B546" s="167"/>
      <c r="C546" s="167"/>
      <c r="D546" s="168"/>
    </row>
    <row r="547" spans="1:4">
      <c r="A547" s="167"/>
      <c r="B547" s="167"/>
      <c r="C547" s="167"/>
      <c r="D547" s="168"/>
    </row>
    <row r="548" spans="1:4">
      <c r="A548" s="167"/>
      <c r="B548" s="167"/>
      <c r="C548" s="167"/>
      <c r="D548" s="168"/>
    </row>
    <row r="549" spans="1:4">
      <c r="A549" s="167"/>
      <c r="B549" s="167"/>
      <c r="C549" s="167"/>
      <c r="D549" s="168"/>
    </row>
    <row r="550" spans="1:4">
      <c r="A550" s="167"/>
      <c r="B550" s="167"/>
      <c r="C550" s="167"/>
      <c r="D550" s="168"/>
    </row>
    <row r="551" spans="1:4">
      <c r="A551" s="167"/>
      <c r="B551" s="167"/>
      <c r="C551" s="167"/>
      <c r="D551" s="168"/>
    </row>
    <row r="552" spans="1:4">
      <c r="A552" s="167"/>
      <c r="B552" s="167"/>
      <c r="C552" s="167"/>
      <c r="D552" s="168"/>
    </row>
    <row r="553" spans="1:4">
      <c r="A553" s="167"/>
      <c r="B553" s="167"/>
      <c r="C553" s="167"/>
      <c r="D553" s="168"/>
    </row>
    <row r="554" spans="1:4">
      <c r="A554" s="167"/>
      <c r="B554" s="167"/>
      <c r="C554" s="167"/>
      <c r="D554" s="168"/>
    </row>
    <row r="555" spans="1:4">
      <c r="A555" s="167"/>
      <c r="B555" s="167"/>
      <c r="C555" s="167"/>
      <c r="D555" s="168"/>
    </row>
    <row r="556" spans="1:4">
      <c r="A556" s="167"/>
      <c r="B556" s="167"/>
      <c r="C556" s="167"/>
      <c r="D556" s="168"/>
    </row>
    <row r="557" spans="1:4">
      <c r="A557" s="167"/>
      <c r="B557" s="167"/>
      <c r="C557" s="167"/>
      <c r="D557" s="168"/>
    </row>
    <row r="558" spans="1:4">
      <c r="A558" s="167"/>
      <c r="B558" s="167"/>
      <c r="C558" s="167"/>
      <c r="D558" s="168"/>
    </row>
    <row r="559" spans="1:4">
      <c r="A559" s="167"/>
      <c r="B559" s="167"/>
      <c r="C559" s="167"/>
      <c r="D559" s="168"/>
    </row>
    <row r="560" spans="1:4">
      <c r="A560" s="167"/>
      <c r="B560" s="167"/>
      <c r="C560" s="167"/>
      <c r="D560" s="168"/>
    </row>
    <row r="561" spans="1:5">
      <c r="A561" s="167"/>
      <c r="B561" s="167"/>
      <c r="C561" s="167"/>
      <c r="D561" s="168"/>
    </row>
    <row r="562" spans="1:5">
      <c r="A562" s="167"/>
      <c r="B562" s="167"/>
      <c r="C562" s="167"/>
      <c r="D562" s="168"/>
    </row>
    <row r="563" spans="1:5">
      <c r="A563" s="167"/>
      <c r="B563" s="167"/>
      <c r="C563" s="167"/>
      <c r="D563" s="168"/>
    </row>
    <row r="564" spans="1:5">
      <c r="A564" s="167"/>
      <c r="B564" s="167"/>
      <c r="C564" s="167"/>
      <c r="D564" s="168"/>
    </row>
    <row r="565" spans="1:5">
      <c r="A565" s="167"/>
      <c r="B565" s="167"/>
      <c r="C565" s="167"/>
      <c r="D565" s="168"/>
    </row>
    <row r="566" spans="1:5">
      <c r="A566" s="167"/>
      <c r="B566" s="167"/>
      <c r="C566" s="167"/>
      <c r="D566" s="168"/>
    </row>
    <row r="567" spans="1:5">
      <c r="A567" s="169"/>
      <c r="B567" s="169"/>
      <c r="C567" s="169"/>
      <c r="D567" s="169"/>
      <c r="E567" s="11"/>
    </row>
    <row r="568" spans="1:5">
      <c r="A568" s="169"/>
      <c r="B568" s="169"/>
      <c r="C568" s="169"/>
      <c r="D568" s="11"/>
      <c r="E568" s="11"/>
    </row>
  </sheetData>
  <autoFilter ref="A3:B182" xr:uid="{00000000-0009-0000-0000-000016000000}"/>
  <mergeCells count="3">
    <mergeCell ref="A1:H1"/>
    <mergeCell ref="D2:H2"/>
    <mergeCell ref="A184:H184"/>
  </mergeCells>
  <pageMargins left="0.70866141732283472" right="0.70866141732283472" top="0.74803149606299213" bottom="0.74803149606299213" header="0.31496062992125984" footer="0.31496062992125984"/>
  <pageSetup paperSize="9" scale="80" orientation="portrait" r:id="rId1"/>
  <headerFooter scaleWithDoc="0" alignWithMargins="0">
    <oddFooter>&amp;R&amp;P/&amp;N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69C2A8-D1F7-4CBA-9FDB-6B878F91C744}">
  <sheetPr>
    <pageSetUpPr fitToPage="1"/>
  </sheetPr>
  <dimension ref="A1:F30"/>
  <sheetViews>
    <sheetView showGridLines="0" zoomScaleNormal="100" workbookViewId="0"/>
  </sheetViews>
  <sheetFormatPr defaultColWidth="11.42578125" defaultRowHeight="15"/>
  <cols>
    <col min="1" max="1" width="1.85546875" style="194" customWidth="1"/>
    <col min="2" max="2" width="2.85546875" style="194" customWidth="1"/>
    <col min="3" max="3" width="106.7109375" style="194" customWidth="1"/>
    <col min="4" max="4" width="2.85546875" style="194" customWidth="1"/>
    <col min="5" max="5" width="1.85546875" style="194" customWidth="1"/>
    <col min="6" max="6" width="106.7109375" style="194" customWidth="1"/>
    <col min="7" max="69" width="8.85546875" style="194" customWidth="1"/>
    <col min="70" max="16384" width="11.42578125" style="194"/>
  </cols>
  <sheetData>
    <row r="1" spans="1:6" ht="15.75" customHeight="1" thickBot="1">
      <c r="A1"/>
      <c r="B1"/>
      <c r="C1" s="29"/>
      <c r="D1"/>
    </row>
    <row r="2" spans="1:6">
      <c r="A2"/>
      <c r="B2" s="30"/>
      <c r="C2" s="31"/>
      <c r="D2" s="32"/>
    </row>
    <row r="3" spans="1:6" ht="20.25" customHeight="1">
      <c r="A3"/>
      <c r="B3" s="33"/>
      <c r="C3" s="34" t="s">
        <v>476</v>
      </c>
      <c r="D3" s="35"/>
    </row>
    <row r="4" spans="1:6" ht="15.75" customHeight="1">
      <c r="A4"/>
      <c r="B4" s="33"/>
      <c r="C4" s="36"/>
      <c r="D4" s="35"/>
    </row>
    <row r="5" spans="1:6" ht="27.75" customHeight="1">
      <c r="A5" s="1"/>
      <c r="B5" s="37"/>
      <c r="C5" s="22" t="s">
        <v>670</v>
      </c>
      <c r="D5" s="38"/>
      <c r="E5" s="1"/>
    </row>
    <row r="6" spans="1:6">
      <c r="A6" s="1"/>
      <c r="B6" s="37"/>
      <c r="C6" s="22"/>
      <c r="D6" s="39"/>
      <c r="E6" s="1"/>
    </row>
    <row r="7" spans="1:6">
      <c r="A7" s="1"/>
      <c r="B7" s="37"/>
      <c r="C7" s="19" t="s">
        <v>671</v>
      </c>
      <c r="D7" s="39"/>
      <c r="E7" s="1"/>
    </row>
    <row r="8" spans="1:6" ht="42.75" customHeight="1">
      <c r="A8" s="1"/>
      <c r="B8" s="37"/>
      <c r="C8" s="22" t="s">
        <v>676</v>
      </c>
      <c r="D8" s="39"/>
      <c r="E8" s="1"/>
    </row>
    <row r="9" spans="1:6">
      <c r="A9" s="1"/>
      <c r="B9" s="37"/>
      <c r="C9" s="20"/>
      <c r="D9" s="39"/>
      <c r="E9" s="1"/>
    </row>
    <row r="10" spans="1:6" ht="93" customHeight="1">
      <c r="A10" s="1"/>
      <c r="B10" s="37"/>
      <c r="C10" s="22" t="s">
        <v>672</v>
      </c>
      <c r="D10" s="39"/>
      <c r="E10" s="1"/>
    </row>
    <row r="11" spans="1:6">
      <c r="A11" s="1"/>
      <c r="B11" s="37"/>
      <c r="C11" s="20"/>
      <c r="D11" s="39"/>
      <c r="E11" s="1"/>
    </row>
    <row r="12" spans="1:6" ht="93" customHeight="1">
      <c r="A12" s="1"/>
      <c r="B12" s="37"/>
      <c r="C12" s="24" t="s">
        <v>673</v>
      </c>
      <c r="D12" s="39"/>
      <c r="E12" s="1"/>
    </row>
    <row r="13" spans="1:6">
      <c r="A13" s="1"/>
      <c r="B13" s="37"/>
      <c r="C13" s="21"/>
      <c r="D13" s="39"/>
      <c r="E13" s="1"/>
    </row>
    <row r="14" spans="1:6">
      <c r="A14" s="1"/>
      <c r="B14" s="37"/>
      <c r="C14" s="195" t="s">
        <v>674</v>
      </c>
      <c r="D14" s="39"/>
      <c r="E14" s="1"/>
    </row>
    <row r="15" spans="1:6" ht="29.25" customHeight="1">
      <c r="A15" s="1"/>
      <c r="B15" s="37"/>
      <c r="C15" s="22" t="s">
        <v>675</v>
      </c>
      <c r="D15" s="39"/>
      <c r="E15" s="1"/>
    </row>
    <row r="16" spans="1:6" ht="14.25" customHeight="1">
      <c r="A16" s="1"/>
      <c r="B16" s="37"/>
      <c r="C16" s="20"/>
      <c r="D16" s="39"/>
      <c r="E16" s="1"/>
      <c r="F16" s="23"/>
    </row>
    <row r="17" spans="1:6" ht="54.75" customHeight="1">
      <c r="A17" s="1"/>
      <c r="B17" s="37"/>
      <c r="C17" s="22" t="s">
        <v>679</v>
      </c>
      <c r="D17" s="39"/>
      <c r="E17" s="1"/>
      <c r="F17" s="23"/>
    </row>
    <row r="18" spans="1:6" ht="9.75" customHeight="1">
      <c r="A18" s="1"/>
      <c r="B18" s="37"/>
      <c r="C18" s="20"/>
      <c r="D18" s="39"/>
      <c r="E18" s="1"/>
      <c r="F18" s="23"/>
    </row>
    <row r="19" spans="1:6" ht="106.5" customHeight="1">
      <c r="A19" s="1"/>
      <c r="B19" s="37"/>
      <c r="C19" s="22" t="s">
        <v>677</v>
      </c>
      <c r="D19" s="39"/>
      <c r="E19" s="1"/>
      <c r="F19" s="23"/>
    </row>
    <row r="20" spans="1:6" ht="9" customHeight="1">
      <c r="A20" s="1"/>
      <c r="B20" s="37"/>
      <c r="C20" s="22"/>
      <c r="D20" s="39"/>
      <c r="E20" s="1"/>
      <c r="F20" s="23"/>
    </row>
    <row r="21" spans="1:6" ht="93.75" customHeight="1">
      <c r="A21" s="1"/>
      <c r="B21" s="37"/>
      <c r="C21" s="22" t="s">
        <v>680</v>
      </c>
      <c r="D21" s="39"/>
      <c r="E21" s="1"/>
      <c r="F21" s="23"/>
    </row>
    <row r="22" spans="1:6" ht="9" customHeight="1">
      <c r="A22" s="1"/>
      <c r="B22" s="37"/>
      <c r="C22" s="22"/>
      <c r="D22" s="39"/>
      <c r="E22" s="1"/>
      <c r="F22" s="23"/>
    </row>
    <row r="23" spans="1:6" ht="118.5" customHeight="1">
      <c r="A23" s="1"/>
      <c r="B23" s="37"/>
      <c r="C23" s="22" t="s">
        <v>678</v>
      </c>
      <c r="D23" s="39"/>
      <c r="E23" s="1"/>
      <c r="F23" s="23"/>
    </row>
    <row r="24" spans="1:6" ht="7.5" customHeight="1">
      <c r="A24" s="1"/>
      <c r="B24" s="37"/>
      <c r="C24" s="22"/>
      <c r="D24" s="39"/>
      <c r="E24" s="1"/>
      <c r="F24" s="23"/>
    </row>
    <row r="25" spans="1:6">
      <c r="A25" s="1"/>
      <c r="B25" s="37"/>
      <c r="C25" s="22"/>
      <c r="D25" s="39"/>
      <c r="E25" s="1"/>
      <c r="F25" s="23"/>
    </row>
    <row r="26" spans="1:6" ht="105" customHeight="1">
      <c r="A26" s="1"/>
      <c r="B26" s="37"/>
      <c r="C26" s="22"/>
      <c r="D26" s="39"/>
      <c r="E26" s="1"/>
      <c r="F26" s="23"/>
    </row>
    <row r="27" spans="1:6" ht="309" customHeight="1" thickBot="1">
      <c r="A27"/>
      <c r="B27" s="25"/>
      <c r="C27" s="26"/>
      <c r="D27" s="27"/>
    </row>
    <row r="28" spans="1:6">
      <c r="A28"/>
      <c r="B28" s="11"/>
      <c r="C28" s="28"/>
      <c r="D28" s="11"/>
    </row>
    <row r="29" spans="1:6">
      <c r="B29" s="11"/>
      <c r="C29" s="11"/>
      <c r="D29" s="11"/>
    </row>
    <row r="30" spans="1:6">
      <c r="B30" s="11"/>
      <c r="C30" s="11"/>
      <c r="D30" s="11"/>
    </row>
  </sheetData>
  <printOptions horizontalCentered="1"/>
  <pageMargins left="0.70866141732283472" right="0.70866141732283472" top="0.74803149606299213" bottom="0.74803149606299213" header="0.31496062992125984" footer="0.31496062992125984"/>
  <pageSetup paperSize="9" scale="90" fitToHeight="0" orientation="portrait" r:id="rId1"/>
  <headerFooter>
    <oddFooter>&amp;R&amp;P/&amp;N</oddFooter>
  </headerFooter>
  <colBreaks count="1" manualBreakCount="1">
    <brk id="2" max="27"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102"/>
  <sheetViews>
    <sheetView showGridLines="0" zoomScaleNormal="100" workbookViewId="0"/>
  </sheetViews>
  <sheetFormatPr defaultColWidth="11.42578125" defaultRowHeight="15"/>
  <cols>
    <col min="1" max="1" width="91.42578125" customWidth="1"/>
  </cols>
  <sheetData>
    <row r="1" spans="1:1" ht="15.75" customHeight="1">
      <c r="A1" s="40" t="s">
        <v>482</v>
      </c>
    </row>
    <row r="2" spans="1:1">
      <c r="A2" s="41"/>
    </row>
    <row r="3" spans="1:1">
      <c r="A3" s="42" t="s">
        <v>569</v>
      </c>
    </row>
    <row r="4" spans="1:1" ht="81" customHeight="1">
      <c r="A4" s="43" t="s">
        <v>568</v>
      </c>
    </row>
    <row r="5" spans="1:1">
      <c r="A5" s="44"/>
    </row>
    <row r="6" spans="1:1">
      <c r="A6" s="42" t="s">
        <v>567</v>
      </c>
    </row>
    <row r="7" spans="1:1">
      <c r="A7" s="43" t="s">
        <v>654</v>
      </c>
    </row>
    <row r="8" spans="1:1">
      <c r="A8" s="44"/>
    </row>
    <row r="9" spans="1:1">
      <c r="A9" s="42" t="s">
        <v>566</v>
      </c>
    </row>
    <row r="10" spans="1:1" ht="117.75" customHeight="1">
      <c r="A10" s="45" t="s">
        <v>615</v>
      </c>
    </row>
    <row r="11" spans="1:1">
      <c r="A11" s="45"/>
    </row>
    <row r="12" spans="1:1">
      <c r="A12" s="42" t="s">
        <v>565</v>
      </c>
    </row>
    <row r="13" spans="1:1" ht="7.5" customHeight="1">
      <c r="A13" s="43"/>
    </row>
    <row r="14" spans="1:1">
      <c r="A14" s="46" t="s">
        <v>564</v>
      </c>
    </row>
    <row r="15" spans="1:1" ht="55.5" customHeight="1">
      <c r="A15" s="45" t="s">
        <v>616</v>
      </c>
    </row>
    <row r="16" spans="1:1" ht="9" customHeight="1">
      <c r="A16" s="47"/>
    </row>
    <row r="17" spans="1:2" ht="42" customHeight="1">
      <c r="A17" s="45" t="s">
        <v>563</v>
      </c>
    </row>
    <row r="18" spans="1:2" ht="9" customHeight="1">
      <c r="A18" s="47"/>
    </row>
    <row r="19" spans="1:2">
      <c r="A19" s="48" t="s">
        <v>562</v>
      </c>
    </row>
    <row r="20" spans="1:2" ht="69" customHeight="1">
      <c r="A20" s="45" t="s">
        <v>617</v>
      </c>
    </row>
    <row r="21" spans="1:2" ht="67.5" customHeight="1">
      <c r="A21" s="49" t="s">
        <v>618</v>
      </c>
    </row>
    <row r="22" spans="1:2" ht="28.5" customHeight="1">
      <c r="A22" s="50" t="s">
        <v>619</v>
      </c>
    </row>
    <row r="23" spans="1:2" ht="40.5" customHeight="1">
      <c r="A23" s="50" t="s">
        <v>620</v>
      </c>
    </row>
    <row r="24" spans="1:2" ht="29.25" customHeight="1">
      <c r="A24" s="50" t="s">
        <v>621</v>
      </c>
    </row>
    <row r="25" spans="1:2">
      <c r="A25" s="41"/>
    </row>
    <row r="26" spans="1:2">
      <c r="A26" s="46" t="s">
        <v>561</v>
      </c>
    </row>
    <row r="27" spans="1:2" ht="66.75" customHeight="1">
      <c r="A27" s="50" t="s">
        <v>622</v>
      </c>
    </row>
    <row r="28" spans="1:2" ht="9" customHeight="1">
      <c r="A28" s="50"/>
    </row>
    <row r="29" spans="1:2" ht="55.5" customHeight="1">
      <c r="A29" s="50" t="s">
        <v>624</v>
      </c>
    </row>
    <row r="30" spans="1:2" ht="9" customHeight="1">
      <c r="A30" s="45"/>
    </row>
    <row r="31" spans="1:2" ht="54.75" customHeight="1">
      <c r="A31" s="50" t="s">
        <v>625</v>
      </c>
      <c r="B31" s="57"/>
    </row>
    <row r="32" spans="1:2" ht="9" customHeight="1">
      <c r="A32" s="45"/>
    </row>
    <row r="33" spans="1:2" ht="129.75" customHeight="1">
      <c r="A33" s="50" t="s">
        <v>623</v>
      </c>
    </row>
    <row r="34" spans="1:2">
      <c r="A34" s="45"/>
    </row>
    <row r="35" spans="1:2" ht="15" customHeight="1">
      <c r="A35" s="47" t="s">
        <v>560</v>
      </c>
    </row>
    <row r="36" spans="1:2">
      <c r="A36" s="51" t="s">
        <v>559</v>
      </c>
    </row>
    <row r="37" spans="1:2" ht="29.25" customHeight="1">
      <c r="A37" s="45" t="s">
        <v>558</v>
      </c>
    </row>
    <row r="38" spans="1:2" ht="15" customHeight="1">
      <c r="A38" s="45"/>
    </row>
    <row r="39" spans="1:2" ht="15" customHeight="1">
      <c r="A39" s="52" t="s">
        <v>557</v>
      </c>
    </row>
    <row r="40" spans="1:2" ht="41.25" customHeight="1">
      <c r="A40" s="53" t="s">
        <v>556</v>
      </c>
    </row>
    <row r="41" spans="1:2" ht="118.5" customHeight="1">
      <c r="A41" s="53" t="s">
        <v>555</v>
      </c>
    </row>
    <row r="42" spans="1:2" ht="18" customHeight="1">
      <c r="A42" s="53" t="s">
        <v>554</v>
      </c>
    </row>
    <row r="43" spans="1:2" ht="15" customHeight="1">
      <c r="A43" s="45"/>
    </row>
    <row r="44" spans="1:2" ht="15" customHeight="1">
      <c r="A44" s="42" t="s">
        <v>483</v>
      </c>
      <c r="B44" s="7"/>
    </row>
    <row r="45" spans="1:2" ht="15" customHeight="1">
      <c r="A45" s="54" t="s">
        <v>613</v>
      </c>
      <c r="B45" s="7"/>
    </row>
    <row r="46" spans="1:2" ht="15" customHeight="1">
      <c r="A46" s="54" t="s">
        <v>553</v>
      </c>
      <c r="B46" s="7"/>
    </row>
    <row r="47" spans="1:2" ht="15" customHeight="1">
      <c r="A47" s="54" t="s">
        <v>626</v>
      </c>
      <c r="B47" s="7"/>
    </row>
    <row r="48" spans="1:2" ht="15" customHeight="1">
      <c r="A48" s="54" t="s">
        <v>419</v>
      </c>
      <c r="B48" s="7"/>
    </row>
    <row r="49" spans="1:1" ht="15" customHeight="1">
      <c r="A49" s="54" t="s">
        <v>552</v>
      </c>
    </row>
    <row r="50" spans="1:1" ht="15" customHeight="1">
      <c r="A50" s="54" t="s">
        <v>459</v>
      </c>
    </row>
    <row r="51" spans="1:1" ht="15" customHeight="1">
      <c r="A51" s="54" t="s">
        <v>405</v>
      </c>
    </row>
    <row r="52" spans="1:1" ht="15" customHeight="1">
      <c r="A52" s="54" t="s">
        <v>460</v>
      </c>
    </row>
    <row r="53" spans="1:1" ht="15" customHeight="1">
      <c r="A53" s="54" t="s">
        <v>551</v>
      </c>
    </row>
    <row r="54" spans="1:1" ht="15" customHeight="1">
      <c r="A54" s="54" t="s">
        <v>409</v>
      </c>
    </row>
    <row r="55" spans="1:1" ht="15" customHeight="1">
      <c r="A55" s="54" t="s">
        <v>550</v>
      </c>
    </row>
    <row r="56" spans="1:1" ht="15" customHeight="1">
      <c r="A56" s="54" t="s">
        <v>549</v>
      </c>
    </row>
    <row r="57" spans="1:1" ht="15" customHeight="1">
      <c r="A57" s="54" t="s">
        <v>548</v>
      </c>
    </row>
    <row r="58" spans="1:1" ht="15" customHeight="1">
      <c r="A58" s="54" t="s">
        <v>547</v>
      </c>
    </row>
    <row r="59" spans="1:1" ht="15" customHeight="1">
      <c r="A59" s="54" t="s">
        <v>546</v>
      </c>
    </row>
    <row r="60" spans="1:1" ht="15" customHeight="1">
      <c r="A60" s="54" t="s">
        <v>545</v>
      </c>
    </row>
    <row r="61" spans="1:1" ht="15" customHeight="1">
      <c r="A61" s="54" t="s">
        <v>544</v>
      </c>
    </row>
    <row r="62" spans="1:1" ht="15" customHeight="1">
      <c r="A62" s="54" t="s">
        <v>543</v>
      </c>
    </row>
    <row r="63" spans="1:1" ht="15" customHeight="1">
      <c r="A63" s="54" t="s">
        <v>542</v>
      </c>
    </row>
    <row r="64" spans="1:1" ht="15" customHeight="1">
      <c r="A64" s="54" t="s">
        <v>541</v>
      </c>
    </row>
    <row r="65" spans="1:1" ht="15" customHeight="1">
      <c r="A65" s="54" t="s">
        <v>540</v>
      </c>
    </row>
    <row r="66" spans="1:1" ht="15" customHeight="1">
      <c r="A66" s="54" t="s">
        <v>539</v>
      </c>
    </row>
    <row r="67" spans="1:1" ht="15" customHeight="1">
      <c r="A67" s="54" t="s">
        <v>538</v>
      </c>
    </row>
    <row r="68" spans="1:1" ht="15" customHeight="1">
      <c r="A68" s="54" t="s">
        <v>537</v>
      </c>
    </row>
    <row r="69" spans="1:1" ht="15" customHeight="1">
      <c r="A69" s="54" t="s">
        <v>536</v>
      </c>
    </row>
    <row r="70" spans="1:1" ht="15" customHeight="1">
      <c r="A70" s="54" t="s">
        <v>535</v>
      </c>
    </row>
    <row r="71" spans="1:1" ht="15" customHeight="1">
      <c r="A71" s="54" t="s">
        <v>534</v>
      </c>
    </row>
    <row r="72" spans="1:1" ht="15" customHeight="1">
      <c r="A72" s="54" t="s">
        <v>533</v>
      </c>
    </row>
    <row r="73" spans="1:1" ht="15" customHeight="1">
      <c r="A73" s="54" t="s">
        <v>532</v>
      </c>
    </row>
    <row r="74" spans="1:1" ht="15" customHeight="1">
      <c r="A74" s="54" t="s">
        <v>531</v>
      </c>
    </row>
    <row r="75" spans="1:1" ht="15" customHeight="1">
      <c r="A75" s="54" t="s">
        <v>530</v>
      </c>
    </row>
    <row r="76" spans="1:1" ht="15" customHeight="1">
      <c r="A76" s="54" t="s">
        <v>529</v>
      </c>
    </row>
    <row r="77" spans="1:1" ht="15" customHeight="1">
      <c r="A77" s="54" t="s">
        <v>528</v>
      </c>
    </row>
    <row r="78" spans="1:1" ht="15" customHeight="1">
      <c r="A78" s="54" t="s">
        <v>452</v>
      </c>
    </row>
    <row r="79" spans="1:1" ht="15" customHeight="1">
      <c r="A79" s="54" t="s">
        <v>527</v>
      </c>
    </row>
    <row r="80" spans="1:1" ht="15" customHeight="1">
      <c r="A80" s="54" t="s">
        <v>627</v>
      </c>
    </row>
    <row r="81" spans="1:1" ht="15" customHeight="1">
      <c r="A81" s="54"/>
    </row>
    <row r="82" spans="1:1">
      <c r="A82" s="47" t="s">
        <v>526</v>
      </c>
    </row>
    <row r="83" spans="1:1" ht="7.5" customHeight="1">
      <c r="A83" s="47"/>
    </row>
    <row r="84" spans="1:1">
      <c r="A84" s="55" t="s">
        <v>525</v>
      </c>
    </row>
    <row r="85" spans="1:1">
      <c r="A85" s="55" t="s">
        <v>524</v>
      </c>
    </row>
    <row r="86" spans="1:1">
      <c r="A86" s="53" t="s">
        <v>523</v>
      </c>
    </row>
    <row r="87" spans="1:1">
      <c r="A87" s="56" t="s">
        <v>522</v>
      </c>
    </row>
    <row r="88" spans="1:1">
      <c r="A88" s="55" t="s">
        <v>521</v>
      </c>
    </row>
    <row r="89" spans="1:1">
      <c r="A89" s="55" t="s">
        <v>520</v>
      </c>
    </row>
    <row r="90" spans="1:1">
      <c r="A90" s="55" t="s">
        <v>519</v>
      </c>
    </row>
    <row r="91" spans="1:1">
      <c r="A91" s="53" t="s">
        <v>518</v>
      </c>
    </row>
    <row r="92" spans="1:1">
      <c r="A92" s="53" t="s">
        <v>517</v>
      </c>
    </row>
    <row r="93" spans="1:1">
      <c r="A93" s="53" t="s">
        <v>516</v>
      </c>
    </row>
    <row r="94" spans="1:1">
      <c r="A94" s="53" t="s">
        <v>515</v>
      </c>
    </row>
    <row r="95" spans="1:1">
      <c r="A95" s="53"/>
    </row>
    <row r="96" spans="1:1">
      <c r="A96" s="47" t="s">
        <v>514</v>
      </c>
    </row>
    <row r="97" spans="1:1" ht="7.5" customHeight="1">
      <c r="A97" s="47"/>
    </row>
    <row r="98" spans="1:1">
      <c r="A98" s="55" t="s">
        <v>513</v>
      </c>
    </row>
    <row r="99" spans="1:1">
      <c r="A99" s="55" t="s">
        <v>512</v>
      </c>
    </row>
    <row r="100" spans="1:1">
      <c r="A100" s="55" t="s">
        <v>511</v>
      </c>
    </row>
    <row r="101" spans="1:1">
      <c r="A101" s="55" t="s">
        <v>510</v>
      </c>
    </row>
    <row r="102" spans="1:1">
      <c r="A102" s="55" t="s">
        <v>509</v>
      </c>
    </row>
  </sheetData>
  <hyperlinks>
    <hyperlink ref="A59" location="Begrippen!A31" display="Type voorziening" xr:uid="{00000000-0004-0000-0300-000000000000}"/>
    <hyperlink ref="A60" location="Begrippen!A41" display="   Beschut werk" xr:uid="{00000000-0004-0000-0300-000001000000}"/>
    <hyperlink ref="A61" location="Begrippen!A53" display="   Coaching naar werk of naar participatie" xr:uid="{00000000-0004-0000-0300-000002000000}"/>
    <hyperlink ref="A62" location="Begrippen!A35" display="   Forfaitaire loonkostensubsidie" xr:uid="{00000000-0004-0000-0300-000003000000}"/>
    <hyperlink ref="A63" location="Begrippen!A49" display="   Jobcoach/begeleiding op de werkplek" xr:uid="{00000000-0004-0000-0300-000004000000}"/>
    <hyperlink ref="A64" location="Begrippen!A33" display="   Loonkostensubsidie op grond van de Participatiewet" xr:uid="{00000000-0004-0000-0300-000005000000}"/>
    <hyperlink ref="A65" location="Begrippen!A67" display="   Niet nader in te delen" xr:uid="{00000000-0004-0000-0300-000006000000}"/>
    <hyperlink ref="A66" location="Begrippen!A63" display="   Overige faciliterende voorziening" xr:uid="{00000000-0004-0000-0300-000007000000}"/>
    <hyperlink ref="A67" location="Begrippen!A59" display="   Overige sociale activering" xr:uid="{00000000-0004-0000-0300-000008000000}"/>
    <hyperlink ref="A68" location="Begrippen!A47" display="   Overige werkplekken" xr:uid="{00000000-0004-0000-0300-000009000000}"/>
    <hyperlink ref="A69" location="Begrippen!A43" display="   Participatieplaats" xr:uid="{00000000-0004-0000-0300-00000A000000}"/>
    <hyperlink ref="A70" location="Begrippen!A45" display="   Proefplaatsing t.b.v. loonwaardebepaling" xr:uid="{00000000-0004-0000-0300-00000B000000}"/>
    <hyperlink ref="A71" location="Begrippen!A37" display="   Tijdelijke loonkostensubsidie" xr:uid="{00000000-0004-0000-0300-00000C000000}"/>
    <hyperlink ref="A72" location="Begrippen!A55" display="   Training/cursus/opleiding" xr:uid="{00000000-0004-0000-0300-00000D000000}"/>
    <hyperlink ref="A73" location="Begrippen!A65" display="   Uitbesteed én onbekend" xr:uid="{00000000-0004-0000-0300-00000E000000}"/>
    <hyperlink ref="A74" location="Begrippen!A61" display="   Vervoersvoorziening" xr:uid="{00000000-0004-0000-0300-00000F000000}"/>
    <hyperlink ref="A75" location="Begrippen!A57" display="   Vrijwilligerswerk" xr:uid="{00000000-0004-0000-0300-000010000000}"/>
    <hyperlink ref="A76" location="Begrippen!A51" display="   Werkplekaanpassing" xr:uid="{00000000-0004-0000-0300-000011000000}"/>
    <hyperlink ref="A77" location="Begrippen!A39" display="   WIW/ID-baan" xr:uid="{00000000-0004-0000-0300-000012000000}"/>
    <hyperlink ref="A45" location="Begrippen!A3" display="Algemene bijstand" xr:uid="{00000000-0004-0000-0300-000013000000}"/>
    <hyperlink ref="A46" location="Begrippen!A5" display="Beëindigde voorziening" xr:uid="{00000000-0004-0000-0300-000014000000}"/>
    <hyperlink ref="A49" location="Begrippen!A11" display="Duur voorziening " xr:uid="{00000000-0004-0000-0300-000015000000}"/>
    <hyperlink ref="A54" location="Begrippen!A21" display="Leeftijd" xr:uid="{00000000-0004-0000-0300-000016000000}"/>
    <hyperlink ref="A56" location="Begrippen!A25" display="Lopende voorziening eind verslagperiode" xr:uid="{00000000-0004-0000-0300-000017000000}"/>
    <hyperlink ref="A57" location="Begrippen!A27" display="Re-integratie- / participatievoorziening " xr:uid="{00000000-0004-0000-0300-000018000000}"/>
    <hyperlink ref="A58" location="Begrippen!A29" display="Startende voorziening" xr:uid="{00000000-0004-0000-0300-000019000000}"/>
    <hyperlink ref="A79" location="Begrippen!A71" display="Werkend" xr:uid="{00000000-0004-0000-0300-00001A000000}"/>
    <hyperlink ref="A55" location="Begrippen!A23" display="Lopende voorziening begin verslagperiode" xr:uid="{00000000-0004-0000-0300-00001B000000}"/>
    <hyperlink ref="A53" location="Begrippen!A19" display="Herkomstland" xr:uid="{00000000-0004-0000-0300-00001C000000}"/>
    <hyperlink ref="A50" location="Begrippen!A13" display="Geboorteland" xr:uid="{00000000-0004-0000-0300-00001D000000}"/>
    <hyperlink ref="A78" location="Begrippen!A69" display="Uitkeringspositie" xr:uid="{00000000-0004-0000-0300-00001E000000}"/>
    <hyperlink ref="A47" location="Begrippen!A7" display="Bijstand" xr:uid="{00000000-0004-0000-0300-00001F000000}"/>
    <hyperlink ref="A48" location="Begrippen!A9" display="Duur bijstandsuitkering" xr:uid="{00000000-0004-0000-0300-000020000000}"/>
    <hyperlink ref="A52" location="Begrippen!A17" display="Herkomst" xr:uid="{00000000-0004-0000-0300-000021000000}"/>
    <hyperlink ref="A51" location="Begrippen!A15" display="Geslacht" xr:uid="{00000000-0004-0000-0300-000022000000}"/>
    <hyperlink ref="A80" location="Begrippen!A73" display="Woongemeente" xr:uid="{00000000-0004-0000-0300-000023000000}"/>
  </hyperlinks>
  <pageMargins left="0.70866141732283472" right="0.70866141732283472" top="0.74803149606299213" bottom="0.74803149606299213" header="0.31496062992125984" footer="0.31496062992125984"/>
  <pageSetup paperSize="9" scale="99" fitToWidth="0" fitToHeight="0" orientation="portrait" r:id="rId1"/>
  <headerFooter scaleWithDoc="0" alignWithMargins="0">
    <oddFooter>&amp;R&amp;P/&amp;N</oddFooter>
  </headerFooter>
  <rowBreaks count="1" manualBreakCount="1">
    <brk id="25"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73"/>
  <sheetViews>
    <sheetView showGridLines="0" zoomScaleNormal="100" workbookViewId="0"/>
  </sheetViews>
  <sheetFormatPr defaultColWidth="11.42578125" defaultRowHeight="15"/>
  <cols>
    <col min="1" max="1" width="91.42578125" customWidth="1"/>
  </cols>
  <sheetData>
    <row r="1" spans="1:1" ht="15.75" customHeight="1">
      <c r="A1" s="58" t="s">
        <v>483</v>
      </c>
    </row>
    <row r="2" spans="1:1">
      <c r="A2" s="59"/>
    </row>
    <row r="3" spans="1:1" ht="93" customHeight="1">
      <c r="A3" s="60" t="s">
        <v>614</v>
      </c>
    </row>
    <row r="4" spans="1:1" ht="15" customHeight="1">
      <c r="A4" s="60"/>
    </row>
    <row r="5" spans="1:1" ht="30.75" customHeight="1">
      <c r="A5" s="61" t="s">
        <v>571</v>
      </c>
    </row>
    <row r="6" spans="1:1" ht="15" customHeight="1">
      <c r="A6" s="61"/>
    </row>
    <row r="7" spans="1:1" ht="28.5" customHeight="1">
      <c r="A7" s="61" t="s">
        <v>655</v>
      </c>
    </row>
    <row r="8" spans="1:1" ht="15" customHeight="1">
      <c r="A8" s="61"/>
    </row>
    <row r="9" spans="1:1" ht="41.25" customHeight="1">
      <c r="A9" s="61" t="s">
        <v>656</v>
      </c>
    </row>
    <row r="10" spans="1:1" ht="15" customHeight="1">
      <c r="A10" s="61"/>
    </row>
    <row r="11" spans="1:1" ht="57" customHeight="1">
      <c r="A11" s="61" t="s">
        <v>657</v>
      </c>
    </row>
    <row r="12" spans="1:1" ht="15" customHeight="1">
      <c r="A12" s="61"/>
    </row>
    <row r="13" spans="1:1" ht="30" customHeight="1">
      <c r="A13" s="61" t="s">
        <v>658</v>
      </c>
    </row>
    <row r="14" spans="1:1" ht="15" customHeight="1">
      <c r="A14" s="61"/>
    </row>
    <row r="15" spans="1:1" ht="17.25" customHeight="1">
      <c r="A15" s="61" t="s">
        <v>659</v>
      </c>
    </row>
    <row r="16" spans="1:1" ht="15" customHeight="1">
      <c r="A16" s="61"/>
    </row>
    <row r="17" spans="1:1" ht="41.25" customHeight="1">
      <c r="A17" s="61" t="s">
        <v>660</v>
      </c>
    </row>
    <row r="18" spans="1:1" ht="15" customHeight="1">
      <c r="A18" s="61"/>
    </row>
    <row r="19" spans="1:1" ht="106.5" customHeight="1">
      <c r="A19" s="61" t="s">
        <v>661</v>
      </c>
    </row>
    <row r="20" spans="1:1" ht="15" customHeight="1">
      <c r="A20" s="61"/>
    </row>
    <row r="21" spans="1:1" ht="41.25" customHeight="1">
      <c r="A21" s="61" t="s">
        <v>662</v>
      </c>
    </row>
    <row r="22" spans="1:1" ht="15" customHeight="1">
      <c r="A22" s="61"/>
    </row>
    <row r="23" spans="1:1" ht="54" customHeight="1">
      <c r="A23" s="61" t="s">
        <v>663</v>
      </c>
    </row>
    <row r="24" spans="1:1" ht="15" customHeight="1">
      <c r="A24" s="61"/>
    </row>
    <row r="25" spans="1:1" ht="56.25" customHeight="1">
      <c r="A25" s="61" t="s">
        <v>664</v>
      </c>
    </row>
    <row r="26" spans="1:1" ht="15" customHeight="1">
      <c r="A26" s="61"/>
    </row>
    <row r="27" spans="1:1" ht="105.75" customHeight="1">
      <c r="A27" s="61" t="s">
        <v>665</v>
      </c>
    </row>
    <row r="28" spans="1:1" ht="15" customHeight="1">
      <c r="A28" s="61"/>
    </row>
    <row r="29" spans="1:1" ht="29.25" customHeight="1">
      <c r="A29" s="61" t="s">
        <v>666</v>
      </c>
    </row>
    <row r="30" spans="1:1" ht="15" customHeight="1">
      <c r="A30" s="61"/>
    </row>
    <row r="31" spans="1:1" ht="92.25" customHeight="1">
      <c r="A31" s="61" t="s">
        <v>572</v>
      </c>
    </row>
    <row r="32" spans="1:1" ht="15" customHeight="1">
      <c r="A32" s="61"/>
    </row>
    <row r="33" spans="1:2" ht="245.25" customHeight="1">
      <c r="A33" s="62" t="s">
        <v>573</v>
      </c>
      <c r="B33" s="57"/>
    </row>
    <row r="34" spans="1:2" ht="15" customHeight="1">
      <c r="A34" s="63"/>
    </row>
    <row r="35" spans="1:2" ht="80.25" customHeight="1">
      <c r="A35" s="62" t="s">
        <v>574</v>
      </c>
    </row>
    <row r="36" spans="1:2" ht="15" customHeight="1">
      <c r="A36" s="63"/>
    </row>
    <row r="37" spans="1:2" ht="66.75" customHeight="1">
      <c r="A37" s="62" t="s">
        <v>575</v>
      </c>
    </row>
    <row r="38" spans="1:2" ht="15" customHeight="1">
      <c r="A38" s="63"/>
    </row>
    <row r="39" spans="1:2" ht="66.75" customHeight="1">
      <c r="A39" s="62" t="s">
        <v>576</v>
      </c>
    </row>
    <row r="40" spans="1:2" ht="15" customHeight="1">
      <c r="A40" s="63"/>
    </row>
    <row r="41" spans="1:2" ht="220.5" customHeight="1">
      <c r="A41" s="62" t="s">
        <v>577</v>
      </c>
      <c r="B41" s="57"/>
    </row>
    <row r="42" spans="1:2" ht="15" customHeight="1">
      <c r="A42" s="63"/>
    </row>
    <row r="43" spans="1:2" ht="105.75" customHeight="1">
      <c r="A43" s="62" t="s">
        <v>578</v>
      </c>
    </row>
    <row r="44" spans="1:2" ht="15" customHeight="1">
      <c r="A44" s="63"/>
    </row>
    <row r="45" spans="1:2" ht="79.5" customHeight="1">
      <c r="A45" s="64" t="s">
        <v>579</v>
      </c>
    </row>
    <row r="46" spans="1:2" ht="15" customHeight="1">
      <c r="A46" s="65"/>
    </row>
    <row r="47" spans="1:2" ht="66.75" customHeight="1">
      <c r="A47" s="64" t="s">
        <v>580</v>
      </c>
    </row>
    <row r="48" spans="1:2" ht="15" customHeight="1">
      <c r="A48" s="65"/>
    </row>
    <row r="49" spans="1:2" ht="93" customHeight="1">
      <c r="A49" s="62" t="s">
        <v>581</v>
      </c>
    </row>
    <row r="50" spans="1:2" ht="15" customHeight="1">
      <c r="A50" s="63"/>
    </row>
    <row r="51" spans="1:2" ht="41.25" customHeight="1">
      <c r="A51" s="64" t="s">
        <v>582</v>
      </c>
    </row>
    <row r="52" spans="1:2" ht="15" customHeight="1">
      <c r="A52" s="63"/>
    </row>
    <row r="53" spans="1:2" ht="105" customHeight="1">
      <c r="A53" s="64" t="s">
        <v>583</v>
      </c>
    </row>
    <row r="54" spans="1:2" ht="15" customHeight="1">
      <c r="A54" s="63"/>
    </row>
    <row r="55" spans="1:2" ht="54.75" customHeight="1">
      <c r="A55" s="64" t="s">
        <v>584</v>
      </c>
      <c r="B55" s="57"/>
    </row>
    <row r="56" spans="1:2" ht="15" customHeight="1">
      <c r="A56" s="66"/>
    </row>
    <row r="57" spans="1:2" ht="105" customHeight="1">
      <c r="A57" s="64" t="s">
        <v>585</v>
      </c>
    </row>
    <row r="58" spans="1:2" ht="15" customHeight="1">
      <c r="A58" s="66"/>
    </row>
    <row r="59" spans="1:2" ht="67.5" customHeight="1">
      <c r="A59" s="64" t="s">
        <v>586</v>
      </c>
    </row>
    <row r="60" spans="1:2" ht="15" customHeight="1">
      <c r="A60" s="66"/>
    </row>
    <row r="61" spans="1:2" ht="28.5" customHeight="1">
      <c r="A61" s="64" t="s">
        <v>587</v>
      </c>
    </row>
    <row r="62" spans="1:2" ht="15" customHeight="1">
      <c r="A62" s="66"/>
    </row>
    <row r="63" spans="1:2" ht="42.75" customHeight="1">
      <c r="A63" s="64" t="s">
        <v>588</v>
      </c>
    </row>
    <row r="64" spans="1:2" ht="15" customHeight="1">
      <c r="A64" s="66"/>
    </row>
    <row r="65" spans="1:2" ht="91.5" customHeight="1">
      <c r="A65" s="64" t="s">
        <v>589</v>
      </c>
    </row>
    <row r="66" spans="1:2" ht="15" customHeight="1">
      <c r="A66" s="66"/>
    </row>
    <row r="67" spans="1:2" ht="29.25" customHeight="1">
      <c r="A67" s="64" t="s">
        <v>590</v>
      </c>
    </row>
    <row r="69" spans="1:2" ht="94.5" customHeight="1">
      <c r="A69" s="65" t="s">
        <v>667</v>
      </c>
    </row>
    <row r="71" spans="1:2" ht="54" customHeight="1">
      <c r="A71" s="60" t="s">
        <v>570</v>
      </c>
      <c r="B71" s="57"/>
    </row>
    <row r="72" spans="1:2" ht="15" customHeight="1">
      <c r="A72" s="60"/>
    </row>
    <row r="73" spans="1:2" ht="54.75" customHeight="1">
      <c r="A73" s="60" t="s">
        <v>668</v>
      </c>
    </row>
  </sheetData>
  <pageMargins left="0.70866141732283472" right="0.70866141732283472" top="0.74803149606299213" bottom="0.74803149606299213" header="0.31496062992125984" footer="0.31496062992125984"/>
  <pageSetup paperSize="9" scale="97" fitToWidth="0" fitToHeight="0" orientation="portrait" r:id="rId1"/>
  <headerFooter scaleWithDoc="0" alignWithMargins="0">
    <oddFooter>&amp;R&amp;P/&amp;N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29"/>
  <sheetViews>
    <sheetView showGridLines="0" zoomScaleNormal="100" workbookViewId="0"/>
  </sheetViews>
  <sheetFormatPr defaultColWidth="11.42578125" defaultRowHeight="15"/>
  <cols>
    <col min="1" max="1" width="22.85546875" customWidth="1"/>
    <col min="2" max="2" width="71" customWidth="1"/>
  </cols>
  <sheetData>
    <row r="1" spans="1:7" ht="15.75" customHeight="1">
      <c r="A1" s="68" t="s">
        <v>591</v>
      </c>
    </row>
    <row r="2" spans="1:7" ht="15.75" customHeight="1">
      <c r="A2" s="68"/>
    </row>
    <row r="3" spans="1:7">
      <c r="A3" s="72" t="s">
        <v>592</v>
      </c>
      <c r="B3" s="73" t="s">
        <v>593</v>
      </c>
    </row>
    <row r="4" spans="1:7" ht="80.25" customHeight="1">
      <c r="A4" s="74" t="s">
        <v>594</v>
      </c>
      <c r="B4" s="69" t="s">
        <v>629</v>
      </c>
    </row>
    <row r="5" spans="1:7" ht="15" customHeight="1">
      <c r="A5" s="74" t="s">
        <v>595</v>
      </c>
      <c r="B5" s="69" t="s">
        <v>596</v>
      </c>
    </row>
    <row r="6" spans="1:7" ht="15" customHeight="1">
      <c r="A6" s="74" t="s">
        <v>597</v>
      </c>
      <c r="B6" s="69" t="s">
        <v>598</v>
      </c>
    </row>
    <row r="7" spans="1:7" ht="15" customHeight="1">
      <c r="A7" s="74" t="s">
        <v>599</v>
      </c>
      <c r="B7" s="69" t="s">
        <v>600</v>
      </c>
    </row>
    <row r="8" spans="1:7" ht="61.5" customHeight="1">
      <c r="A8" s="75" t="s">
        <v>601</v>
      </c>
      <c r="B8" s="70" t="s">
        <v>604</v>
      </c>
    </row>
    <row r="9" spans="1:7" ht="15" customHeight="1">
      <c r="A9" s="67"/>
    </row>
    <row r="10" spans="1:7" ht="15" customHeight="1">
      <c r="A10" s="72" t="s">
        <v>592</v>
      </c>
      <c r="B10" s="73" t="s">
        <v>602</v>
      </c>
    </row>
    <row r="11" spans="1:7" ht="93" customHeight="1">
      <c r="A11" s="74" t="s">
        <v>594</v>
      </c>
      <c r="B11" s="69" t="s">
        <v>603</v>
      </c>
    </row>
    <row r="12" spans="1:7" ht="27" customHeight="1">
      <c r="A12" s="74" t="s">
        <v>595</v>
      </c>
      <c r="B12" s="69" t="s">
        <v>630</v>
      </c>
    </row>
    <row r="13" spans="1:7" ht="15" customHeight="1">
      <c r="A13" s="74" t="s">
        <v>597</v>
      </c>
      <c r="B13" s="69" t="s">
        <v>598</v>
      </c>
    </row>
    <row r="14" spans="1:7" ht="15" customHeight="1">
      <c r="A14" s="74" t="s">
        <v>599</v>
      </c>
      <c r="B14" s="69" t="s">
        <v>600</v>
      </c>
    </row>
    <row r="15" spans="1:7" ht="51.75" customHeight="1">
      <c r="A15" s="75" t="s">
        <v>601</v>
      </c>
      <c r="B15" s="70" t="s">
        <v>604</v>
      </c>
    </row>
    <row r="16" spans="1:7" ht="15" customHeight="1">
      <c r="A16" s="74"/>
      <c r="B16" s="65"/>
      <c r="C16" s="71"/>
      <c r="D16" s="71"/>
      <c r="E16" s="71"/>
      <c r="F16" s="71"/>
      <c r="G16" s="71"/>
    </row>
    <row r="17" spans="1:2" ht="15" customHeight="1">
      <c r="A17" s="72" t="s">
        <v>592</v>
      </c>
      <c r="B17" s="73" t="s">
        <v>605</v>
      </c>
    </row>
    <row r="18" spans="1:2" ht="81" customHeight="1">
      <c r="A18" s="74" t="s">
        <v>594</v>
      </c>
      <c r="B18" s="69" t="s">
        <v>606</v>
      </c>
    </row>
    <row r="19" spans="1:2" ht="29.25" customHeight="1">
      <c r="A19" s="74" t="s">
        <v>595</v>
      </c>
      <c r="B19" s="69" t="s">
        <v>607</v>
      </c>
    </row>
    <row r="20" spans="1:2" ht="15" customHeight="1">
      <c r="A20" s="74" t="s">
        <v>597</v>
      </c>
      <c r="B20" s="69" t="s">
        <v>598</v>
      </c>
    </row>
    <row r="21" spans="1:2" ht="15" customHeight="1">
      <c r="A21" s="74" t="s">
        <v>599</v>
      </c>
      <c r="B21" s="69" t="s">
        <v>600</v>
      </c>
    </row>
    <row r="22" spans="1:2" ht="15" customHeight="1">
      <c r="A22" s="75" t="s">
        <v>601</v>
      </c>
      <c r="B22" s="70" t="s">
        <v>608</v>
      </c>
    </row>
    <row r="24" spans="1:2" ht="15" customHeight="1">
      <c r="A24" s="72" t="s">
        <v>592</v>
      </c>
      <c r="B24" s="73" t="s">
        <v>609</v>
      </c>
    </row>
    <row r="25" spans="1:2" ht="132" customHeight="1">
      <c r="A25" s="74" t="s">
        <v>594</v>
      </c>
      <c r="B25" s="69" t="s">
        <v>628</v>
      </c>
    </row>
    <row r="26" spans="1:2" ht="15" customHeight="1">
      <c r="A26" s="74" t="s">
        <v>595</v>
      </c>
      <c r="B26" s="69" t="s">
        <v>596</v>
      </c>
    </row>
    <row r="27" spans="1:2" ht="15" customHeight="1">
      <c r="A27" s="74" t="s">
        <v>597</v>
      </c>
      <c r="B27" s="69" t="s">
        <v>598</v>
      </c>
    </row>
    <row r="28" spans="1:2" ht="15" customHeight="1">
      <c r="A28" s="74" t="s">
        <v>599</v>
      </c>
      <c r="B28" s="69" t="s">
        <v>600</v>
      </c>
    </row>
    <row r="29" spans="1:2" ht="15" customHeight="1">
      <c r="A29" s="75" t="s">
        <v>601</v>
      </c>
      <c r="B29" s="70" t="s">
        <v>608</v>
      </c>
    </row>
  </sheetData>
  <pageMargins left="0.70866141732283472" right="0.70866141732283472" top="0.74803149606299213" bottom="0.74803149606299213" header="0.31496062992125984" footer="0.31496062992125984"/>
  <pageSetup paperSize="9" scale="80" orientation="portrait" r:id="rId1"/>
  <headerFooter scaleWithDoc="0" alignWithMargins="0">
    <oddFooter>&amp;R&amp;P/&amp;N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41"/>
  <sheetViews>
    <sheetView showGridLines="0" zoomScaleNormal="100" workbookViewId="0">
      <selection sqref="A1:F1"/>
    </sheetView>
  </sheetViews>
  <sheetFormatPr defaultColWidth="11.42578125" defaultRowHeight="15"/>
  <cols>
    <col min="1" max="1" width="3.7109375" customWidth="1"/>
    <col min="2" max="2" width="24.7109375" customWidth="1"/>
    <col min="3" max="4" width="15.7109375" customWidth="1"/>
    <col min="5" max="6" width="10.7109375" customWidth="1"/>
  </cols>
  <sheetData>
    <row r="1" spans="1:6">
      <c r="A1" s="172" t="s">
        <v>637</v>
      </c>
      <c r="B1" s="172"/>
      <c r="C1" s="172"/>
      <c r="D1" s="172"/>
      <c r="E1" s="172"/>
      <c r="F1" s="172"/>
    </row>
    <row r="2" spans="1:6" ht="22.5" customHeight="1">
      <c r="A2" s="174"/>
      <c r="B2" s="174"/>
      <c r="C2" s="83" t="s">
        <v>456</v>
      </c>
      <c r="D2" s="83" t="s">
        <v>455</v>
      </c>
      <c r="E2" s="84" t="s">
        <v>457</v>
      </c>
      <c r="F2" s="84" t="s">
        <v>454</v>
      </c>
    </row>
    <row r="3" spans="1:6">
      <c r="A3" s="175"/>
      <c r="B3" s="175"/>
      <c r="C3" s="12"/>
      <c r="D3" s="12"/>
      <c r="E3" s="12"/>
      <c r="F3" s="12"/>
    </row>
    <row r="4" spans="1:6">
      <c r="A4" s="12"/>
      <c r="B4" s="12"/>
      <c r="C4" s="85" t="s">
        <v>7</v>
      </c>
      <c r="D4" s="12"/>
    </row>
    <row r="5" spans="1:6">
      <c r="A5" s="12"/>
      <c r="B5" s="12"/>
      <c r="D5" s="12"/>
    </row>
    <row r="6" spans="1:6">
      <c r="A6" s="78" t="s">
        <v>2</v>
      </c>
      <c r="B6" s="77"/>
      <c r="C6" s="86">
        <v>238060</v>
      </c>
      <c r="D6" s="86">
        <v>243410</v>
      </c>
      <c r="E6" s="86">
        <v>48930</v>
      </c>
      <c r="F6" s="86">
        <v>43690</v>
      </c>
    </row>
    <row r="7" spans="1:6">
      <c r="A7" s="12"/>
      <c r="B7" s="12"/>
      <c r="C7" s="86"/>
      <c r="D7" s="86"/>
      <c r="E7" s="86"/>
      <c r="F7" s="86"/>
    </row>
    <row r="8" spans="1:6">
      <c r="A8" s="176" t="s">
        <v>3</v>
      </c>
      <c r="B8" s="176"/>
      <c r="C8" s="86">
        <v>75560</v>
      </c>
      <c r="D8" s="86">
        <v>78160</v>
      </c>
      <c r="E8" s="86">
        <v>12780</v>
      </c>
      <c r="F8" s="86">
        <v>13190</v>
      </c>
    </row>
    <row r="9" spans="1:6">
      <c r="A9" s="12"/>
      <c r="B9" s="77" t="s">
        <v>438</v>
      </c>
      <c r="C9" s="86">
        <v>35650</v>
      </c>
      <c r="D9" s="86">
        <v>36860</v>
      </c>
      <c r="E9" s="86">
        <v>12780</v>
      </c>
      <c r="F9" s="86">
        <v>9390</v>
      </c>
    </row>
    <row r="10" spans="1:6">
      <c r="A10" s="12"/>
      <c r="B10" s="77" t="s">
        <v>439</v>
      </c>
      <c r="C10" s="86">
        <v>13910</v>
      </c>
      <c r="D10" s="86">
        <v>14350</v>
      </c>
      <c r="E10" s="86"/>
      <c r="F10" s="86">
        <v>2320</v>
      </c>
    </row>
    <row r="11" spans="1:6">
      <c r="A11" s="12"/>
      <c r="B11" s="77" t="s">
        <v>440</v>
      </c>
      <c r="C11" s="86">
        <v>9040</v>
      </c>
      <c r="D11" s="86">
        <v>9240</v>
      </c>
      <c r="E11" s="86"/>
      <c r="F11" s="86">
        <v>730</v>
      </c>
    </row>
    <row r="12" spans="1:6">
      <c r="A12" s="12"/>
      <c r="B12" s="77" t="s">
        <v>441</v>
      </c>
      <c r="C12" s="86">
        <v>5480</v>
      </c>
      <c r="D12" s="86">
        <v>5690</v>
      </c>
      <c r="E12" s="86"/>
      <c r="F12" s="86">
        <v>370</v>
      </c>
    </row>
    <row r="13" spans="1:6">
      <c r="A13" s="12"/>
      <c r="B13" s="77" t="s">
        <v>442</v>
      </c>
      <c r="C13" s="86">
        <v>4160</v>
      </c>
      <c r="D13" s="86">
        <v>4050</v>
      </c>
      <c r="E13" s="86"/>
      <c r="F13" s="86">
        <v>180</v>
      </c>
    </row>
    <row r="14" spans="1:6">
      <c r="A14" s="12"/>
      <c r="B14" s="77" t="s">
        <v>443</v>
      </c>
      <c r="C14" s="86">
        <v>7320</v>
      </c>
      <c r="D14" s="86">
        <v>7970</v>
      </c>
      <c r="E14" s="86"/>
      <c r="F14" s="86">
        <v>210</v>
      </c>
    </row>
    <row r="15" spans="1:6">
      <c r="A15" s="77"/>
      <c r="B15" s="77"/>
      <c r="C15" s="86"/>
      <c r="D15" s="86"/>
      <c r="E15" s="86"/>
      <c r="F15" s="86"/>
    </row>
    <row r="16" spans="1:6">
      <c r="A16" s="176" t="s">
        <v>458</v>
      </c>
      <c r="B16" s="176"/>
      <c r="C16" s="86">
        <v>19410</v>
      </c>
      <c r="D16" s="86">
        <v>20630</v>
      </c>
      <c r="E16" s="86">
        <v>4110</v>
      </c>
      <c r="F16" s="86">
        <v>3450</v>
      </c>
    </row>
    <row r="17" spans="1:6">
      <c r="A17" s="77"/>
      <c r="B17" s="77" t="s">
        <v>438</v>
      </c>
      <c r="C17" s="86">
        <v>9530</v>
      </c>
      <c r="D17" s="86">
        <v>10170</v>
      </c>
      <c r="E17" s="86">
        <v>4110</v>
      </c>
      <c r="F17" s="86">
        <v>2600</v>
      </c>
    </row>
    <row r="18" spans="1:6">
      <c r="A18" s="77"/>
      <c r="B18" s="77" t="s">
        <v>439</v>
      </c>
      <c r="C18" s="86">
        <v>4060</v>
      </c>
      <c r="D18" s="86">
        <v>4390</v>
      </c>
      <c r="E18" s="86"/>
      <c r="F18" s="86">
        <v>450</v>
      </c>
    </row>
    <row r="19" spans="1:6">
      <c r="A19" s="77"/>
      <c r="B19" s="77" t="s">
        <v>440</v>
      </c>
      <c r="C19" s="86">
        <v>2230</v>
      </c>
      <c r="D19" s="86">
        <v>2310</v>
      </c>
      <c r="E19" s="86"/>
      <c r="F19" s="86">
        <v>180</v>
      </c>
    </row>
    <row r="20" spans="1:6">
      <c r="A20" s="77"/>
      <c r="B20" s="77" t="s">
        <v>441</v>
      </c>
      <c r="C20" s="86">
        <v>1300</v>
      </c>
      <c r="D20" s="86">
        <v>1360</v>
      </c>
      <c r="E20" s="86"/>
      <c r="F20" s="86">
        <v>80</v>
      </c>
    </row>
    <row r="21" spans="1:6">
      <c r="A21" s="77"/>
      <c r="B21" s="77" t="s">
        <v>442</v>
      </c>
      <c r="C21" s="86">
        <v>890</v>
      </c>
      <c r="D21" s="86">
        <v>890</v>
      </c>
      <c r="E21" s="86"/>
      <c r="F21" s="86">
        <v>50</v>
      </c>
    </row>
    <row r="22" spans="1:6">
      <c r="A22" s="77"/>
      <c r="B22" s="77" t="s">
        <v>443</v>
      </c>
      <c r="C22" s="86">
        <v>1410</v>
      </c>
      <c r="D22" s="86">
        <v>1500</v>
      </c>
      <c r="E22" s="86"/>
      <c r="F22" s="86">
        <v>80</v>
      </c>
    </row>
    <row r="23" spans="1:6">
      <c r="A23" s="77"/>
      <c r="B23" s="77"/>
      <c r="C23" s="86"/>
      <c r="D23" s="86"/>
      <c r="E23" s="86"/>
      <c r="F23" s="86"/>
    </row>
    <row r="24" spans="1:6">
      <c r="A24" s="176" t="s">
        <v>421</v>
      </c>
      <c r="B24" s="176"/>
      <c r="C24" s="86">
        <v>125860</v>
      </c>
      <c r="D24" s="86">
        <v>126920</v>
      </c>
      <c r="E24" s="86">
        <v>26730</v>
      </c>
      <c r="F24" s="86">
        <v>20090</v>
      </c>
    </row>
    <row r="25" spans="1:6">
      <c r="A25" s="77"/>
      <c r="B25" s="77" t="s">
        <v>438</v>
      </c>
      <c r="C25" s="86">
        <v>59810</v>
      </c>
      <c r="D25" s="86">
        <v>60390</v>
      </c>
      <c r="E25" s="86">
        <v>26730</v>
      </c>
      <c r="F25" s="86">
        <v>15190</v>
      </c>
    </row>
    <row r="26" spans="1:6">
      <c r="A26" s="77"/>
      <c r="B26" s="77" t="s">
        <v>439</v>
      </c>
      <c r="C26" s="86">
        <v>25550</v>
      </c>
      <c r="D26" s="86">
        <v>26170</v>
      </c>
      <c r="E26" s="86"/>
      <c r="F26" s="86">
        <v>2590</v>
      </c>
    </row>
    <row r="27" spans="1:6">
      <c r="A27" s="77"/>
      <c r="B27" s="77" t="s">
        <v>440</v>
      </c>
      <c r="C27" s="86">
        <v>13910</v>
      </c>
      <c r="D27" s="86">
        <v>13880</v>
      </c>
      <c r="E27" s="86"/>
      <c r="F27" s="86">
        <v>890</v>
      </c>
    </row>
    <row r="28" spans="1:6">
      <c r="A28" s="77"/>
      <c r="B28" s="77" t="s">
        <v>441</v>
      </c>
      <c r="C28" s="86">
        <v>8860</v>
      </c>
      <c r="D28" s="86">
        <v>9020</v>
      </c>
      <c r="E28" s="86"/>
      <c r="F28" s="86">
        <v>480</v>
      </c>
    </row>
    <row r="29" spans="1:6">
      <c r="A29" s="77"/>
      <c r="B29" s="77" t="s">
        <v>442</v>
      </c>
      <c r="C29" s="86">
        <v>5640</v>
      </c>
      <c r="D29" s="86">
        <v>5450</v>
      </c>
      <c r="E29" s="86"/>
      <c r="F29" s="86">
        <v>270</v>
      </c>
    </row>
    <row r="30" spans="1:6">
      <c r="A30" s="77"/>
      <c r="B30" s="77" t="s">
        <v>443</v>
      </c>
      <c r="C30" s="86">
        <v>12100</v>
      </c>
      <c r="D30" s="86">
        <v>12020</v>
      </c>
      <c r="E30" s="86"/>
      <c r="F30" s="86">
        <v>670</v>
      </c>
    </row>
    <row r="31" spans="1:6">
      <c r="A31" s="77"/>
      <c r="B31" s="77"/>
      <c r="C31" s="86"/>
      <c r="D31" s="86"/>
      <c r="E31" s="86"/>
      <c r="F31" s="86"/>
    </row>
    <row r="32" spans="1:6">
      <c r="A32" s="172" t="s">
        <v>6</v>
      </c>
      <c r="B32" s="172"/>
      <c r="C32" s="86">
        <v>17230</v>
      </c>
      <c r="D32" s="86">
        <v>17710</v>
      </c>
      <c r="E32" s="86">
        <v>5310</v>
      </c>
      <c r="F32" s="86">
        <v>6970</v>
      </c>
    </row>
    <row r="33" spans="1:6">
      <c r="A33" s="78"/>
      <c r="B33" s="87" t="s">
        <v>438</v>
      </c>
      <c r="C33" s="86">
        <v>8150</v>
      </c>
      <c r="D33" s="86">
        <v>8370</v>
      </c>
      <c r="E33" s="86">
        <v>5310</v>
      </c>
      <c r="F33" s="86">
        <v>4900</v>
      </c>
    </row>
    <row r="34" spans="1:6">
      <c r="A34" s="78"/>
      <c r="B34" s="87" t="s">
        <v>439</v>
      </c>
      <c r="C34" s="86">
        <v>2850</v>
      </c>
      <c r="D34" s="86">
        <v>3020</v>
      </c>
      <c r="E34" s="86"/>
      <c r="F34" s="86">
        <v>1020</v>
      </c>
    </row>
    <row r="35" spans="1:6">
      <c r="A35" s="78"/>
      <c r="B35" s="87" t="s">
        <v>440</v>
      </c>
      <c r="C35" s="86">
        <v>1650</v>
      </c>
      <c r="D35" s="86">
        <v>1750</v>
      </c>
      <c r="E35" s="86"/>
      <c r="F35" s="86">
        <v>400</v>
      </c>
    </row>
    <row r="36" spans="1:6">
      <c r="A36" s="78"/>
      <c r="B36" s="87" t="s">
        <v>441</v>
      </c>
      <c r="C36" s="86">
        <v>1190</v>
      </c>
      <c r="D36" s="86">
        <v>1220</v>
      </c>
      <c r="E36" s="86"/>
      <c r="F36" s="86">
        <v>220</v>
      </c>
    </row>
    <row r="37" spans="1:6">
      <c r="A37" s="78"/>
      <c r="B37" s="87" t="s">
        <v>442</v>
      </c>
      <c r="C37" s="86">
        <v>940</v>
      </c>
      <c r="D37" s="86">
        <v>870</v>
      </c>
      <c r="E37" s="86"/>
      <c r="F37" s="86">
        <v>140</v>
      </c>
    </row>
    <row r="38" spans="1:6">
      <c r="A38" s="78"/>
      <c r="B38" s="87" t="s">
        <v>443</v>
      </c>
      <c r="C38" s="86">
        <v>2450</v>
      </c>
      <c r="D38" s="86">
        <v>2490</v>
      </c>
      <c r="E38" s="86"/>
      <c r="F38" s="86">
        <v>280</v>
      </c>
    </row>
    <row r="39" spans="1:6">
      <c r="A39" s="88"/>
      <c r="B39" s="89"/>
      <c r="C39" s="79"/>
      <c r="D39" s="79"/>
      <c r="E39" s="79"/>
      <c r="F39" s="79"/>
    </row>
    <row r="40" spans="1:6">
      <c r="A40" s="82" t="s">
        <v>420</v>
      </c>
      <c r="C40" s="80"/>
      <c r="D40" s="81"/>
      <c r="E40" s="81"/>
      <c r="F40" s="81"/>
    </row>
    <row r="41" spans="1:6">
      <c r="A41" s="173" t="s">
        <v>66</v>
      </c>
      <c r="B41" s="173"/>
    </row>
  </sheetData>
  <mergeCells count="8">
    <mergeCell ref="A32:B32"/>
    <mergeCell ref="A41:B41"/>
    <mergeCell ref="A1:F1"/>
    <mergeCell ref="A2:B2"/>
    <mergeCell ref="A3:B3"/>
    <mergeCell ref="A8:B8"/>
    <mergeCell ref="A16:B16"/>
    <mergeCell ref="A24:B24"/>
  </mergeCells>
  <pageMargins left="0.70866141732283472" right="0.70866141732283472" top="0.74803149606299213" bottom="0.74803149606299213" header="0.31496062992125984" footer="0.31496062992125984"/>
  <pageSetup paperSize="9" orientation="portrait" r:id="rId1"/>
  <headerFooter scaleWithDoc="0" alignWithMargins="0">
    <oddFooter>&amp;R&amp;P/&amp;N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133"/>
  <sheetViews>
    <sheetView showGridLines="0" zoomScaleNormal="100" workbookViewId="0">
      <selection sqref="A1:H1"/>
    </sheetView>
  </sheetViews>
  <sheetFormatPr defaultColWidth="11.42578125" defaultRowHeight="15"/>
  <cols>
    <col min="1" max="2" width="4" customWidth="1"/>
    <col min="3" max="3" width="41.42578125" customWidth="1"/>
    <col min="4" max="8" width="11.7109375" customWidth="1"/>
  </cols>
  <sheetData>
    <row r="1" spans="1:9" ht="15" customHeight="1">
      <c r="A1" s="177" t="s">
        <v>638</v>
      </c>
      <c r="B1" s="177"/>
      <c r="C1" s="177"/>
      <c r="D1" s="177"/>
      <c r="E1" s="177"/>
      <c r="F1" s="177"/>
      <c r="G1" s="177"/>
      <c r="H1" s="177"/>
    </row>
    <row r="2" spans="1:9">
      <c r="A2" s="85" t="s">
        <v>0</v>
      </c>
      <c r="B2" s="11"/>
      <c r="C2" s="11"/>
      <c r="D2" s="178" t="s">
        <v>452</v>
      </c>
      <c r="E2" s="178"/>
      <c r="F2" s="178"/>
      <c r="G2" s="178"/>
      <c r="H2" s="178"/>
    </row>
    <row r="3" spans="1:9" ht="26.25" customHeight="1">
      <c r="A3" s="98">
        <v>1</v>
      </c>
      <c r="B3" s="98">
        <v>2</v>
      </c>
      <c r="C3" s="99"/>
      <c r="D3" s="102" t="s">
        <v>2</v>
      </c>
      <c r="E3" s="105" t="s">
        <v>3</v>
      </c>
      <c r="F3" s="105" t="s">
        <v>4</v>
      </c>
      <c r="G3" s="105" t="s">
        <v>5</v>
      </c>
      <c r="H3" s="105" t="s">
        <v>6</v>
      </c>
    </row>
    <row r="4" spans="1:9">
      <c r="A4" s="12"/>
      <c r="B4" s="12"/>
      <c r="C4" s="12"/>
      <c r="D4" s="175"/>
      <c r="E4" s="175"/>
      <c r="F4" s="12"/>
      <c r="G4" s="12"/>
    </row>
    <row r="5" spans="1:9">
      <c r="A5" s="93"/>
      <c r="B5" s="12"/>
      <c r="D5" s="85" t="s">
        <v>7</v>
      </c>
    </row>
    <row r="6" spans="1:9">
      <c r="A6" s="96" t="s">
        <v>422</v>
      </c>
      <c r="B6" s="12"/>
      <c r="C6" s="12"/>
      <c r="D6" s="12"/>
    </row>
    <row r="7" spans="1:9">
      <c r="A7" s="78" t="s">
        <v>423</v>
      </c>
      <c r="B7" s="78"/>
      <c r="C7" s="77"/>
    </row>
    <row r="8" spans="1:9">
      <c r="A8" s="96" t="s">
        <v>422</v>
      </c>
      <c r="C8" s="77" t="s">
        <v>453</v>
      </c>
      <c r="D8" s="86">
        <v>48930</v>
      </c>
      <c r="E8" s="86">
        <v>12780</v>
      </c>
      <c r="F8" s="86">
        <v>4110</v>
      </c>
      <c r="G8" s="86">
        <v>26730</v>
      </c>
      <c r="H8" s="86">
        <v>5310</v>
      </c>
    </row>
    <row r="9" spans="1:9">
      <c r="A9" s="96" t="s">
        <v>422</v>
      </c>
      <c r="C9" s="77" t="s">
        <v>454</v>
      </c>
      <c r="D9" s="86">
        <v>43690</v>
      </c>
      <c r="E9" s="86">
        <v>13190</v>
      </c>
      <c r="F9" s="86">
        <v>3450</v>
      </c>
      <c r="G9" s="86">
        <v>20090</v>
      </c>
      <c r="H9" s="86">
        <v>6970</v>
      </c>
      <c r="I9" s="92"/>
    </row>
    <row r="10" spans="1:9">
      <c r="A10" s="96" t="s">
        <v>422</v>
      </c>
      <c r="C10" s="77" t="s">
        <v>455</v>
      </c>
      <c r="D10" s="86">
        <v>243410</v>
      </c>
      <c r="E10" s="86">
        <v>78160</v>
      </c>
      <c r="F10" s="86">
        <v>20630</v>
      </c>
      <c r="G10" s="86">
        <v>126920</v>
      </c>
      <c r="H10" s="86">
        <v>17710</v>
      </c>
    </row>
    <row r="11" spans="1:9">
      <c r="A11" s="96" t="s">
        <v>17</v>
      </c>
      <c r="B11" s="78"/>
      <c r="C11" s="77"/>
      <c r="D11" s="86"/>
      <c r="E11" s="86"/>
      <c r="F11" s="86"/>
      <c r="G11" s="86"/>
      <c r="H11" s="86"/>
    </row>
    <row r="12" spans="1:9">
      <c r="A12" s="78" t="s">
        <v>431</v>
      </c>
      <c r="B12" s="78"/>
      <c r="C12" s="77"/>
      <c r="D12" s="86"/>
      <c r="E12" s="86"/>
      <c r="F12" s="86"/>
      <c r="G12" s="86"/>
      <c r="H12" s="86"/>
    </row>
    <row r="13" spans="1:9">
      <c r="A13" s="96" t="s">
        <v>17</v>
      </c>
      <c r="C13" s="77" t="s">
        <v>453</v>
      </c>
      <c r="D13" s="86">
        <v>8700</v>
      </c>
      <c r="E13" s="86">
        <v>7430</v>
      </c>
      <c r="F13" s="86">
        <v>1040</v>
      </c>
      <c r="G13" s="86">
        <v>100</v>
      </c>
      <c r="H13" s="86">
        <v>130</v>
      </c>
    </row>
    <row r="14" spans="1:9">
      <c r="A14" s="96" t="s">
        <v>17</v>
      </c>
      <c r="C14" s="77" t="s">
        <v>454</v>
      </c>
      <c r="D14" s="86">
        <v>6710</v>
      </c>
      <c r="E14" s="86">
        <v>5270</v>
      </c>
      <c r="F14" s="86">
        <v>540</v>
      </c>
      <c r="G14" s="86">
        <v>180</v>
      </c>
      <c r="H14" s="86">
        <v>720</v>
      </c>
    </row>
    <row r="15" spans="1:9">
      <c r="A15" s="96" t="s">
        <v>17</v>
      </c>
      <c r="C15" s="77" t="s">
        <v>455</v>
      </c>
      <c r="D15" s="86">
        <v>41670</v>
      </c>
      <c r="E15" s="86">
        <v>37090</v>
      </c>
      <c r="F15" s="86">
        <v>3640</v>
      </c>
      <c r="G15" s="86">
        <v>260</v>
      </c>
      <c r="H15" s="86">
        <v>680</v>
      </c>
    </row>
    <row r="16" spans="1:9">
      <c r="A16" s="96" t="s">
        <v>17</v>
      </c>
      <c r="B16" s="96" t="s">
        <v>20</v>
      </c>
      <c r="C16" s="77"/>
      <c r="D16" s="86"/>
      <c r="E16" s="86"/>
      <c r="F16" s="86"/>
      <c r="G16" s="86"/>
      <c r="H16" s="86"/>
    </row>
    <row r="17" spans="1:8">
      <c r="A17" s="96" t="s">
        <v>17</v>
      </c>
      <c r="B17" s="76" t="s">
        <v>19</v>
      </c>
      <c r="C17" s="77"/>
      <c r="D17" s="86"/>
      <c r="E17" s="86"/>
      <c r="F17" s="86"/>
      <c r="G17" s="86"/>
      <c r="H17" s="86"/>
    </row>
    <row r="18" spans="1:8">
      <c r="A18" s="96" t="s">
        <v>17</v>
      </c>
      <c r="B18" s="96" t="s">
        <v>20</v>
      </c>
      <c r="C18" s="77" t="s">
        <v>453</v>
      </c>
      <c r="D18" s="86">
        <v>6630</v>
      </c>
      <c r="E18" s="86">
        <v>5760</v>
      </c>
      <c r="F18" s="86">
        <v>740</v>
      </c>
      <c r="G18" s="86">
        <v>60</v>
      </c>
      <c r="H18" s="86">
        <v>70</v>
      </c>
    </row>
    <row r="19" spans="1:8">
      <c r="A19" s="96" t="s">
        <v>17</v>
      </c>
      <c r="B19" s="96" t="s">
        <v>20</v>
      </c>
      <c r="C19" s="77" t="s">
        <v>454</v>
      </c>
      <c r="D19" s="86">
        <v>5040</v>
      </c>
      <c r="E19" s="86">
        <v>3960</v>
      </c>
      <c r="F19" s="86">
        <v>370</v>
      </c>
      <c r="G19" s="86">
        <v>130</v>
      </c>
      <c r="H19" s="86">
        <v>580</v>
      </c>
    </row>
    <row r="20" spans="1:8">
      <c r="A20" s="96" t="s">
        <v>17</v>
      </c>
      <c r="B20" s="96" t="s">
        <v>20</v>
      </c>
      <c r="C20" s="77" t="s">
        <v>455</v>
      </c>
      <c r="D20" s="86">
        <v>38120</v>
      </c>
      <c r="E20" s="86">
        <v>34120</v>
      </c>
      <c r="F20" s="86">
        <v>3240</v>
      </c>
      <c r="G20" s="86">
        <v>190</v>
      </c>
      <c r="H20" s="86">
        <v>570</v>
      </c>
    </row>
    <row r="21" spans="1:8">
      <c r="A21" s="96" t="s">
        <v>17</v>
      </c>
      <c r="B21" s="96" t="s">
        <v>21</v>
      </c>
      <c r="C21" s="77"/>
      <c r="D21" s="86"/>
      <c r="E21" s="86"/>
      <c r="F21" s="86"/>
      <c r="G21" s="86"/>
      <c r="H21" s="86"/>
    </row>
    <row r="22" spans="1:8">
      <c r="A22" s="96" t="s">
        <v>17</v>
      </c>
      <c r="B22" s="78" t="s">
        <v>22</v>
      </c>
      <c r="C22" s="77"/>
      <c r="D22" s="86"/>
      <c r="E22" s="86"/>
      <c r="F22" s="86"/>
      <c r="G22" s="86"/>
      <c r="H22" s="86"/>
    </row>
    <row r="23" spans="1:8">
      <c r="A23" s="96" t="s">
        <v>17</v>
      </c>
      <c r="B23" s="96" t="s">
        <v>21</v>
      </c>
      <c r="C23" s="77" t="s">
        <v>453</v>
      </c>
      <c r="D23" s="86">
        <v>1940</v>
      </c>
      <c r="E23" s="86">
        <v>1600</v>
      </c>
      <c r="F23" s="86">
        <v>260</v>
      </c>
      <c r="G23" s="86">
        <v>30</v>
      </c>
      <c r="H23" s="86">
        <v>60</v>
      </c>
    </row>
    <row r="24" spans="1:8">
      <c r="A24" s="96" t="s">
        <v>17</v>
      </c>
      <c r="B24" s="96" t="s">
        <v>21</v>
      </c>
      <c r="C24" s="77" t="s">
        <v>454</v>
      </c>
      <c r="D24" s="86">
        <v>1530</v>
      </c>
      <c r="E24" s="86">
        <v>1200</v>
      </c>
      <c r="F24" s="86">
        <v>150</v>
      </c>
      <c r="G24" s="86">
        <v>50</v>
      </c>
      <c r="H24" s="86">
        <v>130</v>
      </c>
    </row>
    <row r="25" spans="1:8">
      <c r="A25" s="96" t="s">
        <v>17</v>
      </c>
      <c r="B25" s="96" t="s">
        <v>21</v>
      </c>
      <c r="C25" s="77" t="s">
        <v>455</v>
      </c>
      <c r="D25" s="86">
        <v>3040</v>
      </c>
      <c r="E25" s="86">
        <v>2610</v>
      </c>
      <c r="F25" s="86">
        <v>330</v>
      </c>
      <c r="G25" s="86">
        <v>40</v>
      </c>
      <c r="H25" s="86">
        <v>70</v>
      </c>
    </row>
    <row r="26" spans="1:8">
      <c r="A26" s="96" t="s">
        <v>17</v>
      </c>
      <c r="B26" s="96" t="s">
        <v>23</v>
      </c>
      <c r="C26" s="77"/>
      <c r="D26" s="86"/>
      <c r="E26" s="86"/>
      <c r="F26" s="86"/>
      <c r="G26" s="86"/>
      <c r="H26" s="86"/>
    </row>
    <row r="27" spans="1:8">
      <c r="A27" s="96" t="s">
        <v>17</v>
      </c>
      <c r="B27" s="78" t="s">
        <v>24</v>
      </c>
      <c r="C27" s="77"/>
      <c r="D27" s="86"/>
      <c r="E27" s="86"/>
      <c r="F27" s="86"/>
      <c r="G27" s="86"/>
      <c r="H27" s="86"/>
    </row>
    <row r="28" spans="1:8">
      <c r="A28" s="96" t="s">
        <v>17</v>
      </c>
      <c r="B28" s="96" t="s">
        <v>23</v>
      </c>
      <c r="C28" s="77" t="s">
        <v>453</v>
      </c>
      <c r="D28" s="86">
        <v>120</v>
      </c>
      <c r="E28" s="86">
        <v>80</v>
      </c>
      <c r="F28" s="86">
        <v>40</v>
      </c>
      <c r="G28" s="86">
        <v>0</v>
      </c>
      <c r="H28" s="86">
        <v>0</v>
      </c>
    </row>
    <row r="29" spans="1:8">
      <c r="A29" s="96" t="s">
        <v>17</v>
      </c>
      <c r="B29" s="96" t="s">
        <v>23</v>
      </c>
      <c r="C29" s="77" t="s">
        <v>454</v>
      </c>
      <c r="D29" s="86">
        <v>140</v>
      </c>
      <c r="E29" s="86">
        <v>110</v>
      </c>
      <c r="F29" s="86">
        <v>20</v>
      </c>
      <c r="G29" s="86">
        <v>10</v>
      </c>
      <c r="H29" s="86">
        <v>10</v>
      </c>
    </row>
    <row r="30" spans="1:8">
      <c r="A30" s="96" t="s">
        <v>17</v>
      </c>
      <c r="B30" s="96" t="s">
        <v>23</v>
      </c>
      <c r="C30" s="77" t="s">
        <v>455</v>
      </c>
      <c r="D30" s="86">
        <v>510</v>
      </c>
      <c r="E30" s="86">
        <v>360</v>
      </c>
      <c r="F30" s="86">
        <v>70</v>
      </c>
      <c r="G30" s="86">
        <v>30</v>
      </c>
      <c r="H30" s="86">
        <v>50</v>
      </c>
    </row>
    <row r="31" spans="1:8">
      <c r="A31" s="96" t="s">
        <v>25</v>
      </c>
      <c r="B31" s="78"/>
      <c r="C31" s="77"/>
      <c r="D31" s="86"/>
      <c r="E31" s="86"/>
      <c r="F31" s="86"/>
      <c r="G31" s="86"/>
      <c r="H31" s="86"/>
    </row>
    <row r="32" spans="1:8">
      <c r="A32" s="78" t="s">
        <v>435</v>
      </c>
      <c r="B32" s="78"/>
      <c r="C32" s="77"/>
      <c r="D32" s="86"/>
      <c r="E32" s="86"/>
      <c r="F32" s="86"/>
      <c r="G32" s="86"/>
      <c r="H32" s="86"/>
    </row>
    <row r="33" spans="1:8">
      <c r="A33" s="96" t="s">
        <v>25</v>
      </c>
      <c r="C33" s="77" t="s">
        <v>453</v>
      </c>
      <c r="D33" s="86">
        <v>5360</v>
      </c>
      <c r="E33" s="86">
        <v>780</v>
      </c>
      <c r="F33" s="86">
        <v>480</v>
      </c>
      <c r="G33" s="86">
        <v>3500</v>
      </c>
      <c r="H33" s="86">
        <v>600</v>
      </c>
    </row>
    <row r="34" spans="1:8">
      <c r="A34" s="96" t="s">
        <v>25</v>
      </c>
      <c r="C34" s="77" t="s">
        <v>454</v>
      </c>
      <c r="D34" s="86">
        <v>4750</v>
      </c>
      <c r="E34" s="86">
        <v>970</v>
      </c>
      <c r="F34" s="86">
        <v>480</v>
      </c>
      <c r="G34" s="86">
        <v>2640</v>
      </c>
      <c r="H34" s="86">
        <v>660</v>
      </c>
    </row>
    <row r="35" spans="1:8">
      <c r="A35" s="96" t="s">
        <v>25</v>
      </c>
      <c r="C35" s="77" t="s">
        <v>455</v>
      </c>
      <c r="D35" s="86">
        <v>25880</v>
      </c>
      <c r="E35" s="86">
        <v>10020</v>
      </c>
      <c r="F35" s="86">
        <v>3040</v>
      </c>
      <c r="G35" s="86">
        <v>10810</v>
      </c>
      <c r="H35" s="86">
        <v>2020</v>
      </c>
    </row>
    <row r="36" spans="1:8">
      <c r="A36" s="96" t="s">
        <v>25</v>
      </c>
      <c r="B36" s="96" t="s">
        <v>28</v>
      </c>
      <c r="C36" s="77"/>
      <c r="D36" s="86"/>
      <c r="E36" s="86"/>
      <c r="F36" s="86"/>
      <c r="G36" s="86"/>
      <c r="H36" s="86"/>
    </row>
    <row r="37" spans="1:8">
      <c r="A37" s="96" t="s">
        <v>25</v>
      </c>
      <c r="B37" s="78" t="s">
        <v>27</v>
      </c>
      <c r="C37" s="77"/>
      <c r="D37" s="86"/>
      <c r="E37" s="86"/>
      <c r="F37" s="86"/>
      <c r="G37" s="86"/>
      <c r="H37" s="86"/>
    </row>
    <row r="38" spans="1:8">
      <c r="A38" s="96" t="s">
        <v>25</v>
      </c>
      <c r="B38" s="96" t="s">
        <v>28</v>
      </c>
      <c r="C38" s="77" t="s">
        <v>453</v>
      </c>
      <c r="D38" s="86">
        <v>0</v>
      </c>
      <c r="E38" s="86">
        <v>0</v>
      </c>
      <c r="F38" s="86">
        <v>0</v>
      </c>
      <c r="G38" s="86">
        <v>0</v>
      </c>
      <c r="H38" s="86">
        <v>0</v>
      </c>
    </row>
    <row r="39" spans="1:8">
      <c r="A39" s="96" t="s">
        <v>25</v>
      </c>
      <c r="B39" s="96" t="s">
        <v>28</v>
      </c>
      <c r="C39" s="77" t="s">
        <v>454</v>
      </c>
      <c r="D39" s="86">
        <v>0</v>
      </c>
      <c r="E39" s="86">
        <v>0</v>
      </c>
      <c r="F39" s="86">
        <v>0</v>
      </c>
      <c r="G39" s="86">
        <v>0</v>
      </c>
      <c r="H39" s="86">
        <v>0</v>
      </c>
    </row>
    <row r="40" spans="1:8">
      <c r="A40" s="96" t="s">
        <v>25</v>
      </c>
      <c r="B40" s="96" t="s">
        <v>28</v>
      </c>
      <c r="C40" s="77" t="s">
        <v>455</v>
      </c>
      <c r="D40" s="86">
        <v>210</v>
      </c>
      <c r="E40" s="86">
        <v>170</v>
      </c>
      <c r="F40" s="86">
        <v>0</v>
      </c>
      <c r="G40" s="86">
        <v>0</v>
      </c>
      <c r="H40" s="86">
        <v>40</v>
      </c>
    </row>
    <row r="41" spans="1:8">
      <c r="A41" s="96" t="s">
        <v>25</v>
      </c>
      <c r="B41" s="96" t="s">
        <v>29</v>
      </c>
      <c r="C41" s="77"/>
      <c r="D41" s="86"/>
      <c r="E41" s="86"/>
      <c r="F41" s="86"/>
      <c r="G41" s="86"/>
      <c r="H41" s="86"/>
    </row>
    <row r="42" spans="1:8">
      <c r="A42" s="96" t="s">
        <v>25</v>
      </c>
      <c r="B42" s="96" t="s">
        <v>30</v>
      </c>
      <c r="C42" s="77"/>
      <c r="D42" s="86"/>
      <c r="E42" s="86"/>
      <c r="F42" s="86"/>
      <c r="G42" s="86"/>
      <c r="H42" s="86"/>
    </row>
    <row r="43" spans="1:8">
      <c r="A43" s="96" t="s">
        <v>25</v>
      </c>
      <c r="B43" s="96" t="s">
        <v>29</v>
      </c>
      <c r="C43" s="77" t="s">
        <v>453</v>
      </c>
      <c r="D43" s="86">
        <v>610</v>
      </c>
      <c r="E43" s="86">
        <v>480</v>
      </c>
      <c r="F43" s="86">
        <v>60</v>
      </c>
      <c r="G43" s="86">
        <v>40</v>
      </c>
      <c r="H43" s="86">
        <v>50</v>
      </c>
    </row>
    <row r="44" spans="1:8">
      <c r="A44" s="96" t="s">
        <v>25</v>
      </c>
      <c r="B44" s="96" t="s">
        <v>29</v>
      </c>
      <c r="C44" s="77" t="s">
        <v>454</v>
      </c>
      <c r="D44" s="86">
        <v>330</v>
      </c>
      <c r="E44" s="86">
        <v>220</v>
      </c>
      <c r="F44" s="86">
        <v>20</v>
      </c>
      <c r="G44" s="86">
        <v>20</v>
      </c>
      <c r="H44" s="86">
        <v>70</v>
      </c>
    </row>
    <row r="45" spans="1:8">
      <c r="A45" s="96" t="s">
        <v>25</v>
      </c>
      <c r="B45" s="96" t="s">
        <v>29</v>
      </c>
      <c r="C45" s="77" t="s">
        <v>455</v>
      </c>
      <c r="D45" s="86">
        <v>8920</v>
      </c>
      <c r="E45" s="86">
        <v>7590</v>
      </c>
      <c r="F45" s="86">
        <v>730</v>
      </c>
      <c r="G45" s="86">
        <v>230</v>
      </c>
      <c r="H45" s="86">
        <v>370</v>
      </c>
    </row>
    <row r="46" spans="1:8">
      <c r="A46" s="96" t="s">
        <v>25</v>
      </c>
      <c r="B46" s="96" t="s">
        <v>31</v>
      </c>
      <c r="C46" s="77"/>
      <c r="D46" s="86"/>
      <c r="E46" s="86"/>
      <c r="F46" s="86"/>
      <c r="G46" s="86"/>
      <c r="H46" s="86"/>
    </row>
    <row r="47" spans="1:8">
      <c r="A47" s="96" t="s">
        <v>25</v>
      </c>
      <c r="B47" s="78" t="s">
        <v>32</v>
      </c>
      <c r="C47" s="77"/>
      <c r="D47" s="86"/>
      <c r="E47" s="86"/>
      <c r="F47" s="86"/>
      <c r="G47" s="86"/>
      <c r="H47" s="86"/>
    </row>
    <row r="48" spans="1:8">
      <c r="A48" s="96" t="s">
        <v>25</v>
      </c>
      <c r="B48" s="96" t="s">
        <v>31</v>
      </c>
      <c r="C48" s="77" t="s">
        <v>453</v>
      </c>
      <c r="D48" s="86">
        <v>430</v>
      </c>
      <c r="E48" s="86">
        <v>50</v>
      </c>
      <c r="F48" s="86">
        <v>40</v>
      </c>
      <c r="G48" s="86">
        <v>300</v>
      </c>
      <c r="H48" s="86">
        <v>40</v>
      </c>
    </row>
    <row r="49" spans="1:8">
      <c r="A49" s="96" t="s">
        <v>25</v>
      </c>
      <c r="B49" s="96" t="s">
        <v>31</v>
      </c>
      <c r="C49" s="77" t="s">
        <v>454</v>
      </c>
      <c r="D49" s="86">
        <v>550</v>
      </c>
      <c r="E49" s="86">
        <v>90</v>
      </c>
      <c r="F49" s="86">
        <v>40</v>
      </c>
      <c r="G49" s="86">
        <v>340</v>
      </c>
      <c r="H49" s="86">
        <v>80</v>
      </c>
    </row>
    <row r="50" spans="1:8">
      <c r="A50" s="96" t="s">
        <v>25</v>
      </c>
      <c r="B50" s="96" t="s">
        <v>31</v>
      </c>
      <c r="C50" s="77" t="s">
        <v>455</v>
      </c>
      <c r="D50" s="86">
        <v>3000</v>
      </c>
      <c r="E50" s="86">
        <v>420</v>
      </c>
      <c r="F50" s="86">
        <v>230</v>
      </c>
      <c r="G50" s="86">
        <v>2050</v>
      </c>
      <c r="H50" s="86">
        <v>290</v>
      </c>
    </row>
    <row r="51" spans="1:8">
      <c r="A51" s="96" t="s">
        <v>25</v>
      </c>
      <c r="B51" s="96" t="s">
        <v>33</v>
      </c>
      <c r="C51" s="77"/>
      <c r="D51" s="86"/>
      <c r="E51" s="86"/>
      <c r="F51" s="86"/>
      <c r="G51" s="86"/>
      <c r="H51" s="86"/>
    </row>
    <row r="52" spans="1:8">
      <c r="A52" s="96" t="s">
        <v>25</v>
      </c>
      <c r="B52" s="78" t="s">
        <v>34</v>
      </c>
      <c r="C52" s="77"/>
      <c r="D52" s="86"/>
      <c r="E52" s="86"/>
      <c r="F52" s="86"/>
      <c r="G52" s="86"/>
      <c r="H52" s="86"/>
    </row>
    <row r="53" spans="1:8">
      <c r="A53" s="96" t="s">
        <v>25</v>
      </c>
      <c r="B53" s="96" t="s">
        <v>33</v>
      </c>
      <c r="C53" s="77" t="s">
        <v>453</v>
      </c>
      <c r="D53" s="86">
        <v>530</v>
      </c>
      <c r="E53" s="86">
        <v>20</v>
      </c>
      <c r="F53" s="86">
        <v>10</v>
      </c>
      <c r="G53" s="86">
        <v>390</v>
      </c>
      <c r="H53" s="86">
        <v>100</v>
      </c>
    </row>
    <row r="54" spans="1:8">
      <c r="A54" s="96" t="s">
        <v>25</v>
      </c>
      <c r="B54" s="96" t="s">
        <v>33</v>
      </c>
      <c r="C54" s="77" t="s">
        <v>454</v>
      </c>
      <c r="D54" s="86">
        <v>480</v>
      </c>
      <c r="E54" s="86">
        <v>120</v>
      </c>
      <c r="F54" s="86">
        <v>70</v>
      </c>
      <c r="G54" s="86">
        <v>230</v>
      </c>
      <c r="H54" s="86">
        <v>50</v>
      </c>
    </row>
    <row r="55" spans="1:8">
      <c r="A55" s="96" t="s">
        <v>25</v>
      </c>
      <c r="B55" s="96" t="s">
        <v>33</v>
      </c>
      <c r="C55" s="77" t="s">
        <v>455</v>
      </c>
      <c r="D55" s="86">
        <v>500</v>
      </c>
      <c r="E55" s="86">
        <v>90</v>
      </c>
      <c r="F55" s="86">
        <v>30</v>
      </c>
      <c r="G55" s="86">
        <v>290</v>
      </c>
      <c r="H55" s="86">
        <v>80</v>
      </c>
    </row>
    <row r="56" spans="1:8">
      <c r="A56" s="96" t="s">
        <v>25</v>
      </c>
      <c r="B56" s="96" t="s">
        <v>35</v>
      </c>
      <c r="C56" s="77"/>
      <c r="D56" s="86"/>
      <c r="E56" s="86"/>
      <c r="F56" s="86"/>
      <c r="G56" s="86"/>
      <c r="H56" s="86"/>
    </row>
    <row r="57" spans="1:8">
      <c r="A57" s="96" t="s">
        <v>25</v>
      </c>
      <c r="B57" s="78" t="s">
        <v>36</v>
      </c>
      <c r="C57" s="77"/>
      <c r="D57" s="86"/>
      <c r="E57" s="86"/>
      <c r="F57" s="86"/>
      <c r="G57" s="86"/>
      <c r="H57" s="86"/>
    </row>
    <row r="58" spans="1:8">
      <c r="A58" s="96" t="s">
        <v>25</v>
      </c>
      <c r="B58" s="96" t="s">
        <v>35</v>
      </c>
      <c r="C58" s="77" t="s">
        <v>453</v>
      </c>
      <c r="D58" s="86">
        <v>3780</v>
      </c>
      <c r="E58" s="86">
        <v>230</v>
      </c>
      <c r="F58" s="86">
        <v>370</v>
      </c>
      <c r="G58" s="86">
        <v>2780</v>
      </c>
      <c r="H58" s="86">
        <v>410</v>
      </c>
    </row>
    <row r="59" spans="1:8">
      <c r="A59" s="96" t="s">
        <v>25</v>
      </c>
      <c r="B59" s="96" t="s">
        <v>35</v>
      </c>
      <c r="C59" s="77" t="s">
        <v>454</v>
      </c>
      <c r="D59" s="86">
        <v>3400</v>
      </c>
      <c r="E59" s="86">
        <v>550</v>
      </c>
      <c r="F59" s="86">
        <v>340</v>
      </c>
      <c r="G59" s="86">
        <v>2050</v>
      </c>
      <c r="H59" s="86">
        <v>450</v>
      </c>
    </row>
    <row r="60" spans="1:8">
      <c r="A60" s="96" t="s">
        <v>25</v>
      </c>
      <c r="B60" s="96" t="s">
        <v>35</v>
      </c>
      <c r="C60" s="77" t="s">
        <v>455</v>
      </c>
      <c r="D60" s="86">
        <v>13270</v>
      </c>
      <c r="E60" s="86">
        <v>1760</v>
      </c>
      <c r="F60" s="86">
        <v>2040</v>
      </c>
      <c r="G60" s="86">
        <v>8230</v>
      </c>
      <c r="H60" s="86">
        <v>1240</v>
      </c>
    </row>
    <row r="61" spans="1:8">
      <c r="A61" s="96" t="s">
        <v>37</v>
      </c>
      <c r="B61" s="78"/>
      <c r="C61" s="77"/>
      <c r="D61" s="86"/>
      <c r="E61" s="86"/>
      <c r="F61" s="86"/>
      <c r="G61" s="86"/>
      <c r="H61" s="86"/>
    </row>
    <row r="62" spans="1:8">
      <c r="A62" s="78" t="s">
        <v>436</v>
      </c>
      <c r="B62" s="78"/>
      <c r="C62" s="77"/>
      <c r="D62" s="86"/>
      <c r="E62" s="86"/>
      <c r="F62" s="86"/>
      <c r="G62" s="86"/>
      <c r="H62" s="86"/>
    </row>
    <row r="63" spans="1:8">
      <c r="A63" s="96" t="s">
        <v>37</v>
      </c>
      <c r="C63" s="77" t="s">
        <v>453</v>
      </c>
      <c r="D63" s="86">
        <v>3190</v>
      </c>
      <c r="E63" s="86">
        <v>2030</v>
      </c>
      <c r="F63" s="86">
        <v>320</v>
      </c>
      <c r="G63" s="86">
        <v>600</v>
      </c>
      <c r="H63" s="86">
        <v>240</v>
      </c>
    </row>
    <row r="64" spans="1:8">
      <c r="A64" s="96" t="s">
        <v>37</v>
      </c>
      <c r="C64" s="77" t="s">
        <v>454</v>
      </c>
      <c r="D64" s="86">
        <v>2670</v>
      </c>
      <c r="E64" s="86">
        <v>1610</v>
      </c>
      <c r="F64" s="86">
        <v>200</v>
      </c>
      <c r="G64" s="86">
        <v>410</v>
      </c>
      <c r="H64" s="86">
        <v>460</v>
      </c>
    </row>
    <row r="65" spans="1:8">
      <c r="A65" s="96" t="s">
        <v>37</v>
      </c>
      <c r="C65" s="77" t="s">
        <v>455</v>
      </c>
      <c r="D65" s="86">
        <v>20820</v>
      </c>
      <c r="E65" s="86">
        <v>15740</v>
      </c>
      <c r="F65" s="86">
        <v>1750</v>
      </c>
      <c r="G65" s="86">
        <v>2110</v>
      </c>
      <c r="H65" s="86">
        <v>1220</v>
      </c>
    </row>
    <row r="66" spans="1:8">
      <c r="A66" s="96" t="s">
        <v>37</v>
      </c>
      <c r="B66" s="97" t="s">
        <v>40</v>
      </c>
      <c r="C66" s="77"/>
      <c r="D66" s="86"/>
      <c r="E66" s="86"/>
      <c r="F66" s="86"/>
      <c r="G66" s="86"/>
      <c r="H66" s="86"/>
    </row>
    <row r="67" spans="1:8">
      <c r="A67" s="96" t="s">
        <v>37</v>
      </c>
      <c r="B67" s="78" t="s">
        <v>39</v>
      </c>
      <c r="C67" s="77"/>
      <c r="D67" s="86"/>
      <c r="E67" s="86"/>
      <c r="F67" s="86"/>
      <c r="G67" s="86"/>
      <c r="H67" s="86"/>
    </row>
    <row r="68" spans="1:8">
      <c r="A68" s="96" t="s">
        <v>37</v>
      </c>
      <c r="B68" s="97" t="s">
        <v>40</v>
      </c>
      <c r="C68" s="77" t="s">
        <v>453</v>
      </c>
      <c r="D68" s="86">
        <v>3190</v>
      </c>
      <c r="E68" s="86">
        <v>2030</v>
      </c>
      <c r="F68" s="86">
        <v>320</v>
      </c>
      <c r="G68" s="86">
        <v>600</v>
      </c>
      <c r="H68" s="86">
        <v>240</v>
      </c>
    </row>
    <row r="69" spans="1:8">
      <c r="A69" s="96" t="s">
        <v>37</v>
      </c>
      <c r="B69" s="97" t="s">
        <v>40</v>
      </c>
      <c r="C69" s="77" t="s">
        <v>454</v>
      </c>
      <c r="D69" s="86">
        <v>2660</v>
      </c>
      <c r="E69" s="86">
        <v>1610</v>
      </c>
      <c r="F69" s="86">
        <v>200</v>
      </c>
      <c r="G69" s="86">
        <v>400</v>
      </c>
      <c r="H69" s="86">
        <v>460</v>
      </c>
    </row>
    <row r="70" spans="1:8">
      <c r="A70" s="96" t="s">
        <v>37</v>
      </c>
      <c r="B70" s="97" t="s">
        <v>40</v>
      </c>
      <c r="C70" s="77" t="s">
        <v>455</v>
      </c>
      <c r="D70" s="86">
        <v>20790</v>
      </c>
      <c r="E70" s="86">
        <v>15720</v>
      </c>
      <c r="F70" s="86">
        <v>1740</v>
      </c>
      <c r="G70" s="86">
        <v>2110</v>
      </c>
      <c r="H70" s="86">
        <v>1220</v>
      </c>
    </row>
    <row r="71" spans="1:8">
      <c r="A71" s="96" t="s">
        <v>37</v>
      </c>
      <c r="B71" s="96" t="s">
        <v>41</v>
      </c>
      <c r="C71" s="77"/>
      <c r="D71" s="86"/>
      <c r="E71" s="86"/>
      <c r="F71" s="86"/>
      <c r="G71" s="86"/>
      <c r="H71" s="86"/>
    </row>
    <row r="72" spans="1:8">
      <c r="A72" s="96" t="s">
        <v>37</v>
      </c>
      <c r="B72" s="78" t="s">
        <v>42</v>
      </c>
      <c r="C72" s="77"/>
      <c r="D72" s="86"/>
      <c r="E72" s="86"/>
      <c r="F72" s="86"/>
      <c r="G72" s="86"/>
      <c r="H72" s="86"/>
    </row>
    <row r="73" spans="1:8">
      <c r="A73" s="96" t="s">
        <v>37</v>
      </c>
      <c r="B73" s="96" t="s">
        <v>41</v>
      </c>
      <c r="C73" s="77" t="s">
        <v>453</v>
      </c>
      <c r="D73" s="86">
        <v>0</v>
      </c>
      <c r="E73" s="86">
        <v>0</v>
      </c>
      <c r="F73" s="86">
        <v>0</v>
      </c>
      <c r="G73" s="86">
        <v>0</v>
      </c>
      <c r="H73" s="86">
        <v>0</v>
      </c>
    </row>
    <row r="74" spans="1:8">
      <c r="A74" s="96" t="s">
        <v>37</v>
      </c>
      <c r="B74" s="96" t="s">
        <v>41</v>
      </c>
      <c r="C74" s="77" t="s">
        <v>454</v>
      </c>
      <c r="D74" s="86">
        <v>0</v>
      </c>
      <c r="E74" s="86">
        <v>0</v>
      </c>
      <c r="F74" s="86">
        <v>0</v>
      </c>
      <c r="G74" s="86">
        <v>0</v>
      </c>
      <c r="H74" s="86">
        <v>0</v>
      </c>
    </row>
    <row r="75" spans="1:8">
      <c r="A75" s="96" t="s">
        <v>37</v>
      </c>
      <c r="B75" s="96" t="s">
        <v>41</v>
      </c>
      <c r="C75" s="77" t="s">
        <v>455</v>
      </c>
      <c r="D75" s="86">
        <v>20</v>
      </c>
      <c r="E75" s="86">
        <v>20</v>
      </c>
      <c r="F75" s="86">
        <v>0</v>
      </c>
      <c r="G75" s="86">
        <v>10</v>
      </c>
      <c r="H75" s="86">
        <v>0</v>
      </c>
    </row>
    <row r="76" spans="1:8">
      <c r="A76" s="96" t="s">
        <v>43</v>
      </c>
      <c r="B76" s="78"/>
      <c r="C76" s="77"/>
      <c r="D76" s="86"/>
      <c r="E76" s="86"/>
      <c r="F76" s="86"/>
      <c r="G76" s="86"/>
      <c r="H76" s="86"/>
    </row>
    <row r="77" spans="1:8">
      <c r="A77" s="78" t="s">
        <v>437</v>
      </c>
      <c r="B77" s="78"/>
      <c r="C77" s="77"/>
      <c r="D77" s="86"/>
      <c r="E77" s="86"/>
      <c r="F77" s="86"/>
      <c r="G77" s="86"/>
      <c r="H77" s="86"/>
    </row>
    <row r="78" spans="1:8">
      <c r="A78" s="96" t="s">
        <v>43</v>
      </c>
      <c r="C78" s="77" t="s">
        <v>453</v>
      </c>
      <c r="D78" s="86">
        <v>25150</v>
      </c>
      <c r="E78" s="86">
        <v>1920</v>
      </c>
      <c r="F78" s="86">
        <v>1790</v>
      </c>
      <c r="G78" s="86">
        <v>17830</v>
      </c>
      <c r="H78" s="86">
        <v>3620</v>
      </c>
    </row>
    <row r="79" spans="1:8">
      <c r="A79" s="96" t="s">
        <v>43</v>
      </c>
      <c r="C79" s="77" t="s">
        <v>454</v>
      </c>
      <c r="D79" s="86">
        <v>23810</v>
      </c>
      <c r="E79" s="86">
        <v>4410</v>
      </c>
      <c r="F79" s="86">
        <v>1770</v>
      </c>
      <c r="G79" s="86">
        <v>13240</v>
      </c>
      <c r="H79" s="86">
        <v>4400</v>
      </c>
    </row>
    <row r="80" spans="1:8">
      <c r="A80" s="96" t="s">
        <v>43</v>
      </c>
      <c r="C80" s="77" t="s">
        <v>455</v>
      </c>
      <c r="D80" s="86">
        <v>132370</v>
      </c>
      <c r="E80" s="86">
        <v>12270</v>
      </c>
      <c r="F80" s="86">
        <v>10180</v>
      </c>
      <c r="G80" s="86">
        <v>98010</v>
      </c>
      <c r="H80" s="86">
        <v>11910</v>
      </c>
    </row>
    <row r="81" spans="1:8">
      <c r="A81" s="96" t="s">
        <v>43</v>
      </c>
      <c r="B81" s="97" t="s">
        <v>46</v>
      </c>
      <c r="C81" s="77"/>
      <c r="D81" s="86"/>
      <c r="E81" s="86"/>
      <c r="F81" s="86"/>
      <c r="G81" s="86"/>
      <c r="H81" s="86"/>
    </row>
    <row r="82" spans="1:8">
      <c r="A82" s="96" t="s">
        <v>43</v>
      </c>
      <c r="B82" s="78" t="s">
        <v>45</v>
      </c>
      <c r="C82" s="77"/>
      <c r="D82" s="86"/>
      <c r="E82" s="86"/>
      <c r="F82" s="86"/>
      <c r="G82" s="86"/>
      <c r="H82" s="86"/>
    </row>
    <row r="83" spans="1:8">
      <c r="A83" s="96" t="s">
        <v>43</v>
      </c>
      <c r="B83" s="97" t="s">
        <v>46</v>
      </c>
      <c r="C83" s="77" t="s">
        <v>453</v>
      </c>
      <c r="D83" s="86">
        <v>14120</v>
      </c>
      <c r="E83" s="86">
        <v>1220</v>
      </c>
      <c r="F83" s="86">
        <v>1210</v>
      </c>
      <c r="G83" s="86">
        <v>9350</v>
      </c>
      <c r="H83" s="86">
        <v>2350</v>
      </c>
    </row>
    <row r="84" spans="1:8">
      <c r="A84" s="96" t="s">
        <v>43</v>
      </c>
      <c r="B84" s="97" t="s">
        <v>46</v>
      </c>
      <c r="C84" s="77" t="s">
        <v>454</v>
      </c>
      <c r="D84" s="86">
        <v>13540</v>
      </c>
      <c r="E84" s="86">
        <v>3230</v>
      </c>
      <c r="F84" s="86">
        <v>1130</v>
      </c>
      <c r="G84" s="86">
        <v>6400</v>
      </c>
      <c r="H84" s="86">
        <v>2770</v>
      </c>
    </row>
    <row r="85" spans="1:8">
      <c r="A85" s="96" t="s">
        <v>43</v>
      </c>
      <c r="B85" s="97" t="s">
        <v>46</v>
      </c>
      <c r="C85" s="77" t="s">
        <v>455</v>
      </c>
      <c r="D85" s="86">
        <v>68740</v>
      </c>
      <c r="E85" s="86">
        <v>8000</v>
      </c>
      <c r="F85" s="86">
        <v>6490</v>
      </c>
      <c r="G85" s="86">
        <v>46740</v>
      </c>
      <c r="H85" s="86">
        <v>7520</v>
      </c>
    </row>
    <row r="86" spans="1:8">
      <c r="A86" s="96" t="s">
        <v>43</v>
      </c>
      <c r="B86" s="96" t="s">
        <v>47</v>
      </c>
      <c r="C86" s="77"/>
      <c r="D86" s="86"/>
      <c r="E86" s="86"/>
      <c r="F86" s="86"/>
      <c r="G86" s="86"/>
      <c r="H86" s="86"/>
    </row>
    <row r="87" spans="1:8">
      <c r="A87" s="96" t="s">
        <v>43</v>
      </c>
      <c r="B87" s="78" t="s">
        <v>48</v>
      </c>
      <c r="C87" s="77"/>
      <c r="D87" s="86"/>
      <c r="E87" s="86"/>
      <c r="F87" s="86"/>
      <c r="G87" s="86"/>
      <c r="H87" s="86"/>
    </row>
    <row r="88" spans="1:8">
      <c r="A88" s="96" t="s">
        <v>43</v>
      </c>
      <c r="B88" s="96" t="s">
        <v>47</v>
      </c>
      <c r="C88" s="77" t="s">
        <v>453</v>
      </c>
      <c r="D88" s="86">
        <v>7000</v>
      </c>
      <c r="E88" s="86">
        <v>600</v>
      </c>
      <c r="F88" s="86">
        <v>410</v>
      </c>
      <c r="G88" s="86">
        <v>5100</v>
      </c>
      <c r="H88" s="86">
        <v>880</v>
      </c>
    </row>
    <row r="89" spans="1:8">
      <c r="A89" s="96" t="s">
        <v>43</v>
      </c>
      <c r="B89" s="96" t="s">
        <v>47</v>
      </c>
      <c r="C89" s="77" t="s">
        <v>454</v>
      </c>
      <c r="D89" s="86">
        <v>6760</v>
      </c>
      <c r="E89" s="86">
        <v>990</v>
      </c>
      <c r="F89" s="86">
        <v>440</v>
      </c>
      <c r="G89" s="86">
        <v>4350</v>
      </c>
      <c r="H89" s="86">
        <v>990</v>
      </c>
    </row>
    <row r="90" spans="1:8">
      <c r="A90" s="96" t="s">
        <v>43</v>
      </c>
      <c r="B90" s="96" t="s">
        <v>47</v>
      </c>
      <c r="C90" s="77" t="s">
        <v>455</v>
      </c>
      <c r="D90" s="86">
        <v>24540</v>
      </c>
      <c r="E90" s="86">
        <v>3200</v>
      </c>
      <c r="F90" s="86">
        <v>1890</v>
      </c>
      <c r="G90" s="86">
        <v>16880</v>
      </c>
      <c r="H90" s="86">
        <v>2570</v>
      </c>
    </row>
    <row r="91" spans="1:8">
      <c r="A91" s="96" t="s">
        <v>43</v>
      </c>
      <c r="B91" s="96" t="s">
        <v>49</v>
      </c>
      <c r="C91" s="77"/>
      <c r="D91" s="86"/>
      <c r="E91" s="86"/>
      <c r="F91" s="86"/>
      <c r="G91" s="86"/>
      <c r="H91" s="86"/>
    </row>
    <row r="92" spans="1:8">
      <c r="A92" s="96" t="s">
        <v>43</v>
      </c>
      <c r="B92" s="78" t="s">
        <v>50</v>
      </c>
      <c r="C92" s="77"/>
      <c r="D92" s="86"/>
      <c r="E92" s="86"/>
      <c r="F92" s="86"/>
      <c r="G92" s="86"/>
      <c r="H92" s="86"/>
    </row>
    <row r="93" spans="1:8">
      <c r="A93" s="96" t="s">
        <v>43</v>
      </c>
      <c r="B93" s="96" t="s">
        <v>49</v>
      </c>
      <c r="C93" s="77" t="s">
        <v>453</v>
      </c>
      <c r="D93" s="86">
        <v>1070</v>
      </c>
      <c r="E93" s="86">
        <v>0</v>
      </c>
      <c r="F93" s="86">
        <v>20</v>
      </c>
      <c r="G93" s="86">
        <v>990</v>
      </c>
      <c r="H93" s="86">
        <v>50</v>
      </c>
    </row>
    <row r="94" spans="1:8">
      <c r="A94" s="96" t="s">
        <v>43</v>
      </c>
      <c r="B94" s="96" t="s">
        <v>49</v>
      </c>
      <c r="C94" s="77" t="s">
        <v>454</v>
      </c>
      <c r="D94" s="86">
        <v>1300</v>
      </c>
      <c r="E94" s="86">
        <v>70</v>
      </c>
      <c r="F94" s="86">
        <v>70</v>
      </c>
      <c r="G94" s="86">
        <v>860</v>
      </c>
      <c r="H94" s="86">
        <v>310</v>
      </c>
    </row>
    <row r="95" spans="1:8">
      <c r="A95" s="96" t="s">
        <v>43</v>
      </c>
      <c r="B95" s="96" t="s">
        <v>49</v>
      </c>
      <c r="C95" s="77" t="s">
        <v>455</v>
      </c>
      <c r="D95" s="86">
        <v>18310</v>
      </c>
      <c r="E95" s="86">
        <v>490</v>
      </c>
      <c r="F95" s="86">
        <v>570</v>
      </c>
      <c r="G95" s="86">
        <v>16450</v>
      </c>
      <c r="H95" s="86">
        <v>800</v>
      </c>
    </row>
    <row r="96" spans="1:8">
      <c r="A96" s="96" t="s">
        <v>43</v>
      </c>
      <c r="B96" s="96" t="s">
        <v>51</v>
      </c>
      <c r="C96" s="77"/>
      <c r="D96" s="86"/>
      <c r="E96" s="86"/>
      <c r="F96" s="86"/>
      <c r="G96" s="86"/>
      <c r="H96" s="86"/>
    </row>
    <row r="97" spans="1:8">
      <c r="A97" s="96" t="s">
        <v>43</v>
      </c>
      <c r="B97" s="78" t="s">
        <v>52</v>
      </c>
      <c r="C97" s="77"/>
      <c r="D97" s="86"/>
      <c r="E97" s="86"/>
      <c r="F97" s="86"/>
      <c r="G97" s="86"/>
      <c r="H97" s="86"/>
    </row>
    <row r="98" spans="1:8">
      <c r="A98" s="96" t="s">
        <v>43</v>
      </c>
      <c r="B98" s="96" t="s">
        <v>51</v>
      </c>
      <c r="C98" s="77" t="s">
        <v>453</v>
      </c>
      <c r="D98" s="86">
        <v>2960</v>
      </c>
      <c r="E98" s="86">
        <v>90</v>
      </c>
      <c r="F98" s="86">
        <v>150</v>
      </c>
      <c r="G98" s="86">
        <v>2380</v>
      </c>
      <c r="H98" s="86">
        <v>340</v>
      </c>
    </row>
    <row r="99" spans="1:8">
      <c r="A99" s="96" t="s">
        <v>43</v>
      </c>
      <c r="B99" s="96" t="s">
        <v>51</v>
      </c>
      <c r="C99" s="77" t="s">
        <v>454</v>
      </c>
      <c r="D99" s="86">
        <v>2220</v>
      </c>
      <c r="E99" s="86">
        <v>130</v>
      </c>
      <c r="F99" s="86">
        <v>130</v>
      </c>
      <c r="G99" s="86">
        <v>1630</v>
      </c>
      <c r="H99" s="86">
        <v>330</v>
      </c>
    </row>
    <row r="100" spans="1:8">
      <c r="A100" s="96" t="s">
        <v>43</v>
      </c>
      <c r="B100" s="96" t="s">
        <v>51</v>
      </c>
      <c r="C100" s="77" t="s">
        <v>455</v>
      </c>
      <c r="D100" s="86">
        <v>20780</v>
      </c>
      <c r="E100" s="86">
        <v>580</v>
      </c>
      <c r="F100" s="86">
        <v>1230</v>
      </c>
      <c r="G100" s="86">
        <v>17940</v>
      </c>
      <c r="H100" s="86">
        <v>1030</v>
      </c>
    </row>
    <row r="101" spans="1:8">
      <c r="A101" s="96" t="s">
        <v>53</v>
      </c>
      <c r="B101" s="78"/>
      <c r="C101" s="77"/>
      <c r="D101" s="86"/>
      <c r="E101" s="86"/>
      <c r="F101" s="86"/>
      <c r="G101" s="86"/>
      <c r="H101" s="86"/>
    </row>
    <row r="102" spans="1:8">
      <c r="A102" s="78" t="s">
        <v>428</v>
      </c>
      <c r="B102" s="78"/>
      <c r="C102" s="77"/>
      <c r="D102" s="86"/>
      <c r="E102" s="86"/>
      <c r="F102" s="86"/>
      <c r="G102" s="86"/>
      <c r="H102" s="86"/>
    </row>
    <row r="103" spans="1:8">
      <c r="A103" s="96" t="s">
        <v>53</v>
      </c>
      <c r="C103" s="77" t="s">
        <v>453</v>
      </c>
      <c r="D103" s="86">
        <v>5550</v>
      </c>
      <c r="E103" s="86">
        <v>380</v>
      </c>
      <c r="F103" s="86">
        <v>390</v>
      </c>
      <c r="G103" s="86">
        <v>4200</v>
      </c>
      <c r="H103" s="86">
        <v>580</v>
      </c>
    </row>
    <row r="104" spans="1:8">
      <c r="A104" s="96" t="s">
        <v>53</v>
      </c>
      <c r="C104" s="77" t="s">
        <v>454</v>
      </c>
      <c r="D104" s="86">
        <v>4750</v>
      </c>
      <c r="E104" s="86">
        <v>600</v>
      </c>
      <c r="F104" s="86">
        <v>360</v>
      </c>
      <c r="G104" s="86">
        <v>3200</v>
      </c>
      <c r="H104" s="86">
        <v>590</v>
      </c>
    </row>
    <row r="105" spans="1:8">
      <c r="A105" s="96" t="s">
        <v>53</v>
      </c>
      <c r="C105" s="77" t="s">
        <v>455</v>
      </c>
      <c r="D105" s="86">
        <v>19210</v>
      </c>
      <c r="E105" s="86">
        <v>2360</v>
      </c>
      <c r="F105" s="86">
        <v>1690</v>
      </c>
      <c r="G105" s="86">
        <v>13710</v>
      </c>
      <c r="H105" s="86">
        <v>1450</v>
      </c>
    </row>
    <row r="106" spans="1:8">
      <c r="A106" s="96" t="s">
        <v>53</v>
      </c>
      <c r="B106" s="97" t="s">
        <v>56</v>
      </c>
      <c r="C106" s="77"/>
      <c r="D106" s="86"/>
      <c r="E106" s="86"/>
      <c r="F106" s="86"/>
      <c r="G106" s="86"/>
      <c r="H106" s="86"/>
    </row>
    <row r="107" spans="1:8">
      <c r="A107" s="96" t="s">
        <v>53</v>
      </c>
      <c r="B107" s="78" t="s">
        <v>55</v>
      </c>
      <c r="C107" s="77"/>
      <c r="D107" s="86"/>
      <c r="E107" s="86"/>
      <c r="F107" s="86"/>
      <c r="G107" s="86"/>
      <c r="H107" s="86"/>
    </row>
    <row r="108" spans="1:8">
      <c r="A108" s="96" t="s">
        <v>53</v>
      </c>
      <c r="B108" s="97" t="s">
        <v>56</v>
      </c>
      <c r="C108" s="77" t="s">
        <v>453</v>
      </c>
      <c r="D108" s="86">
        <v>4250</v>
      </c>
      <c r="E108" s="86">
        <v>230</v>
      </c>
      <c r="F108" s="86">
        <v>270</v>
      </c>
      <c r="G108" s="86">
        <v>3340</v>
      </c>
      <c r="H108" s="86">
        <v>420</v>
      </c>
    </row>
    <row r="109" spans="1:8">
      <c r="A109" s="96" t="s">
        <v>53</v>
      </c>
      <c r="B109" s="97" t="s">
        <v>56</v>
      </c>
      <c r="C109" s="77" t="s">
        <v>454</v>
      </c>
      <c r="D109" s="86">
        <v>3640</v>
      </c>
      <c r="E109" s="86">
        <v>400</v>
      </c>
      <c r="F109" s="86">
        <v>260</v>
      </c>
      <c r="G109" s="86">
        <v>2550</v>
      </c>
      <c r="H109" s="86">
        <v>420</v>
      </c>
    </row>
    <row r="110" spans="1:8">
      <c r="A110" s="96" t="s">
        <v>53</v>
      </c>
      <c r="B110" s="97" t="s">
        <v>56</v>
      </c>
      <c r="C110" s="77" t="s">
        <v>455</v>
      </c>
      <c r="D110" s="86">
        <v>14140</v>
      </c>
      <c r="E110" s="86">
        <v>1590</v>
      </c>
      <c r="F110" s="86">
        <v>1160</v>
      </c>
      <c r="G110" s="86">
        <v>10380</v>
      </c>
      <c r="H110" s="86">
        <v>1010</v>
      </c>
    </row>
    <row r="111" spans="1:8">
      <c r="A111" s="96" t="s">
        <v>53</v>
      </c>
      <c r="B111" s="96" t="s">
        <v>57</v>
      </c>
      <c r="C111" s="77"/>
      <c r="D111" s="86"/>
      <c r="E111" s="86"/>
      <c r="F111" s="86"/>
      <c r="G111" s="86"/>
      <c r="H111" s="86"/>
    </row>
    <row r="112" spans="1:8">
      <c r="A112" s="96" t="s">
        <v>53</v>
      </c>
      <c r="B112" s="78" t="s">
        <v>58</v>
      </c>
      <c r="C112" s="77"/>
      <c r="D112" s="86"/>
      <c r="E112" s="86"/>
      <c r="F112" s="86"/>
      <c r="G112" s="86"/>
      <c r="H112" s="86"/>
    </row>
    <row r="113" spans="1:8">
      <c r="A113" s="96" t="s">
        <v>53</v>
      </c>
      <c r="B113" s="96" t="s">
        <v>57</v>
      </c>
      <c r="C113" s="77" t="s">
        <v>453</v>
      </c>
      <c r="D113" s="86">
        <v>1290</v>
      </c>
      <c r="E113" s="86">
        <v>150</v>
      </c>
      <c r="F113" s="86">
        <v>120</v>
      </c>
      <c r="G113" s="86">
        <v>870</v>
      </c>
      <c r="H113" s="86">
        <v>160</v>
      </c>
    </row>
    <row r="114" spans="1:8">
      <c r="A114" s="96" t="s">
        <v>53</v>
      </c>
      <c r="B114" s="96" t="s">
        <v>57</v>
      </c>
      <c r="C114" s="77" t="s">
        <v>454</v>
      </c>
      <c r="D114" s="86">
        <v>1120</v>
      </c>
      <c r="E114" s="86">
        <v>200</v>
      </c>
      <c r="F114" s="86">
        <v>100</v>
      </c>
      <c r="G114" s="86">
        <v>650</v>
      </c>
      <c r="H114" s="86">
        <v>170</v>
      </c>
    </row>
    <row r="115" spans="1:8">
      <c r="A115" s="96" t="s">
        <v>53</v>
      </c>
      <c r="B115" s="96" t="s">
        <v>57</v>
      </c>
      <c r="C115" s="77" t="s">
        <v>455</v>
      </c>
      <c r="D115" s="86">
        <v>5070</v>
      </c>
      <c r="E115" s="86">
        <v>770</v>
      </c>
      <c r="F115" s="86">
        <v>520</v>
      </c>
      <c r="G115" s="86">
        <v>3340</v>
      </c>
      <c r="H115" s="86">
        <v>440</v>
      </c>
    </row>
    <row r="116" spans="1:8">
      <c r="A116" s="96" t="s">
        <v>59</v>
      </c>
      <c r="B116" s="78"/>
      <c r="C116" s="77"/>
      <c r="D116" s="86"/>
      <c r="E116" s="86"/>
      <c r="F116" s="86"/>
      <c r="G116" s="86"/>
      <c r="H116" s="86"/>
    </row>
    <row r="117" spans="1:8">
      <c r="A117" s="78" t="s">
        <v>429</v>
      </c>
      <c r="B117" s="78"/>
      <c r="C117" s="77"/>
      <c r="D117" s="86"/>
      <c r="E117" s="86"/>
      <c r="F117" s="86"/>
      <c r="G117" s="86"/>
      <c r="H117" s="86"/>
    </row>
    <row r="118" spans="1:8">
      <c r="A118" s="96" t="s">
        <v>59</v>
      </c>
      <c r="C118" s="77" t="s">
        <v>453</v>
      </c>
      <c r="D118" s="86">
        <v>990</v>
      </c>
      <c r="E118" s="86">
        <v>250</v>
      </c>
      <c r="F118" s="86">
        <v>100</v>
      </c>
      <c r="G118" s="86">
        <v>500</v>
      </c>
      <c r="H118" s="86">
        <v>140</v>
      </c>
    </row>
    <row r="119" spans="1:8">
      <c r="A119" s="96" t="s">
        <v>59</v>
      </c>
      <c r="C119" s="77" t="s">
        <v>454</v>
      </c>
      <c r="D119" s="86">
        <v>1000</v>
      </c>
      <c r="E119" s="86">
        <v>330</v>
      </c>
      <c r="F119" s="86">
        <v>100</v>
      </c>
      <c r="G119" s="86">
        <v>430</v>
      </c>
      <c r="H119" s="86">
        <v>150</v>
      </c>
    </row>
    <row r="120" spans="1:8">
      <c r="A120" s="96" t="s">
        <v>59</v>
      </c>
      <c r="C120" s="77" t="s">
        <v>455</v>
      </c>
      <c r="D120" s="86">
        <v>3460</v>
      </c>
      <c r="E120" s="86">
        <v>690</v>
      </c>
      <c r="F120" s="86">
        <v>340</v>
      </c>
      <c r="G120" s="86">
        <v>2020</v>
      </c>
      <c r="H120" s="86">
        <v>420</v>
      </c>
    </row>
    <row r="121" spans="1:8">
      <c r="A121" s="96" t="s">
        <v>59</v>
      </c>
      <c r="B121" s="96" t="s">
        <v>62</v>
      </c>
      <c r="C121" s="77"/>
      <c r="D121" s="86"/>
      <c r="E121" s="86"/>
      <c r="F121" s="86"/>
      <c r="G121" s="86"/>
      <c r="H121" s="86"/>
    </row>
    <row r="122" spans="1:8">
      <c r="A122" s="96" t="s">
        <v>59</v>
      </c>
      <c r="B122" s="78" t="s">
        <v>61</v>
      </c>
      <c r="C122" s="77"/>
      <c r="D122" s="86"/>
      <c r="E122" s="86"/>
      <c r="F122" s="86"/>
      <c r="G122" s="86"/>
      <c r="H122" s="86"/>
    </row>
    <row r="123" spans="1:8">
      <c r="A123" s="96" t="s">
        <v>59</v>
      </c>
      <c r="B123" s="96" t="s">
        <v>62</v>
      </c>
      <c r="C123" s="77" t="s">
        <v>453</v>
      </c>
      <c r="D123" s="86">
        <v>140</v>
      </c>
      <c r="E123" s="86">
        <v>10</v>
      </c>
      <c r="F123" s="86">
        <v>10</v>
      </c>
      <c r="G123" s="86">
        <v>110</v>
      </c>
      <c r="H123" s="86">
        <v>20</v>
      </c>
    </row>
    <row r="124" spans="1:8">
      <c r="A124" s="96" t="s">
        <v>59</v>
      </c>
      <c r="B124" s="96" t="s">
        <v>62</v>
      </c>
      <c r="C124" s="77" t="s">
        <v>454</v>
      </c>
      <c r="D124" s="86">
        <v>150</v>
      </c>
      <c r="E124" s="86">
        <v>20</v>
      </c>
      <c r="F124" s="86">
        <v>10</v>
      </c>
      <c r="G124" s="86">
        <v>100</v>
      </c>
      <c r="H124" s="86">
        <v>30</v>
      </c>
    </row>
    <row r="125" spans="1:8">
      <c r="A125" s="96" t="s">
        <v>59</v>
      </c>
      <c r="B125" s="96" t="s">
        <v>62</v>
      </c>
      <c r="C125" s="77" t="s">
        <v>455</v>
      </c>
      <c r="D125" s="86">
        <v>970</v>
      </c>
      <c r="E125" s="86">
        <v>80</v>
      </c>
      <c r="F125" s="86">
        <v>80</v>
      </c>
      <c r="G125" s="86">
        <v>680</v>
      </c>
      <c r="H125" s="86">
        <v>120</v>
      </c>
    </row>
    <row r="126" spans="1:8">
      <c r="A126" s="96" t="s">
        <v>59</v>
      </c>
      <c r="B126" s="97" t="s">
        <v>63</v>
      </c>
      <c r="C126" s="77"/>
      <c r="D126" s="86"/>
      <c r="E126" s="86"/>
      <c r="F126" s="86"/>
      <c r="G126" s="86"/>
      <c r="H126" s="86"/>
    </row>
    <row r="127" spans="1:8">
      <c r="A127" s="96" t="s">
        <v>59</v>
      </c>
      <c r="B127" s="78" t="s">
        <v>64</v>
      </c>
      <c r="C127" s="77"/>
      <c r="D127" s="86"/>
      <c r="E127" s="86"/>
      <c r="F127" s="86"/>
      <c r="G127" s="86"/>
      <c r="H127" s="86"/>
    </row>
    <row r="128" spans="1:8">
      <c r="A128" s="96" t="s">
        <v>59</v>
      </c>
      <c r="B128" s="97" t="s">
        <v>63</v>
      </c>
      <c r="C128" s="77" t="s">
        <v>453</v>
      </c>
      <c r="D128" s="86">
        <v>850</v>
      </c>
      <c r="E128" s="86">
        <v>240</v>
      </c>
      <c r="F128" s="86">
        <v>100</v>
      </c>
      <c r="G128" s="86">
        <v>400</v>
      </c>
      <c r="H128" s="86">
        <v>120</v>
      </c>
    </row>
    <row r="129" spans="1:8">
      <c r="A129" s="96" t="s">
        <v>59</v>
      </c>
      <c r="B129" s="97" t="s">
        <v>63</v>
      </c>
      <c r="C129" s="77" t="s">
        <v>454</v>
      </c>
      <c r="D129" s="86">
        <v>840</v>
      </c>
      <c r="E129" s="86">
        <v>300</v>
      </c>
      <c r="F129" s="86">
        <v>90</v>
      </c>
      <c r="G129" s="86">
        <v>330</v>
      </c>
      <c r="H129" s="86">
        <v>120</v>
      </c>
    </row>
    <row r="130" spans="1:8">
      <c r="A130" s="96" t="s">
        <v>59</v>
      </c>
      <c r="B130" s="97" t="s">
        <v>63</v>
      </c>
      <c r="C130" s="77" t="s">
        <v>455</v>
      </c>
      <c r="D130" s="86">
        <v>2500</v>
      </c>
      <c r="E130" s="86">
        <v>610</v>
      </c>
      <c r="F130" s="86">
        <v>260</v>
      </c>
      <c r="G130" s="86">
        <v>1340</v>
      </c>
      <c r="H130" s="86">
        <v>300</v>
      </c>
    </row>
    <row r="131" spans="1:8">
      <c r="A131" s="90"/>
      <c r="B131" s="94"/>
      <c r="C131" s="94"/>
      <c r="D131" s="179"/>
      <c r="E131" s="179"/>
      <c r="F131" s="101"/>
      <c r="G131" s="101"/>
      <c r="H131" s="99"/>
    </row>
    <row r="132" spans="1:8">
      <c r="A132" s="82" t="s">
        <v>420</v>
      </c>
      <c r="B132" s="100"/>
      <c r="C132" s="104"/>
      <c r="D132" s="95"/>
      <c r="E132" s="95"/>
      <c r="F132" s="103"/>
      <c r="G132" s="103"/>
    </row>
    <row r="133" spans="1:8">
      <c r="A133" s="173" t="s">
        <v>66</v>
      </c>
      <c r="B133" s="173"/>
    </row>
  </sheetData>
  <autoFilter ref="A3:B130" xr:uid="{00000000-0009-0000-0000-000007000000}"/>
  <mergeCells count="5">
    <mergeCell ref="A1:H1"/>
    <mergeCell ref="D2:H2"/>
    <mergeCell ref="D4:E4"/>
    <mergeCell ref="D131:E131"/>
    <mergeCell ref="A133:B133"/>
  </mergeCells>
  <pageMargins left="0.70866141732283472" right="0.70866141732283472" top="0.74803149606299213" bottom="0.74803149606299213" header="0.31496062992125984" footer="0.31496062992125984"/>
  <pageSetup paperSize="9" scale="80" orientation="portrait" r:id="rId1"/>
  <headerFooter scaleWithDoc="0" alignWithMargins="0">
    <oddFooter>&amp;R&amp;P/&amp;N</oddFooter>
  </headerFooter>
  <rowBreaks count="2" manualBreakCount="2">
    <brk id="61" max="16383" man="1"/>
    <brk id="116"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H133"/>
  <sheetViews>
    <sheetView showGridLines="0" zoomScaleNormal="100" workbookViewId="0">
      <selection sqref="A1:H1"/>
    </sheetView>
  </sheetViews>
  <sheetFormatPr defaultColWidth="11.42578125" defaultRowHeight="15"/>
  <cols>
    <col min="1" max="2" width="4" customWidth="1"/>
    <col min="3" max="3" width="41.42578125" customWidth="1"/>
    <col min="4" max="8" width="11.7109375" customWidth="1"/>
  </cols>
  <sheetData>
    <row r="1" spans="1:8" ht="15" customHeight="1">
      <c r="A1" s="177" t="s">
        <v>653</v>
      </c>
      <c r="B1" s="177"/>
      <c r="C1" s="177"/>
      <c r="D1" s="177"/>
      <c r="E1" s="177"/>
      <c r="F1" s="177"/>
      <c r="G1" s="177"/>
      <c r="H1" s="177"/>
    </row>
    <row r="2" spans="1:8">
      <c r="A2" s="85" t="s">
        <v>0</v>
      </c>
      <c r="B2" s="11"/>
      <c r="C2" s="11"/>
      <c r="D2" s="178" t="s">
        <v>451</v>
      </c>
      <c r="E2" s="178"/>
      <c r="F2" s="178"/>
      <c r="G2" s="178"/>
      <c r="H2" s="178"/>
    </row>
    <row r="3" spans="1:8" ht="26.25" customHeight="1">
      <c r="A3" s="98">
        <v>1</v>
      </c>
      <c r="B3" s="98">
        <v>2</v>
      </c>
      <c r="C3" s="99"/>
      <c r="D3" s="102" t="s">
        <v>2</v>
      </c>
      <c r="E3" s="105" t="s">
        <v>3</v>
      </c>
      <c r="F3" s="105" t="s">
        <v>4</v>
      </c>
      <c r="G3" s="105" t="s">
        <v>5</v>
      </c>
      <c r="H3" s="105" t="s">
        <v>6</v>
      </c>
    </row>
    <row r="4" spans="1:8">
      <c r="A4" s="12"/>
      <c r="B4" s="12"/>
      <c r="C4" s="12"/>
      <c r="D4" s="175"/>
      <c r="E4" s="175"/>
      <c r="F4" s="12"/>
      <c r="G4" s="12"/>
    </row>
    <row r="5" spans="1:8">
      <c r="A5" s="93"/>
      <c r="B5" s="12"/>
      <c r="D5" s="85" t="s">
        <v>7</v>
      </c>
    </row>
    <row r="6" spans="1:8">
      <c r="A6" s="96" t="s">
        <v>422</v>
      </c>
      <c r="B6" s="12"/>
      <c r="C6" s="12"/>
      <c r="D6" s="12"/>
    </row>
    <row r="7" spans="1:8">
      <c r="A7" s="78" t="s">
        <v>423</v>
      </c>
      <c r="B7" s="78"/>
      <c r="C7" s="77"/>
      <c r="D7" s="86">
        <v>48930</v>
      </c>
      <c r="E7" s="86">
        <v>12780</v>
      </c>
      <c r="F7" s="86">
        <v>4110</v>
      </c>
      <c r="G7" s="86">
        <v>26730</v>
      </c>
      <c r="H7" s="86">
        <v>5310</v>
      </c>
    </row>
    <row r="8" spans="1:8">
      <c r="A8" s="96" t="s">
        <v>422</v>
      </c>
      <c r="C8" s="77" t="s">
        <v>406</v>
      </c>
      <c r="D8" s="86">
        <v>27900</v>
      </c>
      <c r="E8" s="86">
        <v>8700</v>
      </c>
      <c r="F8" s="86">
        <v>2340</v>
      </c>
      <c r="G8" s="86">
        <v>13770</v>
      </c>
      <c r="H8" s="86">
        <v>3100</v>
      </c>
    </row>
    <row r="9" spans="1:8">
      <c r="A9" s="96" t="s">
        <v>422</v>
      </c>
      <c r="C9" s="77" t="s">
        <v>407</v>
      </c>
      <c r="D9" s="86">
        <v>21020</v>
      </c>
      <c r="E9" s="86">
        <v>4080</v>
      </c>
      <c r="F9" s="86">
        <v>1770</v>
      </c>
      <c r="G9" s="86">
        <v>12960</v>
      </c>
      <c r="H9" s="86">
        <v>2200</v>
      </c>
    </row>
    <row r="10" spans="1:8">
      <c r="A10" s="96" t="s">
        <v>422</v>
      </c>
      <c r="C10" s="77" t="s">
        <v>408</v>
      </c>
      <c r="D10" s="86">
        <v>10</v>
      </c>
      <c r="E10" s="86">
        <v>0</v>
      </c>
      <c r="F10" s="86">
        <v>0</v>
      </c>
      <c r="G10" s="86">
        <v>0</v>
      </c>
      <c r="H10" s="86">
        <v>10</v>
      </c>
    </row>
    <row r="11" spans="1:8">
      <c r="A11" s="96" t="s">
        <v>17</v>
      </c>
      <c r="B11" s="78"/>
      <c r="C11" s="77"/>
      <c r="D11" s="86"/>
      <c r="E11" s="86"/>
      <c r="F11" s="86"/>
      <c r="G11" s="86"/>
      <c r="H11" s="86"/>
    </row>
    <row r="12" spans="1:8">
      <c r="A12" s="78" t="s">
        <v>431</v>
      </c>
      <c r="B12" s="78"/>
      <c r="C12" s="77"/>
      <c r="D12" s="86">
        <v>8700</v>
      </c>
      <c r="E12" s="86">
        <v>7430</v>
      </c>
      <c r="F12" s="86">
        <v>1040</v>
      </c>
      <c r="G12" s="86">
        <v>100</v>
      </c>
      <c r="H12" s="86">
        <v>130</v>
      </c>
    </row>
    <row r="13" spans="1:8">
      <c r="A13" s="96" t="s">
        <v>17</v>
      </c>
      <c r="C13" s="77" t="s">
        <v>406</v>
      </c>
      <c r="D13" s="86">
        <v>6040</v>
      </c>
      <c r="E13" s="86">
        <v>5290</v>
      </c>
      <c r="F13" s="86">
        <v>610</v>
      </c>
      <c r="G13" s="86">
        <v>60</v>
      </c>
      <c r="H13" s="86">
        <v>90</v>
      </c>
    </row>
    <row r="14" spans="1:8">
      <c r="A14" s="96" t="s">
        <v>17</v>
      </c>
      <c r="C14" s="77" t="s">
        <v>407</v>
      </c>
      <c r="D14" s="86">
        <v>2660</v>
      </c>
      <c r="E14" s="86">
        <v>2140</v>
      </c>
      <c r="F14" s="86">
        <v>430</v>
      </c>
      <c r="G14" s="86">
        <v>40</v>
      </c>
      <c r="H14" s="86">
        <v>40</v>
      </c>
    </row>
    <row r="15" spans="1:8">
      <c r="A15" s="96" t="s">
        <v>17</v>
      </c>
      <c r="C15" s="77" t="s">
        <v>408</v>
      </c>
      <c r="D15" s="86">
        <v>0</v>
      </c>
      <c r="E15" s="86">
        <v>0</v>
      </c>
      <c r="F15" s="86">
        <v>0</v>
      </c>
      <c r="G15" s="86">
        <v>0</v>
      </c>
      <c r="H15" s="86">
        <v>0</v>
      </c>
    </row>
    <row r="16" spans="1:8">
      <c r="A16" s="96" t="s">
        <v>17</v>
      </c>
      <c r="B16" s="96" t="s">
        <v>20</v>
      </c>
      <c r="C16" s="77"/>
      <c r="D16" s="86"/>
      <c r="E16" s="86"/>
      <c r="F16" s="86"/>
      <c r="G16" s="86"/>
      <c r="H16" s="86"/>
    </row>
    <row r="17" spans="1:8">
      <c r="A17" s="96" t="s">
        <v>17</v>
      </c>
      <c r="B17" s="76" t="s">
        <v>19</v>
      </c>
      <c r="C17" s="77"/>
      <c r="D17" s="86">
        <v>6630</v>
      </c>
      <c r="E17" s="86">
        <v>5760</v>
      </c>
      <c r="F17" s="86">
        <v>740</v>
      </c>
      <c r="G17" s="86">
        <v>60</v>
      </c>
      <c r="H17" s="86">
        <v>70</v>
      </c>
    </row>
    <row r="18" spans="1:8">
      <c r="A18" s="96" t="s">
        <v>17</v>
      </c>
      <c r="B18" s="96" t="s">
        <v>20</v>
      </c>
      <c r="C18" s="77" t="s">
        <v>406</v>
      </c>
      <c r="D18" s="86">
        <v>4600</v>
      </c>
      <c r="E18" s="86">
        <v>4100</v>
      </c>
      <c r="F18" s="86">
        <v>420</v>
      </c>
      <c r="G18" s="86">
        <v>40</v>
      </c>
      <c r="H18" s="86">
        <v>50</v>
      </c>
    </row>
    <row r="19" spans="1:8">
      <c r="A19" s="96" t="s">
        <v>17</v>
      </c>
      <c r="B19" s="96" t="s">
        <v>20</v>
      </c>
      <c r="C19" s="77" t="s">
        <v>407</v>
      </c>
      <c r="D19" s="86">
        <v>2030</v>
      </c>
      <c r="E19" s="86">
        <v>1660</v>
      </c>
      <c r="F19" s="86">
        <v>320</v>
      </c>
      <c r="G19" s="86">
        <v>30</v>
      </c>
      <c r="H19" s="86">
        <v>20</v>
      </c>
    </row>
    <row r="20" spans="1:8">
      <c r="A20" s="96" t="s">
        <v>17</v>
      </c>
      <c r="B20" s="96" t="s">
        <v>20</v>
      </c>
      <c r="C20" s="77" t="s">
        <v>408</v>
      </c>
      <c r="D20" s="86">
        <v>0</v>
      </c>
      <c r="E20" s="86">
        <v>0</v>
      </c>
      <c r="F20" s="86">
        <v>0</v>
      </c>
      <c r="G20" s="86">
        <v>0</v>
      </c>
      <c r="H20" s="86">
        <v>0</v>
      </c>
    </row>
    <row r="21" spans="1:8">
      <c r="A21" s="96" t="s">
        <v>17</v>
      </c>
      <c r="B21" s="96" t="s">
        <v>21</v>
      </c>
      <c r="C21" s="77"/>
      <c r="D21" s="86"/>
      <c r="E21" s="86"/>
      <c r="F21" s="86"/>
      <c r="G21" s="86"/>
      <c r="H21" s="86"/>
    </row>
    <row r="22" spans="1:8">
      <c r="A22" s="96" t="s">
        <v>17</v>
      </c>
      <c r="B22" s="78" t="s">
        <v>22</v>
      </c>
      <c r="C22" s="77"/>
      <c r="D22" s="86">
        <v>1940</v>
      </c>
      <c r="E22" s="86">
        <v>1600</v>
      </c>
      <c r="F22" s="86">
        <v>260</v>
      </c>
      <c r="G22" s="86">
        <v>30</v>
      </c>
      <c r="H22" s="86">
        <v>60</v>
      </c>
    </row>
    <row r="23" spans="1:8">
      <c r="A23" s="96" t="s">
        <v>17</v>
      </c>
      <c r="B23" s="96" t="s">
        <v>21</v>
      </c>
      <c r="C23" s="77" t="s">
        <v>406</v>
      </c>
      <c r="D23" s="86">
        <v>1340</v>
      </c>
      <c r="E23" s="86">
        <v>1130</v>
      </c>
      <c r="F23" s="86">
        <v>160</v>
      </c>
      <c r="G23" s="86">
        <v>20</v>
      </c>
      <c r="H23" s="86">
        <v>40</v>
      </c>
    </row>
    <row r="24" spans="1:8">
      <c r="A24" s="96" t="s">
        <v>17</v>
      </c>
      <c r="B24" s="96" t="s">
        <v>21</v>
      </c>
      <c r="C24" s="77" t="s">
        <v>407</v>
      </c>
      <c r="D24" s="86">
        <v>600</v>
      </c>
      <c r="E24" s="86">
        <v>470</v>
      </c>
      <c r="F24" s="86">
        <v>110</v>
      </c>
      <c r="G24" s="86">
        <v>10</v>
      </c>
      <c r="H24" s="86">
        <v>20</v>
      </c>
    </row>
    <row r="25" spans="1:8">
      <c r="A25" s="96" t="s">
        <v>17</v>
      </c>
      <c r="B25" s="96" t="s">
        <v>21</v>
      </c>
      <c r="C25" s="77" t="s">
        <v>408</v>
      </c>
      <c r="D25" s="86">
        <v>0</v>
      </c>
      <c r="E25" s="86">
        <v>0</v>
      </c>
      <c r="F25" s="86">
        <v>0</v>
      </c>
      <c r="G25" s="86">
        <v>0</v>
      </c>
      <c r="H25" s="86">
        <v>0</v>
      </c>
    </row>
    <row r="26" spans="1:8">
      <c r="A26" s="96" t="s">
        <v>17</v>
      </c>
      <c r="B26" s="96" t="s">
        <v>23</v>
      </c>
      <c r="C26" s="77"/>
      <c r="D26" s="86"/>
      <c r="E26" s="86"/>
      <c r="F26" s="86"/>
      <c r="G26" s="86"/>
      <c r="H26" s="86"/>
    </row>
    <row r="27" spans="1:8">
      <c r="A27" s="96" t="s">
        <v>17</v>
      </c>
      <c r="B27" s="78" t="s">
        <v>24</v>
      </c>
      <c r="C27" s="77"/>
      <c r="D27" s="86">
        <v>120</v>
      </c>
      <c r="E27" s="86">
        <v>80</v>
      </c>
      <c r="F27" s="86">
        <v>40</v>
      </c>
      <c r="G27" s="86">
        <v>0</v>
      </c>
      <c r="H27" s="86">
        <v>0</v>
      </c>
    </row>
    <row r="28" spans="1:8">
      <c r="A28" s="96" t="s">
        <v>17</v>
      </c>
      <c r="B28" s="96" t="s">
        <v>23</v>
      </c>
      <c r="C28" s="77" t="s">
        <v>406</v>
      </c>
      <c r="D28" s="86">
        <v>90</v>
      </c>
      <c r="E28" s="86">
        <v>60</v>
      </c>
      <c r="F28" s="86">
        <v>30</v>
      </c>
      <c r="G28" s="86">
        <v>0</v>
      </c>
      <c r="H28" s="86">
        <v>0</v>
      </c>
    </row>
    <row r="29" spans="1:8">
      <c r="A29" s="96" t="s">
        <v>17</v>
      </c>
      <c r="B29" s="96" t="s">
        <v>23</v>
      </c>
      <c r="C29" s="77" t="s">
        <v>407</v>
      </c>
      <c r="D29" s="86">
        <v>30</v>
      </c>
      <c r="E29" s="86">
        <v>20</v>
      </c>
      <c r="F29" s="86">
        <v>10</v>
      </c>
      <c r="G29" s="86">
        <v>0</v>
      </c>
      <c r="H29" s="86">
        <v>0</v>
      </c>
    </row>
    <row r="30" spans="1:8">
      <c r="A30" s="96" t="s">
        <v>17</v>
      </c>
      <c r="B30" s="96" t="s">
        <v>23</v>
      </c>
      <c r="C30" s="77" t="s">
        <v>408</v>
      </c>
      <c r="D30" s="86">
        <v>0</v>
      </c>
      <c r="E30" s="86">
        <v>0</v>
      </c>
      <c r="F30" s="86">
        <v>0</v>
      </c>
      <c r="G30" s="86">
        <v>0</v>
      </c>
      <c r="H30" s="86">
        <v>0</v>
      </c>
    </row>
    <row r="31" spans="1:8">
      <c r="A31" s="96" t="s">
        <v>25</v>
      </c>
      <c r="B31" s="78"/>
      <c r="C31" s="77"/>
      <c r="D31" s="86"/>
      <c r="E31" s="86"/>
      <c r="F31" s="86"/>
      <c r="G31" s="86"/>
      <c r="H31" s="86"/>
    </row>
    <row r="32" spans="1:8">
      <c r="A32" s="78" t="s">
        <v>435</v>
      </c>
      <c r="B32" s="78"/>
      <c r="C32" s="77"/>
      <c r="D32" s="86">
        <v>5360</v>
      </c>
      <c r="E32" s="86">
        <v>780</v>
      </c>
      <c r="F32" s="86">
        <v>480</v>
      </c>
      <c r="G32" s="86">
        <v>3500</v>
      </c>
      <c r="H32" s="86">
        <v>600</v>
      </c>
    </row>
    <row r="33" spans="1:8">
      <c r="A33" s="96" t="s">
        <v>25</v>
      </c>
      <c r="C33" s="77" t="s">
        <v>406</v>
      </c>
      <c r="D33" s="86">
        <v>3250</v>
      </c>
      <c r="E33" s="86">
        <v>500</v>
      </c>
      <c r="F33" s="86">
        <v>280</v>
      </c>
      <c r="G33" s="86">
        <v>2080</v>
      </c>
      <c r="H33" s="86">
        <v>400</v>
      </c>
    </row>
    <row r="34" spans="1:8">
      <c r="A34" s="96" t="s">
        <v>25</v>
      </c>
      <c r="C34" s="77" t="s">
        <v>407</v>
      </c>
      <c r="D34" s="86">
        <v>2110</v>
      </c>
      <c r="E34" s="86">
        <v>280</v>
      </c>
      <c r="F34" s="86">
        <v>200</v>
      </c>
      <c r="G34" s="86">
        <v>1420</v>
      </c>
      <c r="H34" s="86">
        <v>210</v>
      </c>
    </row>
    <row r="35" spans="1:8">
      <c r="A35" s="96" t="s">
        <v>25</v>
      </c>
      <c r="C35" s="77" t="s">
        <v>408</v>
      </c>
      <c r="D35" s="86">
        <v>0</v>
      </c>
      <c r="E35" s="86">
        <v>0</v>
      </c>
      <c r="F35" s="86">
        <v>0</v>
      </c>
      <c r="G35" s="86">
        <v>0</v>
      </c>
      <c r="H35" s="86">
        <v>0</v>
      </c>
    </row>
    <row r="36" spans="1:8">
      <c r="A36" s="96" t="s">
        <v>25</v>
      </c>
      <c r="B36" s="96" t="s">
        <v>28</v>
      </c>
      <c r="C36" s="77"/>
      <c r="D36" s="86"/>
      <c r="E36" s="86"/>
      <c r="F36" s="86"/>
      <c r="G36" s="86"/>
      <c r="H36" s="86"/>
    </row>
    <row r="37" spans="1:8">
      <c r="A37" s="96" t="s">
        <v>25</v>
      </c>
      <c r="B37" s="78" t="s">
        <v>27</v>
      </c>
      <c r="C37" s="77"/>
      <c r="D37" s="86">
        <v>0</v>
      </c>
      <c r="E37" s="86">
        <v>0</v>
      </c>
      <c r="F37" s="86">
        <v>0</v>
      </c>
      <c r="G37" s="86">
        <v>0</v>
      </c>
      <c r="H37" s="86">
        <v>0</v>
      </c>
    </row>
    <row r="38" spans="1:8">
      <c r="A38" s="96" t="s">
        <v>25</v>
      </c>
      <c r="B38" s="96" t="s">
        <v>28</v>
      </c>
      <c r="C38" s="77" t="s">
        <v>406</v>
      </c>
      <c r="D38" s="86">
        <v>0</v>
      </c>
      <c r="E38" s="86">
        <v>0</v>
      </c>
      <c r="F38" s="86">
        <v>0</v>
      </c>
      <c r="G38" s="86">
        <v>0</v>
      </c>
      <c r="H38" s="86">
        <v>0</v>
      </c>
    </row>
    <row r="39" spans="1:8">
      <c r="A39" s="96" t="s">
        <v>25</v>
      </c>
      <c r="B39" s="96" t="s">
        <v>28</v>
      </c>
      <c r="C39" s="77" t="s">
        <v>407</v>
      </c>
      <c r="D39" s="86">
        <v>0</v>
      </c>
      <c r="E39" s="86">
        <v>0</v>
      </c>
      <c r="F39" s="86">
        <v>0</v>
      </c>
      <c r="G39" s="86">
        <v>0</v>
      </c>
      <c r="H39" s="86">
        <v>0</v>
      </c>
    </row>
    <row r="40" spans="1:8">
      <c r="A40" s="96" t="s">
        <v>25</v>
      </c>
      <c r="B40" s="96" t="s">
        <v>28</v>
      </c>
      <c r="C40" s="77" t="s">
        <v>408</v>
      </c>
      <c r="D40" s="86">
        <v>0</v>
      </c>
      <c r="E40" s="86">
        <v>0</v>
      </c>
      <c r="F40" s="86">
        <v>0</v>
      </c>
      <c r="G40" s="86">
        <v>0</v>
      </c>
      <c r="H40" s="86">
        <v>0</v>
      </c>
    </row>
    <row r="41" spans="1:8">
      <c r="A41" s="96" t="s">
        <v>25</v>
      </c>
      <c r="B41" s="96" t="s">
        <v>29</v>
      </c>
      <c r="C41" s="77"/>
      <c r="D41" s="86"/>
      <c r="E41" s="86"/>
      <c r="F41" s="86"/>
      <c r="G41" s="86"/>
      <c r="H41" s="86"/>
    </row>
    <row r="42" spans="1:8">
      <c r="A42" s="96" t="s">
        <v>25</v>
      </c>
      <c r="B42" s="96" t="s">
        <v>30</v>
      </c>
      <c r="C42" s="77"/>
      <c r="D42" s="86">
        <v>610</v>
      </c>
      <c r="E42" s="86">
        <v>480</v>
      </c>
      <c r="F42" s="86">
        <v>60</v>
      </c>
      <c r="G42" s="86">
        <v>40</v>
      </c>
      <c r="H42" s="86">
        <v>50</v>
      </c>
    </row>
    <row r="43" spans="1:8">
      <c r="A43" s="96" t="s">
        <v>25</v>
      </c>
      <c r="B43" s="96" t="s">
        <v>29</v>
      </c>
      <c r="C43" s="77" t="s">
        <v>406</v>
      </c>
      <c r="D43" s="86">
        <v>400</v>
      </c>
      <c r="E43" s="86">
        <v>310</v>
      </c>
      <c r="F43" s="86">
        <v>30</v>
      </c>
      <c r="G43" s="86">
        <v>20</v>
      </c>
      <c r="H43" s="86">
        <v>30</v>
      </c>
    </row>
    <row r="44" spans="1:8">
      <c r="A44" s="96" t="s">
        <v>25</v>
      </c>
      <c r="B44" s="96" t="s">
        <v>29</v>
      </c>
      <c r="C44" s="77" t="s">
        <v>407</v>
      </c>
      <c r="D44" s="86">
        <v>220</v>
      </c>
      <c r="E44" s="86">
        <v>160</v>
      </c>
      <c r="F44" s="86">
        <v>20</v>
      </c>
      <c r="G44" s="86">
        <v>20</v>
      </c>
      <c r="H44" s="86">
        <v>20</v>
      </c>
    </row>
    <row r="45" spans="1:8">
      <c r="A45" s="96" t="s">
        <v>25</v>
      </c>
      <c r="B45" s="96" t="s">
        <v>29</v>
      </c>
      <c r="C45" s="77" t="s">
        <v>408</v>
      </c>
      <c r="D45" s="86">
        <v>0</v>
      </c>
      <c r="E45" s="86">
        <v>0</v>
      </c>
      <c r="F45" s="86">
        <v>0</v>
      </c>
      <c r="G45" s="86">
        <v>0</v>
      </c>
      <c r="H45" s="86">
        <v>0</v>
      </c>
    </row>
    <row r="46" spans="1:8">
      <c r="A46" s="96" t="s">
        <v>25</v>
      </c>
      <c r="B46" s="96" t="s">
        <v>31</v>
      </c>
      <c r="C46" s="77"/>
      <c r="D46" s="86"/>
      <c r="E46" s="86"/>
      <c r="F46" s="86"/>
      <c r="G46" s="86"/>
      <c r="H46" s="86"/>
    </row>
    <row r="47" spans="1:8">
      <c r="A47" s="96" t="s">
        <v>25</v>
      </c>
      <c r="B47" s="78" t="s">
        <v>32</v>
      </c>
      <c r="C47" s="77"/>
      <c r="D47" s="86">
        <v>430</v>
      </c>
      <c r="E47" s="86">
        <v>50</v>
      </c>
      <c r="F47" s="86">
        <v>40</v>
      </c>
      <c r="G47" s="86">
        <v>300</v>
      </c>
      <c r="H47" s="86">
        <v>40</v>
      </c>
    </row>
    <row r="48" spans="1:8">
      <c r="A48" s="96" t="s">
        <v>25</v>
      </c>
      <c r="B48" s="96" t="s">
        <v>31</v>
      </c>
      <c r="C48" s="77" t="s">
        <v>406</v>
      </c>
      <c r="D48" s="86">
        <v>240</v>
      </c>
      <c r="E48" s="86">
        <v>20</v>
      </c>
      <c r="F48" s="86">
        <v>20</v>
      </c>
      <c r="G48" s="86">
        <v>160</v>
      </c>
      <c r="H48" s="86">
        <v>30</v>
      </c>
    </row>
    <row r="49" spans="1:8">
      <c r="A49" s="96" t="s">
        <v>25</v>
      </c>
      <c r="B49" s="96" t="s">
        <v>31</v>
      </c>
      <c r="C49" s="77" t="s">
        <v>407</v>
      </c>
      <c r="D49" s="86">
        <v>190</v>
      </c>
      <c r="E49" s="86">
        <v>30</v>
      </c>
      <c r="F49" s="86">
        <v>20</v>
      </c>
      <c r="G49" s="86">
        <v>140</v>
      </c>
      <c r="H49" s="86">
        <v>10</v>
      </c>
    </row>
    <row r="50" spans="1:8">
      <c r="A50" s="96" t="s">
        <v>25</v>
      </c>
      <c r="B50" s="96" t="s">
        <v>31</v>
      </c>
      <c r="C50" s="77" t="s">
        <v>408</v>
      </c>
      <c r="D50" s="86">
        <v>0</v>
      </c>
      <c r="E50" s="86">
        <v>0</v>
      </c>
      <c r="F50" s="86">
        <v>0</v>
      </c>
      <c r="G50" s="86">
        <v>0</v>
      </c>
      <c r="H50" s="86">
        <v>0</v>
      </c>
    </row>
    <row r="51" spans="1:8">
      <c r="A51" s="96" t="s">
        <v>25</v>
      </c>
      <c r="B51" s="96" t="s">
        <v>33</v>
      </c>
      <c r="C51" s="77"/>
      <c r="D51" s="86"/>
      <c r="E51" s="86"/>
      <c r="F51" s="86"/>
      <c r="G51" s="86"/>
      <c r="H51" s="86"/>
    </row>
    <row r="52" spans="1:8">
      <c r="A52" s="96" t="s">
        <v>25</v>
      </c>
      <c r="B52" s="78" t="s">
        <v>34</v>
      </c>
      <c r="C52" s="77"/>
      <c r="D52" s="86">
        <v>530</v>
      </c>
      <c r="E52" s="86">
        <v>20</v>
      </c>
      <c r="F52" s="86">
        <v>10</v>
      </c>
      <c r="G52" s="86">
        <v>390</v>
      </c>
      <c r="H52" s="86">
        <v>100</v>
      </c>
    </row>
    <row r="53" spans="1:8">
      <c r="A53" s="96" t="s">
        <v>25</v>
      </c>
      <c r="B53" s="96" t="s">
        <v>33</v>
      </c>
      <c r="C53" s="77" t="s">
        <v>406</v>
      </c>
      <c r="D53" s="86">
        <v>340</v>
      </c>
      <c r="E53" s="86">
        <v>20</v>
      </c>
      <c r="F53" s="86">
        <v>10</v>
      </c>
      <c r="G53" s="86">
        <v>250</v>
      </c>
      <c r="H53" s="86">
        <v>70</v>
      </c>
    </row>
    <row r="54" spans="1:8">
      <c r="A54" s="96" t="s">
        <v>25</v>
      </c>
      <c r="B54" s="96" t="s">
        <v>33</v>
      </c>
      <c r="C54" s="77" t="s">
        <v>407</v>
      </c>
      <c r="D54" s="86">
        <v>190</v>
      </c>
      <c r="E54" s="86">
        <v>10</v>
      </c>
      <c r="F54" s="86">
        <v>10</v>
      </c>
      <c r="G54" s="86">
        <v>150</v>
      </c>
      <c r="H54" s="86">
        <v>30</v>
      </c>
    </row>
    <row r="55" spans="1:8">
      <c r="A55" s="96" t="s">
        <v>25</v>
      </c>
      <c r="B55" s="96" t="s">
        <v>33</v>
      </c>
      <c r="C55" s="77" t="s">
        <v>408</v>
      </c>
      <c r="D55" s="86">
        <v>0</v>
      </c>
      <c r="E55" s="86">
        <v>0</v>
      </c>
      <c r="F55" s="86">
        <v>0</v>
      </c>
      <c r="G55" s="86">
        <v>0</v>
      </c>
      <c r="H55" s="86">
        <v>0</v>
      </c>
    </row>
    <row r="56" spans="1:8">
      <c r="A56" s="96" t="s">
        <v>25</v>
      </c>
      <c r="B56" s="96" t="s">
        <v>35</v>
      </c>
      <c r="C56" s="77"/>
      <c r="D56" s="86"/>
      <c r="E56" s="86"/>
      <c r="F56" s="86"/>
      <c r="G56" s="86"/>
      <c r="H56" s="86"/>
    </row>
    <row r="57" spans="1:8">
      <c r="A57" s="96" t="s">
        <v>25</v>
      </c>
      <c r="B57" s="78" t="s">
        <v>36</v>
      </c>
      <c r="C57" s="77"/>
      <c r="D57" s="86">
        <v>3780</v>
      </c>
      <c r="E57" s="86">
        <v>230</v>
      </c>
      <c r="F57" s="86">
        <v>370</v>
      </c>
      <c r="G57" s="86">
        <v>2780</v>
      </c>
      <c r="H57" s="86">
        <v>410</v>
      </c>
    </row>
    <row r="58" spans="1:8">
      <c r="A58" s="96" t="s">
        <v>25</v>
      </c>
      <c r="B58" s="96" t="s">
        <v>35</v>
      </c>
      <c r="C58" s="77" t="s">
        <v>406</v>
      </c>
      <c r="D58" s="86">
        <v>2280</v>
      </c>
      <c r="E58" s="86">
        <v>150</v>
      </c>
      <c r="F58" s="86">
        <v>210</v>
      </c>
      <c r="G58" s="86">
        <v>1660</v>
      </c>
      <c r="H58" s="86">
        <v>270</v>
      </c>
    </row>
    <row r="59" spans="1:8">
      <c r="A59" s="96" t="s">
        <v>25</v>
      </c>
      <c r="B59" s="96" t="s">
        <v>35</v>
      </c>
      <c r="C59" s="77" t="s">
        <v>407</v>
      </c>
      <c r="D59" s="86">
        <v>1500</v>
      </c>
      <c r="E59" s="86">
        <v>80</v>
      </c>
      <c r="F59" s="86">
        <v>150</v>
      </c>
      <c r="G59" s="86">
        <v>1120</v>
      </c>
      <c r="H59" s="86">
        <v>150</v>
      </c>
    </row>
    <row r="60" spans="1:8">
      <c r="A60" s="96" t="s">
        <v>25</v>
      </c>
      <c r="B60" s="96" t="s">
        <v>35</v>
      </c>
      <c r="C60" s="77" t="s">
        <v>408</v>
      </c>
      <c r="D60" s="86">
        <v>0</v>
      </c>
      <c r="E60" s="86">
        <v>0</v>
      </c>
      <c r="F60" s="86">
        <v>0</v>
      </c>
      <c r="G60" s="86">
        <v>0</v>
      </c>
      <c r="H60" s="86">
        <v>0</v>
      </c>
    </row>
    <row r="61" spans="1:8">
      <c r="A61" s="96" t="s">
        <v>37</v>
      </c>
      <c r="B61" s="78"/>
      <c r="C61" s="77"/>
      <c r="D61" s="86"/>
      <c r="E61" s="86"/>
      <c r="F61" s="86"/>
      <c r="G61" s="86"/>
      <c r="H61" s="86"/>
    </row>
    <row r="62" spans="1:8">
      <c r="A62" s="78" t="s">
        <v>436</v>
      </c>
      <c r="B62" s="78"/>
      <c r="C62" s="77"/>
      <c r="D62" s="86">
        <v>3190</v>
      </c>
      <c r="E62" s="86">
        <v>2030</v>
      </c>
      <c r="F62" s="86">
        <v>320</v>
      </c>
      <c r="G62" s="86">
        <v>600</v>
      </c>
      <c r="H62" s="86">
        <v>240</v>
      </c>
    </row>
    <row r="63" spans="1:8">
      <c r="A63" s="96" t="s">
        <v>37</v>
      </c>
      <c r="C63" s="77" t="s">
        <v>406</v>
      </c>
      <c r="D63" s="86">
        <v>2010</v>
      </c>
      <c r="E63" s="86">
        <v>1310</v>
      </c>
      <c r="F63" s="86">
        <v>180</v>
      </c>
      <c r="G63" s="86">
        <v>360</v>
      </c>
      <c r="H63" s="86">
        <v>160</v>
      </c>
    </row>
    <row r="64" spans="1:8">
      <c r="A64" s="96" t="s">
        <v>37</v>
      </c>
      <c r="C64" s="77" t="s">
        <v>407</v>
      </c>
      <c r="D64" s="86">
        <v>1180</v>
      </c>
      <c r="E64" s="86">
        <v>720</v>
      </c>
      <c r="F64" s="86">
        <v>140</v>
      </c>
      <c r="G64" s="86">
        <v>240</v>
      </c>
      <c r="H64" s="86">
        <v>80</v>
      </c>
    </row>
    <row r="65" spans="1:8">
      <c r="A65" s="96" t="s">
        <v>37</v>
      </c>
      <c r="C65" s="77" t="s">
        <v>408</v>
      </c>
      <c r="D65" s="86">
        <v>0</v>
      </c>
      <c r="E65" s="86">
        <v>0</v>
      </c>
      <c r="F65" s="86">
        <v>0</v>
      </c>
      <c r="G65" s="86">
        <v>0</v>
      </c>
      <c r="H65" s="86">
        <v>0</v>
      </c>
    </row>
    <row r="66" spans="1:8">
      <c r="A66" s="96" t="s">
        <v>37</v>
      </c>
      <c r="B66" s="97" t="s">
        <v>40</v>
      </c>
      <c r="C66" s="77"/>
      <c r="D66" s="86"/>
      <c r="E66" s="86"/>
      <c r="F66" s="86"/>
      <c r="G66" s="86"/>
      <c r="H66" s="86"/>
    </row>
    <row r="67" spans="1:8">
      <c r="A67" s="96" t="s">
        <v>37</v>
      </c>
      <c r="B67" s="78" t="s">
        <v>39</v>
      </c>
      <c r="C67" s="77"/>
      <c r="D67" s="86">
        <v>3190</v>
      </c>
      <c r="E67" s="86">
        <v>2030</v>
      </c>
      <c r="F67" s="86">
        <v>320</v>
      </c>
      <c r="G67" s="86">
        <v>600</v>
      </c>
      <c r="H67" s="86">
        <v>240</v>
      </c>
    </row>
    <row r="68" spans="1:8">
      <c r="A68" s="96" t="s">
        <v>37</v>
      </c>
      <c r="B68" s="97" t="s">
        <v>40</v>
      </c>
      <c r="C68" s="77" t="s">
        <v>406</v>
      </c>
      <c r="D68" s="86">
        <v>2010</v>
      </c>
      <c r="E68" s="86">
        <v>1310</v>
      </c>
      <c r="F68" s="86">
        <v>180</v>
      </c>
      <c r="G68" s="86">
        <v>360</v>
      </c>
      <c r="H68" s="86">
        <v>160</v>
      </c>
    </row>
    <row r="69" spans="1:8">
      <c r="A69" s="96" t="s">
        <v>37</v>
      </c>
      <c r="B69" s="97" t="s">
        <v>40</v>
      </c>
      <c r="C69" s="77" t="s">
        <v>407</v>
      </c>
      <c r="D69" s="86">
        <v>1180</v>
      </c>
      <c r="E69" s="86">
        <v>720</v>
      </c>
      <c r="F69" s="86">
        <v>140</v>
      </c>
      <c r="G69" s="86">
        <v>240</v>
      </c>
      <c r="H69" s="86">
        <v>80</v>
      </c>
    </row>
    <row r="70" spans="1:8">
      <c r="A70" s="96" t="s">
        <v>37</v>
      </c>
      <c r="B70" s="97" t="s">
        <v>40</v>
      </c>
      <c r="C70" s="77" t="s">
        <v>408</v>
      </c>
      <c r="D70" s="86">
        <v>0</v>
      </c>
      <c r="E70" s="86">
        <v>0</v>
      </c>
      <c r="F70" s="86">
        <v>0</v>
      </c>
      <c r="G70" s="86">
        <v>0</v>
      </c>
      <c r="H70" s="86">
        <v>0</v>
      </c>
    </row>
    <row r="71" spans="1:8">
      <c r="A71" s="96" t="s">
        <v>37</v>
      </c>
      <c r="B71" s="96" t="s">
        <v>41</v>
      </c>
      <c r="C71" s="77"/>
      <c r="D71" s="86"/>
      <c r="E71" s="86"/>
      <c r="F71" s="86"/>
      <c r="G71" s="86"/>
      <c r="H71" s="86"/>
    </row>
    <row r="72" spans="1:8">
      <c r="A72" s="96" t="s">
        <v>37</v>
      </c>
      <c r="B72" s="78" t="s">
        <v>42</v>
      </c>
      <c r="C72" s="77"/>
      <c r="D72" s="86">
        <v>0</v>
      </c>
      <c r="E72" s="86">
        <v>0</v>
      </c>
      <c r="F72" s="86">
        <v>0</v>
      </c>
      <c r="G72" s="86">
        <v>0</v>
      </c>
      <c r="H72" s="86">
        <v>0</v>
      </c>
    </row>
    <row r="73" spans="1:8">
      <c r="A73" s="96" t="s">
        <v>37</v>
      </c>
      <c r="B73" s="96" t="s">
        <v>41</v>
      </c>
      <c r="C73" s="77" t="s">
        <v>406</v>
      </c>
      <c r="D73" s="86">
        <v>0</v>
      </c>
      <c r="E73" s="86">
        <v>0</v>
      </c>
      <c r="F73" s="86">
        <v>0</v>
      </c>
      <c r="G73" s="86">
        <v>0</v>
      </c>
      <c r="H73" s="86">
        <v>0</v>
      </c>
    </row>
    <row r="74" spans="1:8">
      <c r="A74" s="96" t="s">
        <v>37</v>
      </c>
      <c r="B74" s="96" t="s">
        <v>41</v>
      </c>
      <c r="C74" s="77" t="s">
        <v>407</v>
      </c>
      <c r="D74" s="86">
        <v>0</v>
      </c>
      <c r="E74" s="86">
        <v>0</v>
      </c>
      <c r="F74" s="86">
        <v>0</v>
      </c>
      <c r="G74" s="86">
        <v>0</v>
      </c>
      <c r="H74" s="86">
        <v>0</v>
      </c>
    </row>
    <row r="75" spans="1:8">
      <c r="A75" s="96" t="s">
        <v>37</v>
      </c>
      <c r="B75" s="96" t="s">
        <v>41</v>
      </c>
      <c r="C75" s="77" t="s">
        <v>408</v>
      </c>
      <c r="D75" s="86">
        <v>0</v>
      </c>
      <c r="E75" s="86">
        <v>0</v>
      </c>
      <c r="F75" s="86">
        <v>0</v>
      </c>
      <c r="G75" s="86">
        <v>0</v>
      </c>
      <c r="H75" s="86">
        <v>0</v>
      </c>
    </row>
    <row r="76" spans="1:8">
      <c r="A76" s="96" t="s">
        <v>43</v>
      </c>
      <c r="B76" s="78"/>
      <c r="C76" s="77"/>
      <c r="D76" s="86"/>
      <c r="E76" s="86"/>
      <c r="F76" s="86"/>
      <c r="G76" s="86"/>
      <c r="H76" s="86"/>
    </row>
    <row r="77" spans="1:8">
      <c r="A77" s="78" t="s">
        <v>437</v>
      </c>
      <c r="B77" s="78"/>
      <c r="C77" s="77"/>
      <c r="D77" s="86">
        <v>25150</v>
      </c>
      <c r="E77" s="86">
        <v>1920</v>
      </c>
      <c r="F77" s="86">
        <v>1790</v>
      </c>
      <c r="G77" s="86">
        <v>17830</v>
      </c>
      <c r="H77" s="86">
        <v>3620</v>
      </c>
    </row>
    <row r="78" spans="1:8">
      <c r="A78" s="96" t="s">
        <v>43</v>
      </c>
      <c r="C78" s="77" t="s">
        <v>406</v>
      </c>
      <c r="D78" s="86">
        <v>13100</v>
      </c>
      <c r="E78" s="86">
        <v>1190</v>
      </c>
      <c r="F78" s="86">
        <v>990</v>
      </c>
      <c r="G78" s="86">
        <v>8870</v>
      </c>
      <c r="H78" s="86">
        <v>2050</v>
      </c>
    </row>
    <row r="79" spans="1:8">
      <c r="A79" s="96" t="s">
        <v>43</v>
      </c>
      <c r="C79" s="77" t="s">
        <v>407</v>
      </c>
      <c r="D79" s="86">
        <v>12050</v>
      </c>
      <c r="E79" s="86">
        <v>730</v>
      </c>
      <c r="F79" s="86">
        <v>800</v>
      </c>
      <c r="G79" s="86">
        <v>8960</v>
      </c>
      <c r="H79" s="86">
        <v>1560</v>
      </c>
    </row>
    <row r="80" spans="1:8">
      <c r="A80" s="96" t="s">
        <v>43</v>
      </c>
      <c r="C80" s="77" t="s">
        <v>408</v>
      </c>
      <c r="D80" s="86">
        <v>0</v>
      </c>
      <c r="E80" s="86">
        <v>0</v>
      </c>
      <c r="F80" s="86">
        <v>0</v>
      </c>
      <c r="G80" s="86">
        <v>0</v>
      </c>
      <c r="H80" s="86">
        <v>0</v>
      </c>
    </row>
    <row r="81" spans="1:8">
      <c r="A81" s="96" t="s">
        <v>43</v>
      </c>
      <c r="B81" s="97" t="s">
        <v>46</v>
      </c>
      <c r="C81" s="77"/>
      <c r="D81" s="86"/>
      <c r="E81" s="86"/>
      <c r="F81" s="86"/>
      <c r="G81" s="86"/>
      <c r="H81" s="86"/>
    </row>
    <row r="82" spans="1:8">
      <c r="A82" s="96" t="s">
        <v>43</v>
      </c>
      <c r="B82" s="78" t="s">
        <v>45</v>
      </c>
      <c r="C82" s="77"/>
      <c r="D82" s="86">
        <v>14120</v>
      </c>
      <c r="E82" s="86">
        <v>1220</v>
      </c>
      <c r="F82" s="86">
        <v>1210</v>
      </c>
      <c r="G82" s="86">
        <v>9350</v>
      </c>
      <c r="H82" s="86">
        <v>2350</v>
      </c>
    </row>
    <row r="83" spans="1:8">
      <c r="A83" s="96" t="s">
        <v>43</v>
      </c>
      <c r="B83" s="97" t="s">
        <v>46</v>
      </c>
      <c r="C83" s="77" t="s">
        <v>406</v>
      </c>
      <c r="D83" s="86">
        <v>7690</v>
      </c>
      <c r="E83" s="86">
        <v>750</v>
      </c>
      <c r="F83" s="86">
        <v>650</v>
      </c>
      <c r="G83" s="86">
        <v>4940</v>
      </c>
      <c r="H83" s="86">
        <v>1350</v>
      </c>
    </row>
    <row r="84" spans="1:8">
      <c r="A84" s="96" t="s">
        <v>43</v>
      </c>
      <c r="B84" s="97" t="s">
        <v>46</v>
      </c>
      <c r="C84" s="77" t="s">
        <v>407</v>
      </c>
      <c r="D84" s="86">
        <v>6440</v>
      </c>
      <c r="E84" s="86">
        <v>470</v>
      </c>
      <c r="F84" s="86">
        <v>560</v>
      </c>
      <c r="G84" s="86">
        <v>4410</v>
      </c>
      <c r="H84" s="86">
        <v>1000</v>
      </c>
    </row>
    <row r="85" spans="1:8">
      <c r="A85" s="96" t="s">
        <v>43</v>
      </c>
      <c r="B85" s="97" t="s">
        <v>46</v>
      </c>
      <c r="C85" s="77" t="s">
        <v>408</v>
      </c>
      <c r="D85" s="86">
        <v>0</v>
      </c>
      <c r="E85" s="86">
        <v>0</v>
      </c>
      <c r="F85" s="86">
        <v>0</v>
      </c>
      <c r="G85" s="86">
        <v>0</v>
      </c>
      <c r="H85" s="86">
        <v>0</v>
      </c>
    </row>
    <row r="86" spans="1:8">
      <c r="A86" s="96" t="s">
        <v>43</v>
      </c>
      <c r="B86" s="96" t="s">
        <v>47</v>
      </c>
      <c r="C86" s="77"/>
      <c r="D86" s="86"/>
      <c r="E86" s="86"/>
      <c r="F86" s="86"/>
      <c r="G86" s="86"/>
      <c r="H86" s="86"/>
    </row>
    <row r="87" spans="1:8">
      <c r="A87" s="96" t="s">
        <v>43</v>
      </c>
      <c r="B87" s="78" t="s">
        <v>48</v>
      </c>
      <c r="C87" s="77"/>
      <c r="D87" s="86">
        <v>7000</v>
      </c>
      <c r="E87" s="86">
        <v>600</v>
      </c>
      <c r="F87" s="86">
        <v>410</v>
      </c>
      <c r="G87" s="86">
        <v>5100</v>
      </c>
      <c r="H87" s="86">
        <v>880</v>
      </c>
    </row>
    <row r="88" spans="1:8">
      <c r="A88" s="96" t="s">
        <v>43</v>
      </c>
      <c r="B88" s="96" t="s">
        <v>47</v>
      </c>
      <c r="C88" s="77" t="s">
        <v>406</v>
      </c>
      <c r="D88" s="86">
        <v>3600</v>
      </c>
      <c r="E88" s="86">
        <v>370</v>
      </c>
      <c r="F88" s="86">
        <v>240</v>
      </c>
      <c r="G88" s="86">
        <v>2490</v>
      </c>
      <c r="H88" s="86">
        <v>500</v>
      </c>
    </row>
    <row r="89" spans="1:8">
      <c r="A89" s="96" t="s">
        <v>43</v>
      </c>
      <c r="B89" s="96" t="s">
        <v>47</v>
      </c>
      <c r="C89" s="77" t="s">
        <v>407</v>
      </c>
      <c r="D89" s="86">
        <v>3390</v>
      </c>
      <c r="E89" s="86">
        <v>240</v>
      </c>
      <c r="F89" s="86">
        <v>180</v>
      </c>
      <c r="G89" s="86">
        <v>2610</v>
      </c>
      <c r="H89" s="86">
        <v>370</v>
      </c>
    </row>
    <row r="90" spans="1:8">
      <c r="A90" s="96" t="s">
        <v>43</v>
      </c>
      <c r="B90" s="96" t="s">
        <v>47</v>
      </c>
      <c r="C90" s="77" t="s">
        <v>408</v>
      </c>
      <c r="D90" s="86">
        <v>0</v>
      </c>
      <c r="E90" s="86">
        <v>0</v>
      </c>
      <c r="F90" s="86">
        <v>0</v>
      </c>
      <c r="G90" s="86">
        <v>0</v>
      </c>
      <c r="H90" s="86">
        <v>0</v>
      </c>
    </row>
    <row r="91" spans="1:8">
      <c r="A91" s="96" t="s">
        <v>43</v>
      </c>
      <c r="B91" s="96" t="s">
        <v>49</v>
      </c>
      <c r="C91" s="77"/>
      <c r="D91" s="86"/>
      <c r="E91" s="86"/>
      <c r="F91" s="86"/>
      <c r="G91" s="86"/>
      <c r="H91" s="86"/>
    </row>
    <row r="92" spans="1:8">
      <c r="A92" s="96" t="s">
        <v>43</v>
      </c>
      <c r="B92" s="78" t="s">
        <v>50</v>
      </c>
      <c r="C92" s="77"/>
      <c r="D92" s="86">
        <v>1070</v>
      </c>
      <c r="E92" s="86">
        <v>0</v>
      </c>
      <c r="F92" s="86">
        <v>20</v>
      </c>
      <c r="G92" s="86">
        <v>990</v>
      </c>
      <c r="H92" s="86">
        <v>50</v>
      </c>
    </row>
    <row r="93" spans="1:8">
      <c r="A93" s="96" t="s">
        <v>43</v>
      </c>
      <c r="B93" s="96" t="s">
        <v>49</v>
      </c>
      <c r="C93" s="77" t="s">
        <v>406</v>
      </c>
      <c r="D93" s="86">
        <v>390</v>
      </c>
      <c r="E93" s="86">
        <v>0</v>
      </c>
      <c r="F93" s="86">
        <v>10</v>
      </c>
      <c r="G93" s="86">
        <v>350</v>
      </c>
      <c r="H93" s="86">
        <v>30</v>
      </c>
    </row>
    <row r="94" spans="1:8">
      <c r="A94" s="96" t="s">
        <v>43</v>
      </c>
      <c r="B94" s="96" t="s">
        <v>49</v>
      </c>
      <c r="C94" s="77" t="s">
        <v>407</v>
      </c>
      <c r="D94" s="86">
        <v>680</v>
      </c>
      <c r="E94" s="86">
        <v>0</v>
      </c>
      <c r="F94" s="86">
        <v>10</v>
      </c>
      <c r="G94" s="86">
        <v>640</v>
      </c>
      <c r="H94" s="86">
        <v>30</v>
      </c>
    </row>
    <row r="95" spans="1:8">
      <c r="A95" s="96" t="s">
        <v>43</v>
      </c>
      <c r="B95" s="96" t="s">
        <v>49</v>
      </c>
      <c r="C95" s="77" t="s">
        <v>408</v>
      </c>
      <c r="D95" s="86">
        <v>0</v>
      </c>
      <c r="E95" s="86">
        <v>0</v>
      </c>
      <c r="F95" s="86">
        <v>0</v>
      </c>
      <c r="G95" s="86">
        <v>0</v>
      </c>
      <c r="H95" s="86">
        <v>0</v>
      </c>
    </row>
    <row r="96" spans="1:8">
      <c r="A96" s="96" t="s">
        <v>43</v>
      </c>
      <c r="B96" s="96" t="s">
        <v>51</v>
      </c>
      <c r="C96" s="77"/>
      <c r="D96" s="86"/>
      <c r="E96" s="86"/>
      <c r="F96" s="86"/>
      <c r="G96" s="86"/>
      <c r="H96" s="86"/>
    </row>
    <row r="97" spans="1:8">
      <c r="A97" s="96" t="s">
        <v>43</v>
      </c>
      <c r="B97" s="78" t="s">
        <v>52</v>
      </c>
      <c r="C97" s="77"/>
      <c r="D97" s="86">
        <v>2960</v>
      </c>
      <c r="E97" s="86">
        <v>90</v>
      </c>
      <c r="F97" s="86">
        <v>150</v>
      </c>
      <c r="G97" s="86">
        <v>2380</v>
      </c>
      <c r="H97" s="86">
        <v>340</v>
      </c>
    </row>
    <row r="98" spans="1:8">
      <c r="A98" s="96" t="s">
        <v>43</v>
      </c>
      <c r="B98" s="96" t="s">
        <v>51</v>
      </c>
      <c r="C98" s="77" t="s">
        <v>406</v>
      </c>
      <c r="D98" s="86">
        <v>1430</v>
      </c>
      <c r="E98" s="86">
        <v>70</v>
      </c>
      <c r="F98" s="86">
        <v>100</v>
      </c>
      <c r="G98" s="86">
        <v>1090</v>
      </c>
      <c r="H98" s="86">
        <v>180</v>
      </c>
    </row>
    <row r="99" spans="1:8">
      <c r="A99" s="96" t="s">
        <v>43</v>
      </c>
      <c r="B99" s="96" t="s">
        <v>51</v>
      </c>
      <c r="C99" s="77" t="s">
        <v>407</v>
      </c>
      <c r="D99" s="86">
        <v>1530</v>
      </c>
      <c r="E99" s="86">
        <v>20</v>
      </c>
      <c r="F99" s="86">
        <v>50</v>
      </c>
      <c r="G99" s="86">
        <v>1290</v>
      </c>
      <c r="H99" s="86">
        <v>160</v>
      </c>
    </row>
    <row r="100" spans="1:8">
      <c r="A100" s="96" t="s">
        <v>43</v>
      </c>
      <c r="B100" s="96" t="s">
        <v>51</v>
      </c>
      <c r="C100" s="77" t="s">
        <v>408</v>
      </c>
      <c r="D100" s="86">
        <v>0</v>
      </c>
      <c r="E100" s="86">
        <v>0</v>
      </c>
      <c r="F100" s="86">
        <v>0</v>
      </c>
      <c r="G100" s="86">
        <v>0</v>
      </c>
      <c r="H100" s="86">
        <v>0</v>
      </c>
    </row>
    <row r="101" spans="1:8">
      <c r="A101" s="96" t="s">
        <v>53</v>
      </c>
      <c r="B101" s="78"/>
      <c r="C101" s="77"/>
      <c r="D101" s="86"/>
      <c r="E101" s="86"/>
      <c r="F101" s="86"/>
      <c r="G101" s="86"/>
      <c r="H101" s="86"/>
    </row>
    <row r="102" spans="1:8">
      <c r="A102" s="78" t="s">
        <v>428</v>
      </c>
      <c r="B102" s="78"/>
      <c r="C102" s="77"/>
      <c r="D102" s="86">
        <v>5550</v>
      </c>
      <c r="E102" s="86">
        <v>380</v>
      </c>
      <c r="F102" s="86">
        <v>390</v>
      </c>
      <c r="G102" s="86">
        <v>4200</v>
      </c>
      <c r="H102" s="86">
        <v>580</v>
      </c>
    </row>
    <row r="103" spans="1:8">
      <c r="A103" s="96" t="s">
        <v>53</v>
      </c>
      <c r="C103" s="77" t="s">
        <v>406</v>
      </c>
      <c r="D103" s="86">
        <v>2950</v>
      </c>
      <c r="E103" s="86">
        <v>260</v>
      </c>
      <c r="F103" s="86">
        <v>230</v>
      </c>
      <c r="G103" s="86">
        <v>2140</v>
      </c>
      <c r="H103" s="86">
        <v>320</v>
      </c>
    </row>
    <row r="104" spans="1:8">
      <c r="A104" s="96" t="s">
        <v>53</v>
      </c>
      <c r="C104" s="77" t="s">
        <v>407</v>
      </c>
      <c r="D104" s="86">
        <v>2600</v>
      </c>
      <c r="E104" s="86">
        <v>120</v>
      </c>
      <c r="F104" s="86">
        <v>160</v>
      </c>
      <c r="G104" s="86">
        <v>2060</v>
      </c>
      <c r="H104" s="86">
        <v>260</v>
      </c>
    </row>
    <row r="105" spans="1:8">
      <c r="A105" s="96" t="s">
        <v>53</v>
      </c>
      <c r="C105" s="77" t="s">
        <v>408</v>
      </c>
      <c r="D105" s="86">
        <v>0</v>
      </c>
      <c r="E105" s="86">
        <v>0</v>
      </c>
      <c r="F105" s="86">
        <v>0</v>
      </c>
      <c r="G105" s="86">
        <v>0</v>
      </c>
      <c r="H105" s="86">
        <v>0</v>
      </c>
    </row>
    <row r="106" spans="1:8">
      <c r="A106" s="96" t="s">
        <v>53</v>
      </c>
      <c r="B106" s="97" t="s">
        <v>56</v>
      </c>
      <c r="C106" s="77"/>
      <c r="D106" s="86"/>
      <c r="E106" s="86"/>
      <c r="F106" s="86"/>
      <c r="G106" s="86"/>
      <c r="H106" s="86"/>
    </row>
    <row r="107" spans="1:8">
      <c r="A107" s="96" t="s">
        <v>53</v>
      </c>
      <c r="B107" s="78" t="s">
        <v>55</v>
      </c>
      <c r="C107" s="77"/>
      <c r="D107" s="86">
        <v>4250</v>
      </c>
      <c r="E107" s="86">
        <v>230</v>
      </c>
      <c r="F107" s="86">
        <v>270</v>
      </c>
      <c r="G107" s="86">
        <v>3340</v>
      </c>
      <c r="H107" s="86">
        <v>420</v>
      </c>
    </row>
    <row r="108" spans="1:8">
      <c r="A108" s="96" t="s">
        <v>53</v>
      </c>
      <c r="B108" s="97" t="s">
        <v>56</v>
      </c>
      <c r="C108" s="77" t="s">
        <v>406</v>
      </c>
      <c r="D108" s="86">
        <v>2310</v>
      </c>
      <c r="E108" s="86">
        <v>150</v>
      </c>
      <c r="F108" s="86">
        <v>170</v>
      </c>
      <c r="G108" s="86">
        <v>1750</v>
      </c>
      <c r="H108" s="86">
        <v>240</v>
      </c>
    </row>
    <row r="109" spans="1:8">
      <c r="A109" s="96" t="s">
        <v>53</v>
      </c>
      <c r="B109" s="97" t="s">
        <v>56</v>
      </c>
      <c r="C109" s="77" t="s">
        <v>407</v>
      </c>
      <c r="D109" s="86">
        <v>1940</v>
      </c>
      <c r="E109" s="86">
        <v>80</v>
      </c>
      <c r="F109" s="86">
        <v>100</v>
      </c>
      <c r="G109" s="86">
        <v>1590</v>
      </c>
      <c r="H109" s="86">
        <v>180</v>
      </c>
    </row>
    <row r="110" spans="1:8">
      <c r="A110" s="96" t="s">
        <v>53</v>
      </c>
      <c r="B110" s="97" t="s">
        <v>56</v>
      </c>
      <c r="C110" s="77" t="s">
        <v>408</v>
      </c>
      <c r="D110" s="86">
        <v>0</v>
      </c>
      <c r="E110" s="86">
        <v>0</v>
      </c>
      <c r="F110" s="86">
        <v>0</v>
      </c>
      <c r="G110" s="86">
        <v>0</v>
      </c>
      <c r="H110" s="86">
        <v>0</v>
      </c>
    </row>
    <row r="111" spans="1:8">
      <c r="A111" s="96" t="s">
        <v>53</v>
      </c>
      <c r="B111" s="96" t="s">
        <v>57</v>
      </c>
      <c r="C111" s="77"/>
      <c r="D111" s="86"/>
      <c r="E111" s="86"/>
      <c r="F111" s="86"/>
      <c r="G111" s="86"/>
      <c r="H111" s="86"/>
    </row>
    <row r="112" spans="1:8">
      <c r="A112" s="96" t="s">
        <v>53</v>
      </c>
      <c r="B112" s="78" t="s">
        <v>58</v>
      </c>
      <c r="C112" s="77"/>
      <c r="D112" s="86">
        <v>1290</v>
      </c>
      <c r="E112" s="86">
        <v>150</v>
      </c>
      <c r="F112" s="86">
        <v>120</v>
      </c>
      <c r="G112" s="86">
        <v>870</v>
      </c>
      <c r="H112" s="86">
        <v>160</v>
      </c>
    </row>
    <row r="113" spans="1:8">
      <c r="A113" s="96" t="s">
        <v>53</v>
      </c>
      <c r="B113" s="96" t="s">
        <v>57</v>
      </c>
      <c r="C113" s="77" t="s">
        <v>406</v>
      </c>
      <c r="D113" s="86">
        <v>640</v>
      </c>
      <c r="E113" s="86">
        <v>100</v>
      </c>
      <c r="F113" s="86">
        <v>60</v>
      </c>
      <c r="G113" s="86">
        <v>390</v>
      </c>
      <c r="H113" s="86">
        <v>80</v>
      </c>
    </row>
    <row r="114" spans="1:8">
      <c r="A114" s="96" t="s">
        <v>53</v>
      </c>
      <c r="B114" s="96" t="s">
        <v>57</v>
      </c>
      <c r="C114" s="77" t="s">
        <v>407</v>
      </c>
      <c r="D114" s="86">
        <v>660</v>
      </c>
      <c r="E114" s="86">
        <v>50</v>
      </c>
      <c r="F114" s="86">
        <v>60</v>
      </c>
      <c r="G114" s="86">
        <v>470</v>
      </c>
      <c r="H114" s="86">
        <v>80</v>
      </c>
    </row>
    <row r="115" spans="1:8">
      <c r="A115" s="96" t="s">
        <v>53</v>
      </c>
      <c r="B115" s="96" t="s">
        <v>57</v>
      </c>
      <c r="C115" s="77" t="s">
        <v>408</v>
      </c>
      <c r="D115" s="86">
        <v>0</v>
      </c>
      <c r="E115" s="86">
        <v>0</v>
      </c>
      <c r="F115" s="86">
        <v>0</v>
      </c>
      <c r="G115" s="86">
        <v>0</v>
      </c>
      <c r="H115" s="86">
        <v>0</v>
      </c>
    </row>
    <row r="116" spans="1:8">
      <c r="A116" s="96" t="s">
        <v>59</v>
      </c>
      <c r="B116" s="78"/>
      <c r="C116" s="77"/>
      <c r="D116" s="86"/>
      <c r="E116" s="86"/>
      <c r="F116" s="86"/>
      <c r="G116" s="86"/>
      <c r="H116" s="86"/>
    </row>
    <row r="117" spans="1:8">
      <c r="A117" s="78" t="s">
        <v>429</v>
      </c>
      <c r="B117" s="78"/>
      <c r="C117" s="77"/>
      <c r="D117" s="86">
        <v>990</v>
      </c>
      <c r="E117" s="86">
        <v>250</v>
      </c>
      <c r="F117" s="86">
        <v>100</v>
      </c>
      <c r="G117" s="86">
        <v>500</v>
      </c>
      <c r="H117" s="86">
        <v>140</v>
      </c>
    </row>
    <row r="118" spans="1:8">
      <c r="A118" s="96" t="s">
        <v>59</v>
      </c>
      <c r="C118" s="77" t="s">
        <v>406</v>
      </c>
      <c r="D118" s="86">
        <v>560</v>
      </c>
      <c r="E118" s="86">
        <v>150</v>
      </c>
      <c r="F118" s="86">
        <v>60</v>
      </c>
      <c r="G118" s="86">
        <v>260</v>
      </c>
      <c r="H118" s="86">
        <v>80</v>
      </c>
    </row>
    <row r="119" spans="1:8">
      <c r="A119" s="96" t="s">
        <v>59</v>
      </c>
      <c r="C119" s="77" t="s">
        <v>407</v>
      </c>
      <c r="D119" s="86">
        <v>430</v>
      </c>
      <c r="E119" s="86">
        <v>90</v>
      </c>
      <c r="F119" s="86">
        <v>40</v>
      </c>
      <c r="G119" s="86">
        <v>250</v>
      </c>
      <c r="H119" s="86">
        <v>60</v>
      </c>
    </row>
    <row r="120" spans="1:8">
      <c r="A120" s="96" t="s">
        <v>59</v>
      </c>
      <c r="C120" s="77" t="s">
        <v>408</v>
      </c>
      <c r="D120" s="86">
        <v>0</v>
      </c>
      <c r="E120" s="86">
        <v>0</v>
      </c>
      <c r="F120" s="86">
        <v>0</v>
      </c>
      <c r="G120" s="86">
        <v>0</v>
      </c>
      <c r="H120" s="86">
        <v>0</v>
      </c>
    </row>
    <row r="121" spans="1:8">
      <c r="A121" s="96" t="s">
        <v>59</v>
      </c>
      <c r="B121" s="97" t="s">
        <v>62</v>
      </c>
      <c r="C121" s="77"/>
      <c r="D121" s="86"/>
      <c r="E121" s="86"/>
      <c r="F121" s="86"/>
      <c r="G121" s="86"/>
      <c r="H121" s="86"/>
    </row>
    <row r="122" spans="1:8">
      <c r="A122" s="96" t="s">
        <v>59</v>
      </c>
      <c r="B122" s="78" t="s">
        <v>61</v>
      </c>
      <c r="C122" s="77"/>
      <c r="D122" s="86">
        <v>140</v>
      </c>
      <c r="E122" s="86">
        <v>10</v>
      </c>
      <c r="F122" s="86">
        <v>10</v>
      </c>
      <c r="G122" s="86">
        <v>110</v>
      </c>
      <c r="H122" s="86">
        <v>20</v>
      </c>
    </row>
    <row r="123" spans="1:8">
      <c r="A123" s="96" t="s">
        <v>59</v>
      </c>
      <c r="B123" s="97" t="s">
        <v>62</v>
      </c>
      <c r="C123" s="77" t="s">
        <v>406</v>
      </c>
      <c r="D123" s="86">
        <v>80</v>
      </c>
      <c r="E123" s="86">
        <v>0</v>
      </c>
      <c r="F123" s="86">
        <v>0</v>
      </c>
      <c r="G123" s="86">
        <v>60</v>
      </c>
      <c r="H123" s="86">
        <v>10</v>
      </c>
    </row>
    <row r="124" spans="1:8">
      <c r="A124" s="96" t="s">
        <v>59</v>
      </c>
      <c r="B124" s="97" t="s">
        <v>62</v>
      </c>
      <c r="C124" s="77" t="s">
        <v>407</v>
      </c>
      <c r="D124" s="86">
        <v>60</v>
      </c>
      <c r="E124" s="86">
        <v>0</v>
      </c>
      <c r="F124" s="86">
        <v>0</v>
      </c>
      <c r="G124" s="86">
        <v>40</v>
      </c>
      <c r="H124" s="86">
        <v>10</v>
      </c>
    </row>
    <row r="125" spans="1:8">
      <c r="A125" s="96" t="s">
        <v>59</v>
      </c>
      <c r="B125" s="97" t="s">
        <v>62</v>
      </c>
      <c r="C125" s="77" t="s">
        <v>408</v>
      </c>
      <c r="D125" s="86">
        <v>0</v>
      </c>
      <c r="E125" s="86">
        <v>0</v>
      </c>
      <c r="F125" s="86">
        <v>0</v>
      </c>
      <c r="G125" s="86">
        <v>0</v>
      </c>
      <c r="H125" s="86">
        <v>0</v>
      </c>
    </row>
    <row r="126" spans="1:8">
      <c r="A126" s="96" t="s">
        <v>59</v>
      </c>
      <c r="B126" s="97" t="s">
        <v>63</v>
      </c>
      <c r="C126" s="77"/>
      <c r="D126" s="86"/>
      <c r="E126" s="86"/>
      <c r="F126" s="86"/>
      <c r="G126" s="86"/>
      <c r="H126" s="86"/>
    </row>
    <row r="127" spans="1:8">
      <c r="A127" s="96" t="s">
        <v>59</v>
      </c>
      <c r="B127" s="78" t="s">
        <v>64</v>
      </c>
      <c r="C127" s="77"/>
      <c r="D127" s="86">
        <v>850</v>
      </c>
      <c r="E127" s="86">
        <v>240</v>
      </c>
      <c r="F127" s="86">
        <v>100</v>
      </c>
      <c r="G127" s="86">
        <v>400</v>
      </c>
      <c r="H127" s="86">
        <v>120</v>
      </c>
    </row>
    <row r="128" spans="1:8">
      <c r="A128" s="96" t="s">
        <v>59</v>
      </c>
      <c r="B128" s="97" t="s">
        <v>63</v>
      </c>
      <c r="C128" s="77" t="s">
        <v>406</v>
      </c>
      <c r="D128" s="86">
        <v>470</v>
      </c>
      <c r="E128" s="86">
        <v>150</v>
      </c>
      <c r="F128" s="86">
        <v>60</v>
      </c>
      <c r="G128" s="86">
        <v>200</v>
      </c>
      <c r="H128" s="86">
        <v>70</v>
      </c>
    </row>
    <row r="129" spans="1:8">
      <c r="A129" s="96" t="s">
        <v>59</v>
      </c>
      <c r="B129" s="97" t="s">
        <v>63</v>
      </c>
      <c r="C129" s="77" t="s">
        <v>407</v>
      </c>
      <c r="D129" s="86">
        <v>380</v>
      </c>
      <c r="E129" s="86">
        <v>90</v>
      </c>
      <c r="F129" s="86">
        <v>40</v>
      </c>
      <c r="G129" s="86">
        <v>200</v>
      </c>
      <c r="H129" s="86">
        <v>40</v>
      </c>
    </row>
    <row r="130" spans="1:8">
      <c r="A130" s="96" t="s">
        <v>59</v>
      </c>
      <c r="B130" s="97" t="s">
        <v>63</v>
      </c>
      <c r="C130" s="77" t="s">
        <v>408</v>
      </c>
      <c r="D130" s="86">
        <v>0</v>
      </c>
      <c r="E130" s="86">
        <v>0</v>
      </c>
      <c r="F130" s="86">
        <v>0</v>
      </c>
      <c r="G130" s="86">
        <v>0</v>
      </c>
      <c r="H130" s="86">
        <v>0</v>
      </c>
    </row>
    <row r="131" spans="1:8">
      <c r="A131" s="90"/>
      <c r="B131" s="94"/>
      <c r="C131" s="94"/>
      <c r="D131" s="180"/>
      <c r="E131" s="180"/>
      <c r="F131" s="106"/>
      <c r="G131" s="106"/>
      <c r="H131" s="107"/>
    </row>
    <row r="132" spans="1:8">
      <c r="A132" s="82" t="s">
        <v>420</v>
      </c>
      <c r="B132" s="100"/>
      <c r="C132" s="104"/>
      <c r="D132" s="95"/>
      <c r="E132" s="95"/>
      <c r="F132" s="103"/>
      <c r="G132" s="103"/>
    </row>
    <row r="133" spans="1:8">
      <c r="A133" s="173" t="s">
        <v>66</v>
      </c>
      <c r="B133" s="173"/>
    </row>
  </sheetData>
  <autoFilter ref="A3:B133" xr:uid="{00000000-0009-0000-0000-000008000000}"/>
  <mergeCells count="5">
    <mergeCell ref="A1:H1"/>
    <mergeCell ref="D2:H2"/>
    <mergeCell ref="D4:E4"/>
    <mergeCell ref="D131:E131"/>
    <mergeCell ref="A133:B133"/>
  </mergeCells>
  <pageMargins left="0.70866141732283472" right="0.70866141732283472" top="0.74803149606299213" bottom="0.74803149606299213" header="0.31496062992125984" footer="0.31496062992125984"/>
  <pageSetup paperSize="9" scale="80" orientation="portrait" r:id="rId1"/>
  <headerFooter scaleWithDoc="0" alignWithMargins="0">
    <oddFooter>&amp;R&amp;P/&amp;N</oddFooter>
  </headerFooter>
  <rowBreaks count="2" manualBreakCount="2">
    <brk id="61" max="16383" man="1"/>
    <brk id="116"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23</vt:i4>
      </vt:variant>
      <vt:variant>
        <vt:lpstr>Benoemde bereiken</vt:lpstr>
      </vt:variant>
      <vt:variant>
        <vt:i4>27</vt:i4>
      </vt:variant>
    </vt:vector>
  </HeadingPairs>
  <TitlesOfParts>
    <vt:vector size="50" baseType="lpstr">
      <vt:lpstr>Voorblad</vt:lpstr>
      <vt:lpstr>Inhoud</vt:lpstr>
      <vt:lpstr>Leeswijzer</vt:lpstr>
      <vt:lpstr>Toelichting</vt:lpstr>
      <vt:lpstr>Begrippen</vt:lpstr>
      <vt:lpstr>Bronbestanden</vt:lpstr>
      <vt:lpstr>Tabel V.MW1</vt:lpstr>
      <vt:lpstr>Tabel V.SBL</vt:lpstr>
      <vt:lpstr>Tabel V.2S</vt:lpstr>
      <vt:lpstr>Tabel V.3S</vt:lpstr>
      <vt:lpstr>Tabel V.4S</vt:lpstr>
      <vt:lpstr>Tabel V.1B</vt:lpstr>
      <vt:lpstr>Tabel V.2B</vt:lpstr>
      <vt:lpstr>Tabel V.3B</vt:lpstr>
      <vt:lpstr>Tabel V.4B</vt:lpstr>
      <vt:lpstr>Tabel V.1L</vt:lpstr>
      <vt:lpstr>Tabel V.2L</vt:lpstr>
      <vt:lpstr>Tabel V.3L</vt:lpstr>
      <vt:lpstr>Tabel V.4L</vt:lpstr>
      <vt:lpstr>Tabel P.MW3a</vt:lpstr>
      <vt:lpstr>Tabel P.MW3b</vt:lpstr>
      <vt:lpstr>Tabel P.R2</vt:lpstr>
      <vt:lpstr>Tabel P.R3</vt:lpstr>
      <vt:lpstr>Begrippen!Afdrukbereik</vt:lpstr>
      <vt:lpstr>Bronbestanden!Afdrukbereik</vt:lpstr>
      <vt:lpstr>Inhoud!Afdrukbereik</vt:lpstr>
      <vt:lpstr>Leeswijzer!Afdrukbereik</vt:lpstr>
      <vt:lpstr>'Tabel P.MW3b'!Afdrukbereik</vt:lpstr>
      <vt:lpstr>'Tabel P.R2'!Afdrukbereik</vt:lpstr>
      <vt:lpstr>'Tabel P.R3'!Afdrukbereik</vt:lpstr>
      <vt:lpstr>'Tabel V.2L'!Afdrukbereik</vt:lpstr>
      <vt:lpstr>'Tabel V.3B'!Afdrukbereik</vt:lpstr>
      <vt:lpstr>'Tabel V.3L'!Afdrukbereik</vt:lpstr>
      <vt:lpstr>'Tabel V.3S'!Afdrukbereik</vt:lpstr>
      <vt:lpstr>Toelichting!Afdrukbereik</vt:lpstr>
      <vt:lpstr>Voorblad!Afdrukbereik</vt:lpstr>
      <vt:lpstr>'Tabel P.R2'!Afdruktitels</vt:lpstr>
      <vt:lpstr>'Tabel P.R3'!Afdruktitels</vt:lpstr>
      <vt:lpstr>'Tabel V.1B'!Afdruktitels</vt:lpstr>
      <vt:lpstr>'Tabel V.1L'!Afdruktitels</vt:lpstr>
      <vt:lpstr>'Tabel V.2B'!Afdruktitels</vt:lpstr>
      <vt:lpstr>'Tabel V.2L'!Afdruktitels</vt:lpstr>
      <vt:lpstr>'Tabel V.2S'!Afdruktitels</vt:lpstr>
      <vt:lpstr>'Tabel V.3B'!Afdruktitels</vt:lpstr>
      <vt:lpstr>'Tabel V.3L'!Afdruktitels</vt:lpstr>
      <vt:lpstr>'Tabel V.3S'!Afdruktitels</vt:lpstr>
      <vt:lpstr>'Tabel V.4B'!Afdruktitels</vt:lpstr>
      <vt:lpstr>'Tabel V.4L'!Afdruktitels</vt:lpstr>
      <vt:lpstr>'Tabel V.4S'!Afdruktitels</vt:lpstr>
      <vt:lpstr>'Tabel V.SBL'!Afdruktitels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230530_SRGDtabellen_2022Q4</dc:title>
  <dc:subject>Tabellen</dc:subject>
  <dc:creator>Schie, S. van (Sander, secundair Productie)</dc:creator>
  <cp:lastModifiedBy>Schie, S. van (Sander, secundair Productie)</cp:lastModifiedBy>
  <cp:lastPrinted>2025-02-24T11:13:54Z</cp:lastPrinted>
  <dcterms:created xsi:type="dcterms:W3CDTF">2023-05-30T08:27:02Z</dcterms:created>
  <dcterms:modified xsi:type="dcterms:W3CDTF">2025-03-13T09:33:48Z</dcterms:modified>
  <cp:contentStatus>Definitief</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ies>
</file>