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T:\"/>
    </mc:Choice>
  </mc:AlternateContent>
  <bookViews>
    <workbookView xWindow="0" yWindow="0" windowWidth="13130" windowHeight="5780"/>
  </bookViews>
  <sheets>
    <sheet name="Voorblad" sheetId="17" r:id="rId1"/>
    <sheet name="Inhoud" sheetId="14" r:id="rId2"/>
    <sheet name="Toelichting" sheetId="15" r:id="rId3"/>
    <sheet name="Begrippen en bronnen" sheetId="19" r:id="rId4"/>
    <sheet name="Tabel 1" sheetId="20" r:id="rId5"/>
    <sheet name="Tabel 2" sheetId="21" r:id="rId6"/>
    <sheet name="Tabel 3" sheetId="22" r:id="rId7"/>
    <sheet name="Tabel 4" sheetId="23" r:id="rId8"/>
    <sheet name="Tabel 5" sheetId="24" r:id="rId9"/>
    <sheet name="Tabel 6" sheetId="25" r:id="rId10"/>
    <sheet name="Tabel 7" sheetId="26" r:id="rId11"/>
    <sheet name="Tabel 8" sheetId="27" r:id="rId12"/>
    <sheet name="Tabel 9" sheetId="28" r:id="rId13"/>
    <sheet name="Tabel 10" sheetId="29" r:id="rId14"/>
    <sheet name="Tabel 11" sheetId="30" r:id="rId15"/>
    <sheet name="Tabel 12" sheetId="31" r:id="rId16"/>
  </sheets>
  <definedNames>
    <definedName name="_xlnm.Print_Area" localSheetId="3">'Begrippen en bronnen'!$A:$B</definedName>
    <definedName name="_xlnm.Print_Area" localSheetId="1">Inhoud!$A$1:$E$27</definedName>
    <definedName name="_xlnm.Print_Area" localSheetId="2">Toelichting!$A$1:$A$35</definedName>
    <definedName name="_xlnm.Print_Area" localSheetId="0">Voorblad!$A$4:$L$27</definedName>
    <definedName name="Eerstegetal" localSheetId="1">#REF!</definedName>
    <definedName name="Eerstegetal" localSheetId="2">#REF!</definedName>
    <definedName name="Eerstegetal">#REF!</definedName>
    <definedName name="Eerstegetal2" localSheetId="1">#REF!</definedName>
    <definedName name="Eerstegetal2" localSheetId="2">#REF!</definedName>
    <definedName name="Eerstegetal2">#REF!</definedName>
    <definedName name="Namen" localSheetId="1">#REF!</definedName>
    <definedName name="Namen" localSheetId="2">#REF!</definedName>
    <definedName name="Namen">#REF!</definedName>
    <definedName name="Z_ED90FA0F_A39E_42DD_ADD4_5A3CD3908E99_.wvu.PrintArea" localSheetId="1" hidden="1">Inhoud!$A$1:$D$26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6" i="14" l="1"/>
  <c r="A15" i="14"/>
  <c r="A14" i="14"/>
  <c r="A13" i="14"/>
  <c r="A12" i="14"/>
  <c r="A11" i="14"/>
  <c r="A10" i="14"/>
  <c r="A9" i="14"/>
  <c r="A8" i="14"/>
  <c r="A7" i="14"/>
  <c r="A6" i="14"/>
</calcChain>
</file>

<file path=xl/sharedStrings.xml><?xml version="1.0" encoding="utf-8"?>
<sst xmlns="http://schemas.openxmlformats.org/spreadsheetml/2006/main" count="310" uniqueCount="178">
  <si>
    <t>Inhoud</t>
  </si>
  <si>
    <t>Toelichting</t>
  </si>
  <si>
    <t>Verklaring van tekens</t>
  </si>
  <si>
    <t>. = het cijfer is onbekend, onvoldoende betrouwbaar of geheim</t>
  </si>
  <si>
    <t>* = voorlopige cijfers</t>
  </si>
  <si>
    <t>Toelichting bij de tabellen</t>
  </si>
  <si>
    <t>Inleiding</t>
  </si>
  <si>
    <t>Populatie</t>
  </si>
  <si>
    <t>Variabelen</t>
  </si>
  <si>
    <t>Aandachtspunten bij de cijfers</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</si>
  <si>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</si>
  <si>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</si>
  <si>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</si>
  <si>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</si>
  <si>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</si>
  <si>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</si>
  <si>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</si>
  <si>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</si>
  <si>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</si>
  <si>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</si>
  <si>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</si>
  <si>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</si>
  <si>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Referenties</t>
  </si>
  <si>
    <t>Privacy</t>
  </si>
  <si>
    <t>Gemeenten.</t>
  </si>
  <si>
    <t xml:space="preserve">BRP </t>
  </si>
  <si>
    <t>Basisregistratie Personen</t>
  </si>
  <si>
    <t>CBS</t>
  </si>
  <si>
    <t>Centraal Bureau voor de Statistiek</t>
  </si>
  <si>
    <t>Bronnen</t>
  </si>
  <si>
    <t>In dit onderzoek worden alleen de gegevens gebruikt van personen die als ingezetene in de BRP ingeschreven staan of ooit ingeschreven hebben gestaan.</t>
  </si>
  <si>
    <t>BSN</t>
  </si>
  <si>
    <t>Burgerservicenummer</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</si>
  <si>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</si>
  <si>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</si>
  <si>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</si>
  <si>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</si>
  <si>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</si>
  <si>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</si>
  <si>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Om deze cijfers te duiden, kan gebruik gemaakt worden van het dashboard met periodieke statistieken over culturele diversiteit op de arbeidsmarkt, dat het CBS op verzoek van SZW gemaakt heeft: </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</si>
  <si>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</si>
  <si>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</si>
  <si>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Informatie over het onderzoek, de populatie, variabelen en aandachtspunten</t>
  </si>
  <si>
    <t>De tabellen geven de procentuele verdeling naar herkomst weer. Indien nodig zijn percentages die tot onthulling van individuele personen kunnen leiden onderdrukt door middel van een punt ('.'). Daarnaast zijn de percentages afgerond op gehele getallen. Hierdoor kan het voorkomen dat percentages niet optellen tot 100 procent.</t>
  </si>
  <si>
    <t xml:space="preserve">Het aantal werknemers waarop de procentuele verdeling naar herkomst is gebaseerd, kan variëren tussen groepen (rijen) in een tabel. Hiermee dient rekening gehouden te worden bij het interpreteren van verschillen tussen groepen. De aantallen werknemers worden niet weergegeven in de tabellen, omdat hierdoor bedrijfsinformatie onthuld zou worden. </t>
  </si>
  <si>
    <t xml:space="preserve">Het CBS verzamelt gegevens van natuurlijke personen, bedrijven en instellingen. Dit is wettelijk vastgelegd in de CBS-wet en de Algemene Verordening Gegevensbescherming (AVG).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</si>
  <si>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Begrippen en bronnen</t>
  </si>
  <si>
    <t>Uitleg gebruikte begrippen, afkortingen en bronnnen</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</si>
  <si>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</si>
  <si>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</si>
  <si>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t>
    </r>
  </si>
  <si>
    <t>Dashboard Barometer Culturele Diversiteit (cbs.nl)</t>
  </si>
  <si>
    <t>Onderzoeksomschrijving Barometer Culturele Diversiteit - ingezoomde variant (cbs.nl)</t>
  </si>
  <si>
    <t>Het CBS voert geen uitgebreide kwaliteitscontroles en correcties uit op de geleverde medewerkersgegevens. Organisaties bepalen ook zelf of zij externe inhuurkrachten wel of niet meenemen in de populatie en op welke manier ervoor gezorgd wordt dat elke werknemer maar eenmaal voorkomt in de populatie, in het geval dat een medewerker bijvoorbeeld meerdere functies heeft binnen de organisatie. Voor meer informatie over de opzet van het onderzoek en kwaliteit van de uitkomsten zie de volgende website:</t>
  </si>
  <si>
    <t>Privacy (cbs.nl)</t>
  </si>
  <si>
    <t>Kamerbrief Barometer Culturele Diversiteit per 1 juli 2020 beschikbaar | Kamerstuk | Rijksoverheid.nl</t>
  </si>
  <si>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</si>
  <si>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</si>
  <si>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</si>
  <si>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Personeelsadministratie Gemeente Amsterdam</t>
  </si>
  <si>
    <t>Gemeente Amsterdam.</t>
  </si>
  <si>
    <t>Gemeente Amsterdam heeft eerder meegedaan aan de Barometer Culturele Diversiteit. De vergelijkbaarheid met deze eerdere meting is afhankelijk van de mate waarin de huidige door Gemeente Amsterdam aangeleverde medewerkersgegevens overeenkomen met die van de eerdere meting.</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</si>
  <si>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Hierdoor kunnen zij inzicht krijgen in de culturele diversiteit binnen hun organisatie. Op verzoek van Gemeente Amsterdam heeft het CBS deze tabellenset met cijfers over de herkomst van werknemers opgesteld. Gemeente Amsterdam heeft gekozen voor de ingezoomde variant van de Barometer Culturele Diversiteit. Hierbij worden niet alleen cijfers gegeven over de herkomst van werknemers op organisatieniveau, maar ook voor bepaalde subgroepen. Gemeente Amsterdam heeft zelf bepaald voor welke subgroepen de uitsplitsing naar herkomst gemaakt zijn. </t>
  </si>
  <si>
    <t>Medewerker die Gemeente Amsterdam tot de populatie van het onderzoek rekent.</t>
  </si>
  <si>
    <t>Vragen over deze publicatie kunnen gestuurd worden aan het CBS onder vermelding van het referentienummer PR002743.</t>
  </si>
  <si>
    <t>Tabel 1</t>
  </si>
  <si>
    <t>Herkomstland werknemers Gemeente Amsterdam naar dienstverband, 30 november 2023</t>
  </si>
  <si>
    <t>Totaal</t>
  </si>
  <si>
    <t>%</t>
  </si>
  <si>
    <t>Herkomstland</t>
  </si>
  <si>
    <t>Nederland</t>
  </si>
  <si>
    <t>Europa (excl. Nederland)</t>
  </si>
  <si>
    <t>Buiten-Europa</t>
  </si>
  <si>
    <t>Externe medewerker</t>
  </si>
  <si>
    <t>Tijdelijke medewerker</t>
  </si>
  <si>
    <t>Vaste medewerker</t>
  </si>
  <si>
    <t>Overig</t>
  </si>
  <si>
    <t>Bron: CBS.</t>
  </si>
  <si>
    <t>Dienstverband</t>
  </si>
  <si>
    <t>Tabel 2</t>
  </si>
  <si>
    <t>Herkomstland werknemers Gemeente Amsterdam naar cluster, 30 november 2023</t>
  </si>
  <si>
    <t>Bedrijfsvoering</t>
  </si>
  <si>
    <t>Bestuur en Organisatie/ Auditdienst ACAM</t>
  </si>
  <si>
    <t>Digitalisering, Innovatie en Informatie</t>
  </si>
  <si>
    <t>Gebiedsgericht Werken en Stadsbeheer</t>
  </si>
  <si>
    <t>Ruimte en Economie</t>
  </si>
  <si>
    <t>Sociaal</t>
  </si>
  <si>
    <t>Stadsdelen</t>
  </si>
  <si>
    <t>Cluster</t>
  </si>
  <si>
    <t>Tabel 3</t>
  </si>
  <si>
    <t>Herkomstland werknemers Gemeente Amsterdam naar doorstroom, 30 november 2023</t>
  </si>
  <si>
    <t>Horizontale doorstroom</t>
  </si>
  <si>
    <t>Horizontale en verticale doorstroom</t>
  </si>
  <si>
    <t>Verticale doorstroom</t>
  </si>
  <si>
    <t>Geen doorstroom</t>
  </si>
  <si>
    <t>Tabel 4</t>
  </si>
  <si>
    <t>Herkomstland werknemers Gemeente Amsterdam naar functietype, 30 november 2023</t>
  </si>
  <si>
    <t>Overhead</t>
  </si>
  <si>
    <t>Primair</t>
  </si>
  <si>
    <t>Tabel 5</t>
  </si>
  <si>
    <t>Herkomstland werknemers Gemeente Amsterdam naar geslacht, 30 november 2023</t>
  </si>
  <si>
    <t>Bedrijfsvoering - man</t>
  </si>
  <si>
    <t>Bedrijfsvoering - vrouw</t>
  </si>
  <si>
    <t>Gebiedsgericht Werken en Stadsbeheer - man</t>
  </si>
  <si>
    <t>Gebiedsgericht Werken en Stadsbeheer - vrouw</t>
  </si>
  <si>
    <t>Gebiedsgericht Werken en Stadsbeheer - non-binair</t>
  </si>
  <si>
    <t>.</t>
  </si>
  <si>
    <t>Ruimte en Economie - man</t>
  </si>
  <si>
    <t>Ruimte en Economie - vrouw</t>
  </si>
  <si>
    <t>Ruimte en Economie - non-binair</t>
  </si>
  <si>
    <t>Sociaal - man</t>
  </si>
  <si>
    <t>Sociaal - vrouw</t>
  </si>
  <si>
    <t>Sociaal - non-binair</t>
  </si>
  <si>
    <t>Stadsdelen - man</t>
  </si>
  <si>
    <t>Stadsdelen - vrouw</t>
  </si>
  <si>
    <t>Stadsdelen - non-binair</t>
  </si>
  <si>
    <t>Ongecategoriseerd - vrouw</t>
  </si>
  <si>
    <t>Ongecategoriseerd - non-binair</t>
  </si>
  <si>
    <t>Geslacht</t>
  </si>
  <si>
    <t>Tabel 6</t>
  </si>
  <si>
    <t>Herkomstland werknemers Gemeente Amsterdam naar instroom, 30 november 2023</t>
  </si>
  <si>
    <t>Geen instroom</t>
  </si>
  <si>
    <t>Instroom</t>
  </si>
  <si>
    <t>Tabel 7</t>
  </si>
  <si>
    <t>Herkomstland werknemers Gemeente Amsterdam naar leeftijd, 30 november 2023</t>
  </si>
  <si>
    <t>Jonger dan 35 jaar</t>
  </si>
  <si>
    <t>35 tot 45 jaar</t>
  </si>
  <si>
    <t>45 tot 55 jaar</t>
  </si>
  <si>
    <t>55 tot 60 jaar</t>
  </si>
  <si>
    <t>60 jaar of ouder</t>
  </si>
  <si>
    <t>Leeftijd</t>
  </si>
  <si>
    <t>Tabel 8</t>
  </si>
  <si>
    <t>Herkomstland werknemers Gemeente Amsterdam naar managementfunctie, 30 november 2023</t>
  </si>
  <si>
    <t>Geen managementfunctie</t>
  </si>
  <si>
    <t>Managementfunctie</t>
  </si>
  <si>
    <t>Tabel 9</t>
  </si>
  <si>
    <t>Herkomstland werknemers Gemeente Amsterdam naar salarisschaal, 30 november 2023</t>
  </si>
  <si>
    <t>1 - 6</t>
  </si>
  <si>
    <t>7 - 9</t>
  </si>
  <si>
    <t>10 - 11A</t>
  </si>
  <si>
    <t>12 of hoger</t>
  </si>
  <si>
    <t>Salarisschaal</t>
  </si>
  <si>
    <t>Tabel 10</t>
  </si>
  <si>
    <t>Herkomstland werknemers Gemeente Amsterdam naar trede, 30 november 2023</t>
  </si>
  <si>
    <t>Doorgroeischalers</t>
  </si>
  <si>
    <t>Eindschalers</t>
  </si>
  <si>
    <t>Tabel 11</t>
  </si>
  <si>
    <t>Herkomstland werknemers Gemeente Amsterdam naar schaalverhoging, 30 november 2023</t>
  </si>
  <si>
    <t>Geen hogere schaal</t>
  </si>
  <si>
    <t>Hogere schaal</t>
  </si>
  <si>
    <r>
      <t xml:space="preserve">1 </t>
    </r>
    <r>
      <rPr>
        <sz val="8"/>
        <color theme="1"/>
        <rFont val="Arial"/>
        <family val="2"/>
      </rPr>
      <t xml:space="preserve">Dit betreft de volgende dienstverbanden: indiensttreding na Algemene Ouderdomswet (AOW)-datum, voortzetting aanstelling na AOW-datum, arbeidsparticipanten, wajong en stagiaires.
</t>
    </r>
  </si>
  <si>
    <r>
      <t xml:space="preserve">Overig </t>
    </r>
    <r>
      <rPr>
        <vertAlign val="superscript"/>
        <sz val="8"/>
        <color theme="1"/>
        <rFont val="Arial"/>
        <family val="2"/>
      </rPr>
      <t>1</t>
    </r>
  </si>
  <si>
    <r>
      <t xml:space="preserve">1 </t>
    </r>
    <r>
      <rPr>
        <sz val="8"/>
        <color theme="1"/>
        <rFont val="Arial"/>
        <family val="2"/>
      </rPr>
      <t>Onder horizontale doorstroom wordt verstaan de wijziging van organisatieonderdeel (cluster, directie of afdeling). Onder verticale doorstroom wordt verstaan de wijziging van functie (functiefamilie en/of functieschaal). Horizontale en verticale wijziging betreffen medewerkers met gelijktijdige wijziging van organisatieonderdeel en functie. Het betreft wijzigingen in de periode tussen 1 december 2022 en 30 november 2023. Wijzigingen van organisatieonderdeel en/of functie door een reorganisatie zijn uitgesloten.</t>
    </r>
  </si>
  <si>
    <r>
      <t xml:space="preserve">Doorstroom </t>
    </r>
    <r>
      <rPr>
        <i/>
        <vertAlign val="superscript"/>
        <sz val="8"/>
        <color theme="1"/>
        <rFont val="Arial"/>
        <family val="2"/>
      </rPr>
      <t>1</t>
    </r>
  </si>
  <si>
    <r>
      <t>1</t>
    </r>
    <r>
      <rPr>
        <sz val="8"/>
        <color theme="1"/>
        <rFont val="Arial"/>
        <family val="2"/>
      </rPr>
      <t xml:space="preserve"> De indeling van werknemers naar overhead of primair volgt de richtlijnen van de Vereniging van Nederlandse Gemeenten zoals deze zijn vastgelegd in de Begrotings Besluit Verantwoording (juli 2016):</t>
    </r>
  </si>
  <si>
    <t>notitie_overhead_juli_2016.pdf (vng.nl)</t>
  </si>
  <si>
    <r>
      <t xml:space="preserve">Functietype </t>
    </r>
    <r>
      <rPr>
        <i/>
        <vertAlign val="superscript"/>
        <sz val="8"/>
        <color theme="1"/>
        <rFont val="Arial"/>
        <family val="2"/>
      </rPr>
      <t>1</t>
    </r>
  </si>
  <si>
    <t>Bedrijfsvoering - non-binair</t>
  </si>
  <si>
    <r>
      <t>1</t>
    </r>
    <r>
      <rPr>
        <sz val="8"/>
        <color theme="1"/>
        <rFont val="Arial"/>
        <family val="2"/>
      </rPr>
      <t xml:space="preserve"> De groep 'Ongecategoriseerd' bevat subgroepen met weinig medewerkers. Omdat sommige clusters weinig medewerkers met bepaalde kenmerken bevatten, bestaat het risico dat individuele werknemers te herleiden zijn. Daarom zijn deze kleine subgroepen samengevoegd in de groep 'Ongecategoriseerd'.</t>
    </r>
  </si>
  <si>
    <r>
      <t xml:space="preserve">Ongecategoriseerd </t>
    </r>
    <r>
      <rPr>
        <vertAlign val="superscript"/>
        <sz val="8"/>
        <color theme="1"/>
        <rFont val="Arial"/>
        <family val="2"/>
      </rPr>
      <t>1</t>
    </r>
    <r>
      <rPr>
        <sz val="8"/>
        <color theme="1"/>
        <rFont val="Arial"/>
        <family val="2"/>
      </rPr>
      <t xml:space="preserve"> - man</t>
    </r>
  </si>
  <si>
    <r>
      <t xml:space="preserve">Schaalverhoging </t>
    </r>
    <r>
      <rPr>
        <i/>
        <vertAlign val="superscript"/>
        <sz val="8"/>
        <color theme="1"/>
        <rFont val="Arial"/>
        <family val="2"/>
      </rPr>
      <t>1</t>
    </r>
  </si>
  <si>
    <t>Tabel 12</t>
  </si>
  <si>
    <t>April 2024</t>
  </si>
  <si>
    <t>De tabellen 1-11 hebben betrekking op de werknemers van Gemeente Amsterdam op peildatum 30 november 2023 waarvoor Gemeente Amsterdam personeelsgegevens aan het CBS heeft geleverd. In totaal is informatie geleverd van 22 574 unieke werknemers. Voor ieder van hen heeft het CBS het herkomstland kunnen afleiden op basis van de Basisregistratie Personen (BRP).
Tabel 12 heeft betrekking op werknemers die zijn uitgestroomd in de periode 1 december 2022 tot en met 30 november 2023 waarvoor Gemeente Amsterdam personeelgegevens aan het CBS heeft geleverd. In totaal is informatie geleverd van 5 224 unieke uitgestroomde werknemers. Werknemers voor wie het CBS het herkomstland niet kan afleiden zijn niet meegenomen in de tabellen.</t>
  </si>
  <si>
    <t>Gemeente Amsterdam heeft voor de tabellen 1-11 werknemersgegevens uit hun personeelsadministratie aan het CBS geleverd, namelijk BSN, dienstverband, cluster, doorstroom, functietype, geslacht, instroom, leeftijd, managementfunctie, salarisschaal, trede en schaalverhoging. Voor tabel 12 heeft Gemeente Amsterdam voor elk van de uitgestroomde werknemers de BSN uit hun personeelsadministratie geleverd. Voor meer informatie over deze kenmerken verwijst het CBS naar Gemeente Amsterdam. Vanwege privacy heeft het CBS de direct identificerende persoonsgegevens voorafgaand aan de verwerkingen vervangen door een pseudosleutel. Vervolgens is via deze pseudosleutel het herkomstland van de werknemers afgeleid uit de BRP.</t>
  </si>
  <si>
    <t>Herkomstland (uitgestroomde) werknemers Gemeente Amsterdam, 30 november 2023</t>
  </si>
  <si>
    <t>Herkomstland uitgestroomde werknemers Gemeente Amsterdam, 1 december 2022 - 30 november 2023</t>
  </si>
  <si>
    <t>Voor de tabellen 1-11 heeft Gemeente Amsterdam werknemersgegevens uit hun personeelsadministratie aan het CBS geleverd, namelijk BSN, dienstverband, cluster, doorstroom, functietype, geslacht, instroom, leeftijd, managementfunctie, salarisschaal, trede en schaalverhoging. Voor tabel 12 heeft Gemeente Amsterdam voor elk van de uitgestroomde werknemers BSN uit hun personeelsadministratie geleverd. Voor meer informatie over deze kenmerken verwijst het CBS naar Gemeente Amsterdam. Vanwege privacy heeft het CBS de direct identificerende persoonsgegevens voorafgaand aan de verwerkingen vervangen door een pseudosleutel. Vervolgens is via deze pseudosleutel het herkomstland van de werknemers afgeleid uit de BRP. Zie het volgende tabblad voor meer informatie over de gebruikte begrippen en bestanden.</t>
  </si>
  <si>
    <r>
      <t>1</t>
    </r>
    <r>
      <rPr>
        <sz val="8"/>
        <color theme="1"/>
        <rFont val="Arial"/>
        <family val="2"/>
      </rPr>
      <t xml:space="preserve"> Doorgroeischalers zijn medewerkers die worden betaald in een periodiek lager dan de hoogste periodiek (periodiek 11). Eindschalers zijn medewerkers die worden betaald in de hoogste periodiek (periodiek 11) van de salarisschaal. Overig zijn de externen, stagiaires en medewerkers met een afwijkende salarisschaal waar trede niet van toepassing is.</t>
    </r>
  </si>
  <si>
    <r>
      <t xml:space="preserve">1 </t>
    </r>
    <r>
      <rPr>
        <sz val="8"/>
        <color theme="1"/>
        <rFont val="Arial"/>
        <family val="2"/>
      </rPr>
      <t>Onder hogere schaal wordt verstaan de medewerkers die in de periode tussen 1 december 2022 en 30 november 2023 één of meerdere salarisschalen omhoog zijn gegaan. Onder geen hogere schaal wordt verstaan de medewerkers die in de periode tussen 1 december 2022 en 30 november 2023 in dezelfde salarisschaal zijn gebleven. Overig zijn externen, stagiaires en medewerkers met een afwijkende salarisschaal waar verhoging van salarisschaal niet van toepassing is.</t>
    </r>
  </si>
  <si>
    <r>
      <t>1</t>
    </r>
    <r>
      <rPr>
        <sz val="8"/>
        <color theme="1"/>
        <rFont val="Arial"/>
        <family val="2"/>
      </rPr>
      <t xml:space="preserve"> Medewerkers die zijn uitgestroomd of uit dienst zijn getreden bij de Gemeente Amsterdam.</t>
    </r>
  </si>
  <si>
    <t>Voor sommige uitgestroomde werknemers was het niet mogelijk om met de beschikbare informatie de herkomst te bepalen. Dit betrof minder dan 0,1 procent van de werknemers van Gemeente Amsterdam. Hierdoor kan een vertekening in de percentages ontstaan. Hiermee dient rekening gehouden te worden bij het interpreteren van de cijfers.</t>
  </si>
  <si>
    <r>
      <t xml:space="preserve">Trede </t>
    </r>
    <r>
      <rPr>
        <i/>
        <vertAlign val="superscript"/>
        <sz val="8"/>
        <color theme="1"/>
        <rFont val="Arial"/>
        <family val="2"/>
      </rPr>
      <t>1</t>
    </r>
  </si>
  <si>
    <r>
      <t>1</t>
    </r>
    <r>
      <rPr>
        <sz val="8"/>
        <color theme="1"/>
        <rFont val="Arial"/>
        <family val="2"/>
      </rPr>
      <t xml:space="preserve"> Onder 'Instroom' wordt verstaan de medewerkers die op of na 1 december 2022 in dienst zijn getreden bij de Gemeente Amsterdam. Onder 'Geen instroom' wordt verstaan de medewerkers die eerder dan 1 december 2022 in dienst zijn getreden bij de Gemeente Amsterdam.</t>
    </r>
  </si>
  <si>
    <r>
      <t>1</t>
    </r>
    <r>
      <rPr>
        <sz val="8"/>
        <color theme="1"/>
        <rFont val="Arial"/>
        <family val="2"/>
      </rPr>
      <t xml:space="preserve"> Dit zijn externen, stagiaires en medewerkers met een afwijkende salarisschaal.</t>
    </r>
  </si>
  <si>
    <r>
      <t xml:space="preserve">Herkomstland uitgestroomde </t>
    </r>
    <r>
      <rPr>
        <b/>
        <vertAlign val="superscript"/>
        <sz val="8"/>
        <color theme="1"/>
        <rFont val="Arial"/>
        <family val="2"/>
      </rPr>
      <t>1</t>
    </r>
    <r>
      <rPr>
        <b/>
        <sz val="8"/>
        <color theme="1"/>
        <rFont val="Arial"/>
        <family val="2"/>
      </rPr>
      <t xml:space="preserve"> werknemers Gemeente Amsterdam, 1 december 2022 - 30 november 2023</t>
    </r>
  </si>
  <si>
    <r>
      <t xml:space="preserve">Managementfunctie </t>
    </r>
    <r>
      <rPr>
        <i/>
        <vertAlign val="superscript"/>
        <sz val="8"/>
        <color theme="1"/>
        <rFont val="Arial"/>
        <family val="2"/>
      </rPr>
      <t>1</t>
    </r>
  </si>
  <si>
    <r>
      <rPr>
        <vertAlign val="superscript"/>
        <sz val="8"/>
        <color theme="1"/>
        <rFont val="Arial"/>
        <family val="2"/>
      </rPr>
      <t xml:space="preserve">1 </t>
    </r>
    <r>
      <rPr>
        <sz val="8"/>
        <color theme="1"/>
        <rFont val="Arial"/>
        <family val="2"/>
      </rPr>
      <t>Tot managementfunctie behoren medewerkers met de generieke functie Manager, Project-/Programmamanager en Coördinator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</si>
</sst>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32"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sz val="10"/>
      <color rgb="FFFF0000"/>
      <name val="Calibri"/>
      <family val="2"/>
      <scheme val="minor"/>
    </font>
    <font>
      <sz val="8"/>
      <color theme="1"/>
      <name val="Helvetica"/>
      <family val="2"/>
    </font>
    <font>
      <b/>
      <sz val="8"/>
      <color theme="1"/>
      <name val="Helvetica"/>
      <family val="2"/>
    </font>
    <font>
      <sz val="10"/>
      <color theme="1"/>
      <name val="Arial"/>
      <family val="2"/>
    </font>
    <font>
      <b/>
      <sz val="10"/>
      <color theme="1"/>
      <name val="Calibri"/>
      <family val="2"/>
      <scheme val="minor"/>
    </font>
    <font>
      <sz val="10"/>
      <color rgb="FFFF0000"/>
      <name val="Arial"/>
      <family val="2"/>
    </font>
    <font>
      <u/>
      <sz val="10"/>
      <color theme="10"/>
      <name val="Calibri"/>
      <family val="2"/>
      <scheme val="minor"/>
    </font>
    <font>
      <sz val="10"/>
      <color rgb="FF92D050"/>
      <name val="Calibri"/>
      <family val="2"/>
      <scheme val="minor"/>
    </font>
    <font>
      <sz val="10"/>
      <color rgb="FF0070C0"/>
      <name val="Calibri"/>
      <family val="2"/>
      <scheme val="minor"/>
    </font>
    <font>
      <b/>
      <i/>
      <sz val="10"/>
      <color theme="1"/>
      <name val="Calibri"/>
      <family val="2"/>
      <scheme val="minor"/>
    </font>
    <font>
      <b/>
      <sz val="8"/>
      <color theme="1"/>
      <name val="Arial"/>
      <family val="2"/>
    </font>
    <font>
      <sz val="8"/>
      <color theme="1"/>
      <name val="Arial"/>
      <family val="2"/>
    </font>
    <font>
      <i/>
      <sz val="8"/>
      <color theme="1"/>
      <name val="Arial"/>
      <family val="2"/>
    </font>
    <font>
      <u/>
      <sz val="10"/>
      <name val="Calibri"/>
      <family val="2"/>
      <scheme val="minor"/>
    </font>
    <font>
      <sz val="10"/>
      <name val="Calibri"/>
      <family val="2"/>
      <scheme val="minor"/>
    </font>
    <font>
      <u/>
      <sz val="11"/>
      <color theme="10"/>
      <name val="Calibri"/>
      <family val="2"/>
      <scheme val="minor"/>
    </font>
    <font>
      <vertAlign val="superscript"/>
      <sz val="8"/>
      <color theme="1"/>
      <name val="Arial"/>
      <family val="2"/>
    </font>
    <font>
      <sz val="8"/>
      <color theme="1"/>
      <name val="Arial"/>
      <family val="2"/>
    </font>
    <font>
      <i/>
      <vertAlign val="superscript"/>
      <sz val="8"/>
      <color theme="1"/>
      <name val="Arial"/>
      <family val="2"/>
    </font>
    <font>
      <i/>
      <sz val="8"/>
      <color theme="1"/>
      <name val="Arial"/>
      <family val="2"/>
    </font>
    <font>
      <u/>
      <sz val="8"/>
      <color theme="10"/>
      <name val="Arial"/>
      <family val="2"/>
    </font>
    <font>
      <b/>
      <sz val="8"/>
      <color theme="1"/>
      <name val="Arial"/>
      <family val="2"/>
    </font>
    <font>
      <b/>
      <vertAlign val="superscript"/>
      <sz val="8"/>
      <color theme="1"/>
      <name val="Arial"/>
      <family val="2"/>
    </font>
    <font>
      <sz val="10"/>
      <name val="Arial"/>
      <family val="2"/>
    </font>
    <font>
      <b/>
      <sz val="18"/>
      <color rgb="FF271D6C"/>
      <name val="Calibri"/>
      <family val="2"/>
      <scheme val="minor"/>
    </font>
    <font>
      <sz val="11"/>
      <name val="Calibri"/>
      <family val="2"/>
      <scheme val="minor"/>
    </font>
    <font>
      <b/>
      <sz val="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2">
    <xf numFmtId="0" fontId="0" fillId="0" borderId="0"/>
    <xf numFmtId="0" fontId="20" fillId="0" borderId="0" applyNumberFormat="0" applyFill="0" applyBorder="0" applyAlignment="0" applyProtection="0"/>
  </cellStyleXfs>
  <cellXfs count="73">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6" fillId="4" borderId="0" xfId="0" applyFont="1" applyFill="1" applyAlignment="1">
      <alignment vertical="center"/>
    </xf>
    <xf numFmtId="0" fontId="7" fillId="3" borderId="0" xfId="0" applyFont="1" applyFill="1" applyAlignment="1">
      <alignment vertical="center"/>
    </xf>
    <xf numFmtId="0" fontId="8"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9" fillId="3" borderId="0" xfId="0" applyFont="1" applyFill="1" applyAlignment="1">
      <alignment vertical="top"/>
    </xf>
    <xf numFmtId="0" fontId="10" fillId="3" borderId="0" xfId="0" applyFont="1" applyFill="1"/>
    <xf numFmtId="0" fontId="11" fillId="3" borderId="0" xfId="0" applyFont="1" applyFill="1"/>
    <xf numFmtId="0" fontId="2" fillId="3" borderId="0" xfId="0" applyFont="1" applyFill="1" applyAlignment="1">
      <alignment horizontal="justify" vertical="top" wrapText="1"/>
    </xf>
    <xf numFmtId="0" fontId="12" fillId="3" borderId="0" xfId="0" applyFont="1" applyFill="1"/>
    <xf numFmtId="0" fontId="13" fillId="3" borderId="0" xfId="0" applyFont="1" applyFill="1" applyAlignment="1">
      <alignment horizontal="justify" vertical="top" wrapText="1"/>
    </xf>
    <xf numFmtId="0" fontId="12" fillId="3" borderId="0" xfId="0" applyFont="1" applyFill="1" applyAlignment="1">
      <alignment vertical="top"/>
    </xf>
    <xf numFmtId="0" fontId="14" fillId="3" borderId="0" xfId="0" applyFont="1" applyFill="1" applyAlignment="1">
      <alignment horizontal="justify" vertical="top" wrapText="1"/>
    </xf>
    <xf numFmtId="0" fontId="2" fillId="0" borderId="0" xfId="0" applyFont="1" applyAlignment="1">
      <alignment horizontal="justify"/>
    </xf>
    <xf numFmtId="0" fontId="5" fillId="3" borderId="0" xfId="0" applyFont="1" applyFill="1" applyAlignment="1">
      <alignment horizontal="justify" vertical="top" wrapText="1"/>
    </xf>
    <xf numFmtId="0" fontId="11" fillId="0" borderId="0" xfId="0" applyFont="1"/>
    <xf numFmtId="0" fontId="1" fillId="3" borderId="0" xfId="0" applyFont="1" applyFill="1" applyAlignment="1">
      <alignment horizontal="justify" vertical="top" wrapText="1"/>
    </xf>
    <xf numFmtId="0" fontId="8" fillId="3" borderId="0" xfId="0" applyFont="1" applyFill="1" applyAlignment="1">
      <alignment horizontal="justify" vertical="top" wrapText="1"/>
    </xf>
    <xf numFmtId="0" fontId="2" fillId="3" borderId="0" xfId="0" applyFont="1" applyFill="1" applyAlignment="1">
      <alignment vertical="top" wrapText="1"/>
    </xf>
    <xf numFmtId="0" fontId="9" fillId="3" borderId="0" xfId="0" applyFont="1" applyFill="1" applyAlignment="1">
      <alignment vertical="top" wrapText="1"/>
    </xf>
    <xf numFmtId="0" fontId="2" fillId="5" borderId="0" xfId="0" applyFont="1" applyFill="1" applyAlignment="1">
      <alignment vertical="top" wrapText="1"/>
    </xf>
    <xf numFmtId="0" fontId="11" fillId="3" borderId="0" xfId="0" applyFont="1" applyFill="1" applyAlignment="1">
      <alignment horizontal="left"/>
    </xf>
    <xf numFmtId="0" fontId="15" fillId="0" borderId="0" xfId="0" applyFont="1" applyAlignment="1">
      <alignment horizontal="left"/>
    </xf>
    <xf numFmtId="164" fontId="16" fillId="0" borderId="0" xfId="0" applyNumberFormat="1" applyFont="1" applyAlignment="1">
      <alignment horizontal="right"/>
    </xf>
    <xf numFmtId="0" fontId="16" fillId="0" borderId="0" xfId="0" applyFont="1" applyAlignment="1">
      <alignment horizontal="left"/>
    </xf>
    <xf numFmtId="0" fontId="16" fillId="0" borderId="1" xfId="0" applyFont="1" applyBorder="1" applyAlignment="1">
      <alignment horizontal="left"/>
    </xf>
    <xf numFmtId="0" fontId="17" fillId="0" borderId="0" xfId="0" applyFont="1" applyAlignment="1">
      <alignment horizontal="left"/>
    </xf>
    <xf numFmtId="0" fontId="16" fillId="0" borderId="2" xfId="0" applyFont="1" applyBorder="1" applyAlignment="1">
      <alignment horizontal="left"/>
    </xf>
    <xf numFmtId="164" fontId="16" fillId="0" borderId="0" xfId="0" applyNumberFormat="1" applyFont="1" applyAlignment="1">
      <alignment horizontal="right"/>
    </xf>
    <xf numFmtId="164" fontId="16" fillId="0" borderId="0" xfId="0" applyNumberFormat="1" applyFont="1" applyAlignment="1">
      <alignment horizontal="right"/>
    </xf>
    <xf numFmtId="164" fontId="16" fillId="0" borderId="0" xfId="0" applyNumberFormat="1" applyFont="1" applyAlignment="1">
      <alignment horizontal="right"/>
    </xf>
    <xf numFmtId="164" fontId="16" fillId="0" borderId="0" xfId="0" applyNumberFormat="1" applyFont="1" applyAlignment="1">
      <alignment horizontal="right"/>
    </xf>
    <xf numFmtId="164" fontId="16" fillId="0" borderId="0" xfId="0" applyNumberFormat="1" applyFont="1" applyAlignment="1">
      <alignment horizontal="right"/>
    </xf>
    <xf numFmtId="164" fontId="16" fillId="0" borderId="0" xfId="0" applyNumberFormat="1" applyFont="1" applyAlignment="1">
      <alignment horizontal="right"/>
    </xf>
    <xf numFmtId="164" fontId="16" fillId="0" borderId="0" xfId="0" applyNumberFormat="1" applyFont="1" applyAlignment="1">
      <alignment horizontal="right"/>
    </xf>
    <xf numFmtId="164" fontId="16" fillId="0" borderId="0" xfId="0" applyNumberFormat="1" applyFont="1" applyAlignment="1">
      <alignment horizontal="right"/>
    </xf>
    <xf numFmtId="164" fontId="16" fillId="0" borderId="0" xfId="0" applyNumberFormat="1" applyFont="1" applyAlignment="1">
      <alignment horizontal="right"/>
    </xf>
    <xf numFmtId="164" fontId="16" fillId="0" borderId="0" xfId="0" applyNumberFormat="1" applyFont="1" applyAlignment="1">
      <alignment horizontal="right"/>
    </xf>
    <xf numFmtId="0" fontId="22" fillId="0" borderId="0" xfId="0" applyFont="1" applyAlignment="1">
      <alignment horizontal="left"/>
    </xf>
    <xf numFmtId="0" fontId="24" fillId="0" borderId="0" xfId="0" applyFont="1" applyAlignment="1">
      <alignment horizontal="left"/>
    </xf>
    <xf numFmtId="0" fontId="25" fillId="0" borderId="0" xfId="1" applyFont="1" applyBorder="1"/>
    <xf numFmtId="0" fontId="26" fillId="0" borderId="0" xfId="0" applyFont="1" applyAlignment="1">
      <alignment horizontal="left"/>
    </xf>
    <xf numFmtId="0" fontId="22" fillId="0" borderId="1" xfId="0" applyFont="1" applyBorder="1" applyAlignment="1">
      <alignment horizontal="left"/>
    </xf>
    <xf numFmtId="164" fontId="22" fillId="0" borderId="0" xfId="0" applyNumberFormat="1" applyFont="1" applyAlignment="1">
      <alignment horizontal="right"/>
    </xf>
    <xf numFmtId="0" fontId="22" fillId="0" borderId="2" xfId="0" applyFont="1" applyBorder="1" applyAlignment="1">
      <alignment horizontal="left"/>
    </xf>
    <xf numFmtId="0" fontId="11" fillId="3" borderId="0" xfId="1" applyFont="1" applyFill="1"/>
    <xf numFmtId="0" fontId="28" fillId="3" borderId="0" xfId="0" applyFont="1" applyFill="1" applyAlignment="1">
      <alignment horizontal="justify" vertical="top" wrapText="1"/>
    </xf>
    <xf numFmtId="0" fontId="0" fillId="0" borderId="0" xfId="0" applyBorder="1"/>
    <xf numFmtId="0" fontId="28" fillId="3" borderId="0" xfId="0" applyFont="1" applyFill="1" applyBorder="1" applyAlignment="1">
      <alignment horizontal="justify" vertical="top" wrapText="1"/>
    </xf>
    <xf numFmtId="0" fontId="5" fillId="3" borderId="0" xfId="0" applyFont="1" applyFill="1" applyBorder="1" applyAlignment="1">
      <alignment horizontal="justify" vertical="top" wrapText="1"/>
    </xf>
    <xf numFmtId="0" fontId="16" fillId="0" borderId="0" xfId="0" applyNumberFormat="1" applyFont="1" applyAlignment="1">
      <alignment horizontal="right"/>
    </xf>
    <xf numFmtId="0" fontId="22" fillId="0" borderId="0" xfId="0" applyNumberFormat="1" applyFont="1" applyAlignment="1">
      <alignment horizontal="right"/>
    </xf>
    <xf numFmtId="0" fontId="29" fillId="0" borderId="0" xfId="0" applyFont="1"/>
    <xf numFmtId="49" fontId="3" fillId="3" borderId="0" xfId="0" applyNumberFormat="1" applyFont="1" applyFill="1" applyAlignment="1">
      <alignment horizontal="left"/>
    </xf>
    <xf numFmtId="0" fontId="19" fillId="3" borderId="0" xfId="0" applyFont="1" applyFill="1" applyAlignment="1">
      <alignment vertical="top"/>
    </xf>
    <xf numFmtId="0" fontId="19" fillId="3" borderId="0" xfId="0" applyFont="1" applyFill="1"/>
    <xf numFmtId="0" fontId="30" fillId="0" borderId="0" xfId="0" applyFont="1"/>
    <xf numFmtId="0" fontId="19" fillId="3" borderId="0" xfId="0" applyFont="1" applyFill="1" applyAlignment="1">
      <alignment horizontal="justify" vertical="top" wrapText="1"/>
    </xf>
    <xf numFmtId="0" fontId="19" fillId="3" borderId="0" xfId="0" applyFont="1" applyFill="1" applyAlignment="1">
      <alignment vertical="top" wrapText="1"/>
    </xf>
    <xf numFmtId="0" fontId="31" fillId="3" borderId="0" xfId="0" applyFont="1" applyFill="1" applyAlignment="1">
      <alignment vertical="top" wrapText="1"/>
    </xf>
    <xf numFmtId="0" fontId="19" fillId="0" borderId="0" xfId="0" applyFont="1" applyBorder="1" applyAlignment="1">
      <alignment horizontal="left"/>
    </xf>
    <xf numFmtId="0" fontId="15" fillId="0" borderId="1" xfId="0" applyFont="1" applyBorder="1" applyAlignment="1">
      <alignment horizontal="left"/>
    </xf>
    <xf numFmtId="0" fontId="21" fillId="0" borderId="0" xfId="0" applyFont="1" applyBorder="1" applyAlignment="1">
      <alignment horizontal="left" vertical="top" wrapText="1"/>
    </xf>
    <xf numFmtId="0" fontId="21" fillId="0" borderId="0" xfId="0" applyFont="1" applyFill="1" applyBorder="1" applyAlignment="1">
      <alignment horizontal="left" wrapText="1"/>
    </xf>
    <xf numFmtId="0" fontId="21" fillId="0" borderId="0" xfId="0" applyFont="1" applyBorder="1" applyAlignment="1">
      <alignment horizontal="left" wrapText="1"/>
    </xf>
    <xf numFmtId="0" fontId="21" fillId="0" borderId="0" xfId="0" applyFont="1" applyFill="1" applyBorder="1" applyAlignment="1">
      <alignment horizontal="left" vertical="top" wrapText="1"/>
    </xf>
    <xf numFmtId="0" fontId="26" fillId="0" borderId="1" xfId="0" applyFont="1" applyBorder="1" applyAlignment="1">
      <alignment horizontal="left"/>
    </xf>
    <xf numFmtId="0" fontId="16" fillId="0" borderId="0" xfId="0" applyFont="1" applyBorder="1" applyAlignment="1">
      <alignment horizontal="left"/>
    </xf>
  </cellXfs>
  <cellStyles count="2">
    <cellStyle name="Hyperlink" xfId="1" builtinId="8"/>
    <cellStyle name="Standaard" xfId="0" builtinId="0"/>
  </cellStyles>
  <dxfs count="30">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colors>
    <mruColors>
      <color rgb="FF271D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4</xdr:row>
      <xdr:rowOff>101600</xdr:rowOff>
    </xdr:to>
    <xdr:pic>
      <xdr:nvPicPr>
        <xdr:cNvPr id="2" name="Afbeelding 1"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rijksoverheid.nl/documenten/kamerstukken/2020/05/14/de-barometer-culturele-diversiteit-komt-per-1-juli-2020-beschikbaar" TargetMode="External"/><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s://dashboards.cbs.nl/v5/barometerculturelediversiteit/"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hyperlink" Target="https://vng.nl/sites/default/files/notitie_overhead_juli_201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tabSelected="1" zoomScaleNormal="100" workbookViewId="0"/>
  </sheetViews>
  <sheetFormatPr defaultColWidth="11.453125" defaultRowHeight="14.5" x14ac:dyDescent="0.35"/>
  <cols>
    <col min="1" max="1" width="9.81640625" customWidth="1"/>
    <col min="2" max="2" width="95" customWidth="1"/>
    <col min="3" max="9" width="9.1796875" customWidth="1"/>
  </cols>
  <sheetData>
    <row r="1" spans="1:11" ht="15.65" customHeight="1" x14ac:dyDescent="0.35"/>
    <row r="3" spans="1:11" ht="23.5" customHeight="1" x14ac:dyDescent="0.55000000000000004">
      <c r="B3" s="57" t="s">
        <v>165</v>
      </c>
    </row>
    <row r="4" spans="1:11" ht="15.65" customHeight="1" x14ac:dyDescent="0.35">
      <c r="B4" s="4" t="s">
        <v>49</v>
      </c>
    </row>
    <row r="5" spans="1:11" ht="15.65" customHeight="1" x14ac:dyDescent="0.35">
      <c r="A5" s="1"/>
    </row>
    <row r="7" spans="1:11" x14ac:dyDescent="0.35">
      <c r="A7" s="3" t="s">
        <v>28</v>
      </c>
    </row>
    <row r="8" spans="1:11" x14ac:dyDescent="0.35">
      <c r="A8" s="58" t="s">
        <v>162</v>
      </c>
    </row>
    <row r="12" spans="1:11" x14ac:dyDescent="0.35">
      <c r="A12" s="2"/>
      <c r="B12" s="2"/>
      <c r="C12" s="2"/>
      <c r="D12" s="2"/>
      <c r="E12" s="2"/>
      <c r="F12" s="2"/>
      <c r="G12" s="2"/>
      <c r="H12" s="2"/>
      <c r="I12" s="2"/>
      <c r="J12" s="2"/>
      <c r="K12" s="2"/>
    </row>
    <row r="13" spans="1:11" x14ac:dyDescent="0.35">
      <c r="A13" s="2"/>
      <c r="B13" s="2"/>
      <c r="C13" s="2"/>
      <c r="D13" s="2"/>
      <c r="E13" s="2"/>
      <c r="F13" s="2"/>
      <c r="G13" s="2"/>
      <c r="H13" s="2"/>
      <c r="I13" s="2"/>
      <c r="J13" s="2"/>
      <c r="K13" s="2"/>
    </row>
    <row r="14" spans="1:11" x14ac:dyDescent="0.35">
      <c r="A14" s="2"/>
      <c r="B14" s="2"/>
      <c r="C14" s="2"/>
      <c r="D14" s="2"/>
      <c r="E14" s="2"/>
      <c r="F14" s="2"/>
      <c r="G14" s="2"/>
      <c r="H14" s="2"/>
      <c r="I14" s="2"/>
      <c r="J14" s="2"/>
      <c r="K14" s="2"/>
    </row>
    <row r="15" spans="1:11" x14ac:dyDescent="0.35">
      <c r="A15" s="2"/>
      <c r="B15" s="2"/>
      <c r="C15" s="2"/>
      <c r="D15" s="2"/>
      <c r="E15" s="2"/>
      <c r="F15" s="2"/>
      <c r="G15" s="2"/>
      <c r="H15" s="2"/>
      <c r="I15" s="2"/>
      <c r="J15" s="2"/>
      <c r="K15" s="2"/>
    </row>
    <row r="16" spans="1:11" x14ac:dyDescent="0.35">
      <c r="A16" s="2"/>
      <c r="B16" s="2"/>
      <c r="C16" s="2"/>
      <c r="D16" s="2"/>
      <c r="E16" s="2"/>
      <c r="F16" s="2"/>
      <c r="G16" s="2"/>
      <c r="H16" s="2"/>
      <c r="I16" s="2"/>
      <c r="J16" s="2"/>
      <c r="K16" s="2"/>
    </row>
    <row r="17" spans="1:11" x14ac:dyDescent="0.35">
      <c r="A17" s="2"/>
      <c r="B17" s="2"/>
      <c r="C17" s="2"/>
      <c r="D17" s="2"/>
      <c r="E17" s="2"/>
      <c r="F17" s="2"/>
      <c r="G17" s="2"/>
      <c r="H17" s="2"/>
      <c r="I17" s="2"/>
      <c r="J17" s="2"/>
      <c r="K17" s="2"/>
    </row>
    <row r="18" spans="1:11" x14ac:dyDescent="0.35">
      <c r="A18" s="2"/>
      <c r="B18" s="2"/>
      <c r="C18" s="2"/>
      <c r="D18" s="2"/>
      <c r="E18" s="2"/>
      <c r="F18" s="2"/>
      <c r="G18" s="2"/>
      <c r="H18" s="2"/>
      <c r="I18" s="2"/>
      <c r="J18" s="2"/>
      <c r="K18" s="2"/>
    </row>
    <row r="19" spans="1:11" x14ac:dyDescent="0.35">
      <c r="A19" s="2"/>
      <c r="B19" s="2"/>
      <c r="C19" s="2"/>
      <c r="D19" s="2"/>
      <c r="E19" s="2"/>
      <c r="F19" s="2"/>
      <c r="G19" s="2"/>
      <c r="H19" s="2"/>
      <c r="I19" s="2"/>
      <c r="J19" s="2"/>
      <c r="K19" s="2"/>
    </row>
    <row r="20" spans="1:11" x14ac:dyDescent="0.35">
      <c r="A20" s="2"/>
      <c r="B20" s="2"/>
      <c r="C20" s="2"/>
      <c r="D20" s="2"/>
      <c r="E20" s="2"/>
      <c r="F20" s="2"/>
      <c r="G20" s="2"/>
      <c r="H20" s="2"/>
      <c r="I20" s="2"/>
      <c r="J20" s="2"/>
      <c r="K20" s="2"/>
    </row>
    <row r="21" spans="1:11" x14ac:dyDescent="0.35">
      <c r="B21" s="2"/>
      <c r="C21" s="2"/>
      <c r="D21" s="2"/>
      <c r="E21" s="2"/>
      <c r="F21" s="2"/>
      <c r="G21" s="2"/>
      <c r="H21" s="2"/>
      <c r="I21" s="2"/>
      <c r="J21" s="2"/>
      <c r="K21" s="2"/>
    </row>
    <row r="22" spans="1:11" x14ac:dyDescent="0.35">
      <c r="A22" s="2"/>
    </row>
  </sheetData>
  <pageMargins left="0.75" right="0.75" top="1" bottom="1" header="0.5" footer="0.5"/>
  <pageSetup paperSize="9" scale="6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ColWidth="11.453125" defaultRowHeight="14.5" x14ac:dyDescent="0.35"/>
  <cols>
    <col min="1" max="1" width="37.7265625" customWidth="1"/>
    <col min="2" max="2" width="6.54296875" customWidth="1"/>
    <col min="3" max="5" width="16.81640625" customWidth="1"/>
  </cols>
  <sheetData>
    <row r="1" spans="1:10" x14ac:dyDescent="0.35">
      <c r="A1" s="27" t="s">
        <v>119</v>
      </c>
      <c r="J1" s="27"/>
    </row>
    <row r="2" spans="1:10" x14ac:dyDescent="0.35">
      <c r="A2" s="66" t="s">
        <v>120</v>
      </c>
      <c r="B2" s="66"/>
      <c r="C2" s="66"/>
      <c r="D2" s="66"/>
      <c r="E2" s="66"/>
    </row>
    <row r="3" spans="1:10" x14ac:dyDescent="0.35">
      <c r="A3" s="29"/>
      <c r="B3" s="29" t="s">
        <v>67</v>
      </c>
      <c r="C3" s="30" t="s">
        <v>69</v>
      </c>
      <c r="D3" s="30"/>
      <c r="E3" s="30"/>
    </row>
    <row r="4" spans="1:10" x14ac:dyDescent="0.35">
      <c r="A4" s="30"/>
      <c r="B4" s="30"/>
      <c r="C4" s="30" t="s">
        <v>70</v>
      </c>
      <c r="D4" s="30" t="s">
        <v>71</v>
      </c>
      <c r="E4" s="30" t="s">
        <v>72</v>
      </c>
    </row>
    <row r="6" spans="1:10" x14ac:dyDescent="0.35">
      <c r="B6" s="31" t="s">
        <v>68</v>
      </c>
    </row>
    <row r="8" spans="1:10" x14ac:dyDescent="0.35">
      <c r="A8" s="29" t="s">
        <v>67</v>
      </c>
      <c r="B8" s="55">
        <v>100</v>
      </c>
      <c r="C8" s="55">
        <v>56</v>
      </c>
      <c r="D8" s="55">
        <v>6</v>
      </c>
      <c r="E8" s="55">
        <v>38</v>
      </c>
    </row>
    <row r="9" spans="1:10" x14ac:dyDescent="0.35">
      <c r="A9" s="29"/>
      <c r="B9" s="37"/>
      <c r="C9" s="37"/>
      <c r="D9" s="37"/>
      <c r="E9" s="37"/>
    </row>
    <row r="10" spans="1:10" x14ac:dyDescent="0.35">
      <c r="A10" s="31" t="s">
        <v>122</v>
      </c>
      <c r="B10" s="37"/>
      <c r="C10" s="37"/>
      <c r="D10" s="37"/>
      <c r="E10" s="37"/>
    </row>
    <row r="11" spans="1:10" x14ac:dyDescent="0.35">
      <c r="A11" s="29" t="s">
        <v>121</v>
      </c>
      <c r="B11" s="55">
        <v>100</v>
      </c>
      <c r="C11" s="55">
        <v>58</v>
      </c>
      <c r="D11" s="55">
        <v>6</v>
      </c>
      <c r="E11" s="55">
        <v>37</v>
      </c>
    </row>
    <row r="12" spans="1:10" x14ac:dyDescent="0.35">
      <c r="A12" s="29" t="s">
        <v>122</v>
      </c>
      <c r="B12" s="55">
        <v>100</v>
      </c>
      <c r="C12" s="55">
        <v>49</v>
      </c>
      <c r="D12" s="55">
        <v>6</v>
      </c>
      <c r="E12" s="55">
        <v>45</v>
      </c>
    </row>
    <row r="13" spans="1:10" x14ac:dyDescent="0.35">
      <c r="A13" s="29"/>
      <c r="B13" s="37"/>
      <c r="C13" s="37"/>
      <c r="D13" s="37"/>
      <c r="E13" s="37"/>
    </row>
    <row r="14" spans="1:10" x14ac:dyDescent="0.35">
      <c r="A14" s="32" t="s">
        <v>77</v>
      </c>
      <c r="B14" s="32"/>
      <c r="C14" s="32"/>
      <c r="D14" s="32"/>
      <c r="E14" s="32"/>
    </row>
    <row r="15" spans="1:10" ht="37.5" customHeight="1" x14ac:dyDescent="0.35">
      <c r="A15" s="70" t="s">
        <v>173</v>
      </c>
      <c r="B15" s="70"/>
      <c r="C15" s="70"/>
      <c r="D15" s="70"/>
      <c r="E15" s="70"/>
    </row>
  </sheetData>
  <mergeCells count="2">
    <mergeCell ref="A2:E2"/>
    <mergeCell ref="A15:E15"/>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ColWidth="11.453125" defaultRowHeight="14.5" x14ac:dyDescent="0.35"/>
  <cols>
    <col min="1" max="1" width="37.7265625" customWidth="1"/>
    <col min="2" max="2" width="6.54296875" customWidth="1"/>
    <col min="3" max="5" width="16.81640625" customWidth="1"/>
  </cols>
  <sheetData>
    <row r="1" spans="1:10" x14ac:dyDescent="0.35">
      <c r="A1" s="27" t="s">
        <v>123</v>
      </c>
      <c r="J1" s="27"/>
    </row>
    <row r="2" spans="1:10" x14ac:dyDescent="0.35">
      <c r="A2" s="66" t="s">
        <v>124</v>
      </c>
      <c r="B2" s="66"/>
      <c r="C2" s="66"/>
      <c r="D2" s="66"/>
      <c r="E2" s="66"/>
    </row>
    <row r="3" spans="1:10" x14ac:dyDescent="0.35">
      <c r="A3" s="29"/>
      <c r="B3" s="29" t="s">
        <v>67</v>
      </c>
      <c r="C3" s="30" t="s">
        <v>69</v>
      </c>
      <c r="D3" s="30"/>
      <c r="E3" s="30"/>
    </row>
    <row r="4" spans="1:10" x14ac:dyDescent="0.35">
      <c r="A4" s="30"/>
      <c r="B4" s="30"/>
      <c r="C4" s="30" t="s">
        <v>70</v>
      </c>
      <c r="D4" s="30" t="s">
        <v>71</v>
      </c>
      <c r="E4" s="30" t="s">
        <v>72</v>
      </c>
    </row>
    <row r="6" spans="1:10" x14ac:dyDescent="0.35">
      <c r="B6" s="31" t="s">
        <v>68</v>
      </c>
    </row>
    <row r="8" spans="1:10" x14ac:dyDescent="0.35">
      <c r="A8" s="29" t="s">
        <v>67</v>
      </c>
      <c r="B8" s="55">
        <v>100</v>
      </c>
      <c r="C8" s="55">
        <v>56</v>
      </c>
      <c r="D8" s="55">
        <v>6</v>
      </c>
      <c r="E8" s="55">
        <v>38</v>
      </c>
    </row>
    <row r="9" spans="1:10" x14ac:dyDescent="0.35">
      <c r="A9" s="29"/>
      <c r="B9" s="38"/>
      <c r="C9" s="38"/>
      <c r="D9" s="38"/>
      <c r="E9" s="38"/>
    </row>
    <row r="10" spans="1:10" x14ac:dyDescent="0.35">
      <c r="A10" s="31" t="s">
        <v>130</v>
      </c>
      <c r="B10" s="38"/>
      <c r="C10" s="38"/>
      <c r="D10" s="38"/>
      <c r="E10" s="38"/>
    </row>
    <row r="11" spans="1:10" x14ac:dyDescent="0.35">
      <c r="A11" s="29" t="s">
        <v>125</v>
      </c>
      <c r="B11" s="55">
        <v>100</v>
      </c>
      <c r="C11" s="55">
        <v>47</v>
      </c>
      <c r="D11" s="55">
        <v>6</v>
      </c>
      <c r="E11" s="55">
        <v>47</v>
      </c>
    </row>
    <row r="12" spans="1:10" x14ac:dyDescent="0.35">
      <c r="A12" s="29" t="s">
        <v>126</v>
      </c>
      <c r="B12" s="55">
        <v>100</v>
      </c>
      <c r="C12" s="55">
        <v>50</v>
      </c>
      <c r="D12" s="55">
        <v>6</v>
      </c>
      <c r="E12" s="55">
        <v>44</v>
      </c>
    </row>
    <row r="13" spans="1:10" x14ac:dyDescent="0.35">
      <c r="A13" s="29" t="s">
        <v>127</v>
      </c>
      <c r="B13" s="55">
        <v>100</v>
      </c>
      <c r="C13" s="55">
        <v>60</v>
      </c>
      <c r="D13" s="55">
        <v>6</v>
      </c>
      <c r="E13" s="55">
        <v>34</v>
      </c>
    </row>
    <row r="14" spans="1:10" x14ac:dyDescent="0.35">
      <c r="A14" s="29" t="s">
        <v>128</v>
      </c>
      <c r="B14" s="55">
        <v>100</v>
      </c>
      <c r="C14" s="55">
        <v>64</v>
      </c>
      <c r="D14" s="55">
        <v>6</v>
      </c>
      <c r="E14" s="55">
        <v>30</v>
      </c>
    </row>
    <row r="15" spans="1:10" x14ac:dyDescent="0.35">
      <c r="A15" s="29" t="s">
        <v>129</v>
      </c>
      <c r="B15" s="55">
        <v>100</v>
      </c>
      <c r="C15" s="55">
        <v>68</v>
      </c>
      <c r="D15" s="55">
        <v>4</v>
      </c>
      <c r="E15" s="55">
        <v>28</v>
      </c>
    </row>
    <row r="16" spans="1:10" x14ac:dyDescent="0.35">
      <c r="A16" s="29"/>
      <c r="B16" s="38"/>
      <c r="C16" s="38"/>
      <c r="D16" s="38"/>
      <c r="E16" s="38"/>
    </row>
    <row r="17" spans="1:5" x14ac:dyDescent="0.35">
      <c r="A17" s="32" t="s">
        <v>77</v>
      </c>
      <c r="B17" s="32"/>
      <c r="C17" s="32"/>
      <c r="D17" s="32"/>
      <c r="E17" s="32"/>
    </row>
  </sheetData>
  <mergeCells count="1">
    <mergeCell ref="A2:E2"/>
  </mergeCells>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ColWidth="11.453125" defaultRowHeight="14.5" x14ac:dyDescent="0.35"/>
  <cols>
    <col min="1" max="1" width="37.7265625" customWidth="1"/>
    <col min="2" max="2" width="6.54296875" customWidth="1"/>
    <col min="3" max="5" width="16.81640625" customWidth="1"/>
  </cols>
  <sheetData>
    <row r="1" spans="1:10" x14ac:dyDescent="0.35">
      <c r="A1" s="27" t="s">
        <v>131</v>
      </c>
      <c r="J1" s="27"/>
    </row>
    <row r="2" spans="1:10" x14ac:dyDescent="0.35">
      <c r="A2" s="66" t="s">
        <v>132</v>
      </c>
      <c r="B2" s="66"/>
      <c r="C2" s="66"/>
      <c r="D2" s="66"/>
      <c r="E2" s="66"/>
    </row>
    <row r="3" spans="1:10" x14ac:dyDescent="0.35">
      <c r="A3" s="29"/>
      <c r="B3" s="29" t="s">
        <v>67</v>
      </c>
      <c r="C3" s="30" t="s">
        <v>69</v>
      </c>
      <c r="D3" s="30"/>
      <c r="E3" s="30"/>
    </row>
    <row r="4" spans="1:10" x14ac:dyDescent="0.35">
      <c r="A4" s="30"/>
      <c r="B4" s="30"/>
      <c r="C4" s="30" t="s">
        <v>70</v>
      </c>
      <c r="D4" s="30" t="s">
        <v>71</v>
      </c>
      <c r="E4" s="30" t="s">
        <v>72</v>
      </c>
    </row>
    <row r="6" spans="1:10" x14ac:dyDescent="0.35">
      <c r="B6" s="31" t="s">
        <v>68</v>
      </c>
    </row>
    <row r="8" spans="1:10" x14ac:dyDescent="0.35">
      <c r="A8" s="29" t="s">
        <v>67</v>
      </c>
      <c r="B8" s="55">
        <v>100</v>
      </c>
      <c r="C8" s="55">
        <v>56</v>
      </c>
      <c r="D8" s="55">
        <v>6</v>
      </c>
      <c r="E8" s="55">
        <v>38</v>
      </c>
    </row>
    <row r="9" spans="1:10" x14ac:dyDescent="0.35">
      <c r="A9" s="29"/>
      <c r="B9" s="39"/>
      <c r="C9" s="39"/>
      <c r="D9" s="39"/>
      <c r="E9" s="39"/>
    </row>
    <row r="10" spans="1:10" x14ac:dyDescent="0.35">
      <c r="A10" s="31" t="s">
        <v>176</v>
      </c>
      <c r="B10" s="39"/>
      <c r="C10" s="39"/>
      <c r="D10" s="39"/>
      <c r="E10" s="39"/>
    </row>
    <row r="11" spans="1:10" x14ac:dyDescent="0.35">
      <c r="A11" s="29" t="s">
        <v>133</v>
      </c>
      <c r="B11" s="55">
        <v>100</v>
      </c>
      <c r="C11" s="55">
        <v>54</v>
      </c>
      <c r="D11" s="55">
        <v>6</v>
      </c>
      <c r="E11" s="55">
        <v>40</v>
      </c>
    </row>
    <row r="12" spans="1:10" x14ac:dyDescent="0.35">
      <c r="A12" s="29" t="s">
        <v>134</v>
      </c>
      <c r="B12" s="55">
        <v>100</v>
      </c>
      <c r="C12" s="55">
        <v>69</v>
      </c>
      <c r="D12" s="55">
        <v>5</v>
      </c>
      <c r="E12" s="55">
        <v>26</v>
      </c>
    </row>
    <row r="13" spans="1:10" x14ac:dyDescent="0.35">
      <c r="A13" s="29"/>
      <c r="B13" s="39"/>
      <c r="C13" s="39"/>
      <c r="D13" s="39"/>
      <c r="E13" s="39"/>
    </row>
    <row r="14" spans="1:10" x14ac:dyDescent="0.35">
      <c r="A14" s="32" t="s">
        <v>77</v>
      </c>
      <c r="B14" s="32"/>
      <c r="C14" s="32"/>
      <c r="D14" s="32"/>
      <c r="E14" s="32"/>
    </row>
    <row r="15" spans="1:10" x14ac:dyDescent="0.35">
      <c r="A15" s="72" t="s">
        <v>177</v>
      </c>
    </row>
  </sheetData>
  <mergeCells count="1">
    <mergeCell ref="A2:E2"/>
  </mergeCells>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ColWidth="11.453125" defaultRowHeight="14.5" x14ac:dyDescent="0.35"/>
  <cols>
    <col min="1" max="1" width="37.7265625" customWidth="1"/>
    <col min="2" max="2" width="6.54296875" customWidth="1"/>
    <col min="3" max="5" width="16.81640625" customWidth="1"/>
  </cols>
  <sheetData>
    <row r="1" spans="1:10" x14ac:dyDescent="0.35">
      <c r="A1" s="27" t="s">
        <v>135</v>
      </c>
      <c r="J1" s="27"/>
    </row>
    <row r="2" spans="1:10" x14ac:dyDescent="0.35">
      <c r="A2" s="66" t="s">
        <v>136</v>
      </c>
      <c r="B2" s="66"/>
      <c r="C2" s="66"/>
      <c r="D2" s="66"/>
      <c r="E2" s="66"/>
    </row>
    <row r="3" spans="1:10" x14ac:dyDescent="0.35">
      <c r="A3" s="29"/>
      <c r="B3" s="29" t="s">
        <v>67</v>
      </c>
      <c r="C3" s="30" t="s">
        <v>69</v>
      </c>
      <c r="D3" s="30"/>
      <c r="E3" s="30"/>
    </row>
    <row r="4" spans="1:10" x14ac:dyDescent="0.35">
      <c r="A4" s="30"/>
      <c r="B4" s="30"/>
      <c r="C4" s="30" t="s">
        <v>70</v>
      </c>
      <c r="D4" s="30" t="s">
        <v>71</v>
      </c>
      <c r="E4" s="30" t="s">
        <v>72</v>
      </c>
    </row>
    <row r="6" spans="1:10" x14ac:dyDescent="0.35">
      <c r="B6" s="31" t="s">
        <v>68</v>
      </c>
    </row>
    <row r="8" spans="1:10" x14ac:dyDescent="0.35">
      <c r="A8" s="29" t="s">
        <v>67</v>
      </c>
      <c r="B8" s="55">
        <v>100</v>
      </c>
      <c r="C8" s="55">
        <v>56</v>
      </c>
      <c r="D8" s="55">
        <v>6</v>
      </c>
      <c r="E8" s="55">
        <v>38</v>
      </c>
    </row>
    <row r="9" spans="1:10" x14ac:dyDescent="0.35">
      <c r="A9" s="29"/>
      <c r="B9" s="40"/>
      <c r="C9" s="40"/>
      <c r="D9" s="40"/>
      <c r="E9" s="40"/>
    </row>
    <row r="10" spans="1:10" x14ac:dyDescent="0.35">
      <c r="A10" s="31" t="s">
        <v>141</v>
      </c>
      <c r="B10" s="40"/>
      <c r="C10" s="40"/>
      <c r="D10" s="40"/>
      <c r="E10" s="40"/>
    </row>
    <row r="11" spans="1:10" x14ac:dyDescent="0.35">
      <c r="A11" s="29" t="s">
        <v>137</v>
      </c>
      <c r="B11" s="55">
        <v>100</v>
      </c>
      <c r="C11" s="55">
        <v>43</v>
      </c>
      <c r="D11" s="55">
        <v>4</v>
      </c>
      <c r="E11" s="55">
        <v>52</v>
      </c>
    </row>
    <row r="12" spans="1:10" x14ac:dyDescent="0.35">
      <c r="A12" s="29" t="s">
        <v>138</v>
      </c>
      <c r="B12" s="55">
        <v>100</v>
      </c>
      <c r="C12" s="55">
        <v>46</v>
      </c>
      <c r="D12" s="55">
        <v>5</v>
      </c>
      <c r="E12" s="55">
        <v>49</v>
      </c>
    </row>
    <row r="13" spans="1:10" x14ac:dyDescent="0.35">
      <c r="A13" s="29" t="s">
        <v>139</v>
      </c>
      <c r="B13" s="55">
        <v>100</v>
      </c>
      <c r="C13" s="55">
        <v>64</v>
      </c>
      <c r="D13" s="55">
        <v>7</v>
      </c>
      <c r="E13" s="55">
        <v>29</v>
      </c>
    </row>
    <row r="14" spans="1:10" x14ac:dyDescent="0.35">
      <c r="A14" s="29" t="s">
        <v>140</v>
      </c>
      <c r="B14" s="55">
        <v>100</v>
      </c>
      <c r="C14" s="55">
        <v>73</v>
      </c>
      <c r="D14" s="55">
        <v>6</v>
      </c>
      <c r="E14" s="55">
        <v>21</v>
      </c>
    </row>
    <row r="15" spans="1:10" x14ac:dyDescent="0.35">
      <c r="A15" s="43" t="s">
        <v>151</v>
      </c>
      <c r="B15" s="55">
        <v>100</v>
      </c>
      <c r="C15" s="55">
        <v>52</v>
      </c>
      <c r="D15" s="55">
        <v>5</v>
      </c>
      <c r="E15" s="55">
        <v>42</v>
      </c>
    </row>
    <row r="16" spans="1:10" x14ac:dyDescent="0.35">
      <c r="A16" s="29"/>
      <c r="B16" s="40"/>
      <c r="C16" s="40"/>
      <c r="D16" s="40"/>
      <c r="E16" s="40"/>
    </row>
    <row r="17" spans="1:5" x14ac:dyDescent="0.35">
      <c r="A17" s="32" t="s">
        <v>77</v>
      </c>
      <c r="B17" s="32"/>
      <c r="C17" s="32"/>
      <c r="D17" s="32"/>
      <c r="E17" s="32"/>
    </row>
    <row r="18" spans="1:5" x14ac:dyDescent="0.35">
      <c r="A18" s="67" t="s">
        <v>174</v>
      </c>
      <c r="B18" s="67"/>
      <c r="C18" s="67"/>
      <c r="D18" s="67"/>
      <c r="E18" s="67"/>
    </row>
  </sheetData>
  <mergeCells count="2">
    <mergeCell ref="A2:E2"/>
    <mergeCell ref="A18:E18"/>
  </mergeCells>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ColWidth="11.453125" defaultRowHeight="14.5" x14ac:dyDescent="0.35"/>
  <cols>
    <col min="1" max="1" width="37.7265625" customWidth="1"/>
    <col min="2" max="2" width="6.54296875" customWidth="1"/>
    <col min="3" max="5" width="16.81640625" customWidth="1"/>
  </cols>
  <sheetData>
    <row r="1" spans="1:10" x14ac:dyDescent="0.35">
      <c r="A1" s="27" t="s">
        <v>142</v>
      </c>
      <c r="J1" s="27"/>
    </row>
    <row r="2" spans="1:10" x14ac:dyDescent="0.35">
      <c r="A2" s="66" t="s">
        <v>143</v>
      </c>
      <c r="B2" s="66"/>
      <c r="C2" s="66"/>
      <c r="D2" s="66"/>
      <c r="E2" s="66"/>
    </row>
    <row r="3" spans="1:10" x14ac:dyDescent="0.35">
      <c r="A3" s="29"/>
      <c r="B3" s="29" t="s">
        <v>67</v>
      </c>
      <c r="C3" s="30" t="s">
        <v>69</v>
      </c>
      <c r="D3" s="30"/>
      <c r="E3" s="30"/>
    </row>
    <row r="4" spans="1:10" x14ac:dyDescent="0.35">
      <c r="A4" s="30"/>
      <c r="B4" s="30"/>
      <c r="C4" s="30" t="s">
        <v>70</v>
      </c>
      <c r="D4" s="30" t="s">
        <v>71</v>
      </c>
      <c r="E4" s="30" t="s">
        <v>72</v>
      </c>
    </row>
    <row r="6" spans="1:10" x14ac:dyDescent="0.35">
      <c r="B6" s="31" t="s">
        <v>68</v>
      </c>
    </row>
    <row r="8" spans="1:10" x14ac:dyDescent="0.35">
      <c r="A8" s="29" t="s">
        <v>67</v>
      </c>
      <c r="B8" s="55">
        <v>100</v>
      </c>
      <c r="C8" s="55">
        <v>56</v>
      </c>
      <c r="D8" s="55">
        <v>6</v>
      </c>
      <c r="E8" s="55">
        <v>38</v>
      </c>
    </row>
    <row r="9" spans="1:10" x14ac:dyDescent="0.35">
      <c r="A9" s="29"/>
      <c r="B9" s="41"/>
      <c r="C9" s="41"/>
      <c r="D9" s="41"/>
      <c r="E9" s="41"/>
    </row>
    <row r="10" spans="1:10" x14ac:dyDescent="0.35">
      <c r="A10" s="31" t="s">
        <v>172</v>
      </c>
      <c r="B10" s="41"/>
      <c r="C10" s="41"/>
      <c r="D10" s="41"/>
      <c r="E10" s="41"/>
    </row>
    <row r="11" spans="1:10" x14ac:dyDescent="0.35">
      <c r="A11" s="29" t="s">
        <v>144</v>
      </c>
      <c r="B11" s="55">
        <v>100</v>
      </c>
      <c r="C11" s="55">
        <v>52</v>
      </c>
      <c r="D11" s="55">
        <v>6</v>
      </c>
      <c r="E11" s="55">
        <v>43</v>
      </c>
    </row>
    <row r="12" spans="1:10" x14ac:dyDescent="0.35">
      <c r="A12" s="29" t="s">
        <v>145</v>
      </c>
      <c r="B12" s="55">
        <v>100</v>
      </c>
      <c r="C12" s="55">
        <v>61</v>
      </c>
      <c r="D12" s="55">
        <v>5</v>
      </c>
      <c r="E12" s="55">
        <v>34</v>
      </c>
    </row>
    <row r="13" spans="1:10" x14ac:dyDescent="0.35">
      <c r="A13" s="29" t="s">
        <v>76</v>
      </c>
      <c r="B13" s="55">
        <v>100</v>
      </c>
      <c r="C13" s="55">
        <v>52</v>
      </c>
      <c r="D13" s="55">
        <v>5</v>
      </c>
      <c r="E13" s="55">
        <v>42</v>
      </c>
    </row>
    <row r="14" spans="1:10" x14ac:dyDescent="0.35">
      <c r="A14" s="29"/>
      <c r="B14" s="41"/>
      <c r="C14" s="41"/>
      <c r="D14" s="41"/>
      <c r="E14" s="41"/>
    </row>
    <row r="15" spans="1:10" x14ac:dyDescent="0.35">
      <c r="A15" s="32" t="s">
        <v>77</v>
      </c>
      <c r="B15" s="32"/>
      <c r="C15" s="32"/>
      <c r="D15" s="32"/>
      <c r="E15" s="32"/>
    </row>
    <row r="16" spans="1:10" ht="35.5" customHeight="1" x14ac:dyDescent="0.35">
      <c r="A16" s="70" t="s">
        <v>168</v>
      </c>
      <c r="B16" s="70"/>
      <c r="C16" s="70"/>
      <c r="D16" s="70"/>
      <c r="E16" s="70"/>
    </row>
  </sheetData>
  <mergeCells count="2">
    <mergeCell ref="A2:E2"/>
    <mergeCell ref="A16:E16"/>
  </mergeCells>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ColWidth="11.453125" defaultRowHeight="14.5" x14ac:dyDescent="0.35"/>
  <cols>
    <col min="1" max="1" width="37.7265625" customWidth="1"/>
    <col min="2" max="2" width="6.54296875" customWidth="1"/>
    <col min="3" max="5" width="16.81640625" customWidth="1"/>
  </cols>
  <sheetData>
    <row r="1" spans="1:10" x14ac:dyDescent="0.35">
      <c r="A1" s="27" t="s">
        <v>146</v>
      </c>
      <c r="J1" s="27"/>
    </row>
    <row r="2" spans="1:10" x14ac:dyDescent="0.35">
      <c r="A2" s="66" t="s">
        <v>147</v>
      </c>
      <c r="B2" s="66"/>
      <c r="C2" s="66"/>
      <c r="D2" s="66"/>
      <c r="E2" s="66"/>
    </row>
    <row r="3" spans="1:10" x14ac:dyDescent="0.35">
      <c r="A3" s="29"/>
      <c r="B3" s="29" t="s">
        <v>67</v>
      </c>
      <c r="C3" s="30" t="s">
        <v>69</v>
      </c>
      <c r="D3" s="30"/>
      <c r="E3" s="30"/>
    </row>
    <row r="4" spans="1:10" x14ac:dyDescent="0.35">
      <c r="A4" s="30"/>
      <c r="B4" s="30"/>
      <c r="C4" s="30" t="s">
        <v>70</v>
      </c>
      <c r="D4" s="30" t="s">
        <v>71</v>
      </c>
      <c r="E4" s="30" t="s">
        <v>72</v>
      </c>
    </row>
    <row r="6" spans="1:10" x14ac:dyDescent="0.35">
      <c r="B6" s="31" t="s">
        <v>68</v>
      </c>
    </row>
    <row r="8" spans="1:10" x14ac:dyDescent="0.35">
      <c r="A8" s="29" t="s">
        <v>67</v>
      </c>
      <c r="B8" s="55">
        <v>100</v>
      </c>
      <c r="C8" s="55">
        <v>56</v>
      </c>
      <c r="D8" s="55">
        <v>6</v>
      </c>
      <c r="E8" s="55">
        <v>38</v>
      </c>
    </row>
    <row r="9" spans="1:10" x14ac:dyDescent="0.35">
      <c r="A9" s="29"/>
      <c r="B9" s="42"/>
      <c r="C9" s="42"/>
      <c r="D9" s="42"/>
      <c r="E9" s="42"/>
    </row>
    <row r="10" spans="1:10" x14ac:dyDescent="0.35">
      <c r="A10" s="44" t="s">
        <v>160</v>
      </c>
      <c r="B10" s="42"/>
      <c r="C10" s="42"/>
      <c r="D10" s="42"/>
      <c r="E10" s="42"/>
    </row>
    <row r="11" spans="1:10" x14ac:dyDescent="0.35">
      <c r="A11" s="29" t="s">
        <v>148</v>
      </c>
      <c r="B11" s="55">
        <v>100</v>
      </c>
      <c r="C11" s="55">
        <v>57</v>
      </c>
      <c r="D11" s="55">
        <v>6</v>
      </c>
      <c r="E11" s="55">
        <v>38</v>
      </c>
    </row>
    <row r="12" spans="1:10" x14ac:dyDescent="0.35">
      <c r="A12" s="29" t="s">
        <v>149</v>
      </c>
      <c r="B12" s="55">
        <v>100</v>
      </c>
      <c r="C12" s="55">
        <v>59</v>
      </c>
      <c r="D12" s="55">
        <v>5</v>
      </c>
      <c r="E12" s="55">
        <v>36</v>
      </c>
    </row>
    <row r="13" spans="1:10" x14ac:dyDescent="0.35">
      <c r="A13" s="29" t="s">
        <v>76</v>
      </c>
      <c r="B13" s="55">
        <v>100</v>
      </c>
      <c r="C13" s="55">
        <v>52</v>
      </c>
      <c r="D13" s="55">
        <v>5</v>
      </c>
      <c r="E13" s="55">
        <v>42</v>
      </c>
    </row>
    <row r="14" spans="1:10" x14ac:dyDescent="0.35">
      <c r="A14" s="29"/>
      <c r="B14" s="42"/>
      <c r="C14" s="42"/>
      <c r="D14" s="42"/>
      <c r="E14" s="42"/>
    </row>
    <row r="15" spans="1:10" x14ac:dyDescent="0.35">
      <c r="A15" s="32" t="s">
        <v>77</v>
      </c>
      <c r="B15" s="32"/>
      <c r="C15" s="32"/>
      <c r="D15" s="32"/>
      <c r="E15" s="32"/>
    </row>
    <row r="16" spans="1:10" ht="45" customHeight="1" x14ac:dyDescent="0.35">
      <c r="A16" s="70" t="s">
        <v>169</v>
      </c>
      <c r="B16" s="70"/>
      <c r="C16" s="70"/>
      <c r="D16" s="70"/>
      <c r="E16" s="70"/>
    </row>
  </sheetData>
  <mergeCells count="2">
    <mergeCell ref="A2:E2"/>
    <mergeCell ref="A16:E16"/>
  </mergeCells>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showGridLines="0" workbookViewId="0"/>
  </sheetViews>
  <sheetFormatPr defaultColWidth="11.453125" defaultRowHeight="14.5" x14ac:dyDescent="0.35"/>
  <cols>
    <col min="1" max="1" width="37.7265625" customWidth="1"/>
    <col min="2" max="2" width="6.54296875" customWidth="1"/>
    <col min="3" max="4" width="16.81640625" customWidth="1"/>
    <col min="5" max="5" width="22.54296875" customWidth="1"/>
  </cols>
  <sheetData>
    <row r="1" spans="1:10" x14ac:dyDescent="0.35">
      <c r="A1" s="46" t="s">
        <v>161</v>
      </c>
      <c r="J1" s="46"/>
    </row>
    <row r="2" spans="1:10" x14ac:dyDescent="0.35">
      <c r="A2" s="66" t="s">
        <v>175</v>
      </c>
      <c r="B2" s="71"/>
      <c r="C2" s="71"/>
      <c r="D2" s="71"/>
      <c r="E2" s="71"/>
    </row>
    <row r="3" spans="1:10" x14ac:dyDescent="0.35">
      <c r="A3" s="43"/>
      <c r="B3" s="43" t="s">
        <v>67</v>
      </c>
      <c r="C3" s="47" t="s">
        <v>57</v>
      </c>
      <c r="D3" s="47"/>
      <c r="E3" s="47"/>
    </row>
    <row r="4" spans="1:10" x14ac:dyDescent="0.35">
      <c r="A4" s="47"/>
      <c r="B4" s="47"/>
      <c r="C4" s="47" t="s">
        <v>70</v>
      </c>
      <c r="D4" s="47" t="s">
        <v>71</v>
      </c>
      <c r="E4" s="47" t="s">
        <v>72</v>
      </c>
    </row>
    <row r="6" spans="1:10" x14ac:dyDescent="0.35">
      <c r="B6" s="44" t="s">
        <v>68</v>
      </c>
    </row>
    <row r="8" spans="1:10" x14ac:dyDescent="0.35">
      <c r="A8" s="43" t="s">
        <v>67</v>
      </c>
      <c r="B8" s="56">
        <v>100</v>
      </c>
      <c r="C8" s="56">
        <v>52</v>
      </c>
      <c r="D8" s="56">
        <v>7</v>
      </c>
      <c r="E8" s="56">
        <v>41</v>
      </c>
    </row>
    <row r="9" spans="1:10" x14ac:dyDescent="0.35">
      <c r="A9" s="43"/>
      <c r="B9" s="48"/>
      <c r="C9" s="48"/>
      <c r="D9" s="48"/>
      <c r="E9" s="48"/>
    </row>
    <row r="10" spans="1:10" x14ac:dyDescent="0.35">
      <c r="A10" s="49" t="s">
        <v>77</v>
      </c>
      <c r="B10" s="49"/>
      <c r="C10" s="49"/>
      <c r="D10" s="49"/>
      <c r="E10" s="49"/>
    </row>
    <row r="11" spans="1:10" ht="15" customHeight="1" x14ac:dyDescent="0.35">
      <c r="A11" s="67" t="s">
        <v>170</v>
      </c>
      <c r="B11" s="67"/>
      <c r="C11" s="67"/>
      <c r="D11" s="67"/>
      <c r="E11" s="67"/>
    </row>
  </sheetData>
  <mergeCells count="2">
    <mergeCell ref="A2:E2"/>
    <mergeCell ref="A11:E11"/>
  </mergeCell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6"/>
  <sheetViews>
    <sheetView showGridLines="0" zoomScaleNormal="100" workbookViewId="0"/>
  </sheetViews>
  <sheetFormatPr defaultColWidth="11.453125" defaultRowHeight="14.5" x14ac:dyDescent="0.35"/>
  <cols>
    <col min="1" max="1" width="27.81640625" customWidth="1"/>
    <col min="2" max="2" width="79.54296875" customWidth="1"/>
  </cols>
  <sheetData>
    <row r="1" spans="1:7" ht="15.65" customHeight="1" x14ac:dyDescent="0.35">
      <c r="A1" s="8" t="s">
        <v>0</v>
      </c>
      <c r="B1" s="7"/>
      <c r="C1" s="7"/>
      <c r="D1" s="7"/>
      <c r="E1" s="7"/>
      <c r="F1" s="11"/>
      <c r="G1" s="7"/>
    </row>
    <row r="2" spans="1:7" ht="13" customHeight="1" x14ac:dyDescent="0.35">
      <c r="A2" s="9"/>
      <c r="B2" s="7"/>
      <c r="C2" s="7"/>
      <c r="D2" s="7"/>
      <c r="E2" s="7"/>
      <c r="F2" s="7"/>
      <c r="G2" s="7"/>
    </row>
    <row r="3" spans="1:7" ht="13" customHeight="1" x14ac:dyDescent="0.35">
      <c r="A3" s="10" t="s">
        <v>37</v>
      </c>
      <c r="B3" s="7"/>
      <c r="C3" s="7"/>
      <c r="D3" s="7"/>
      <c r="E3" s="7"/>
      <c r="F3" s="7"/>
      <c r="G3" s="7"/>
    </row>
    <row r="4" spans="1:7" ht="13" customHeight="1" x14ac:dyDescent="0.35">
      <c r="A4" s="12" t="s">
        <v>1</v>
      </c>
      <c r="B4" s="2" t="s">
        <v>42</v>
      </c>
    </row>
    <row r="5" spans="1:7" ht="13" customHeight="1" x14ac:dyDescent="0.35">
      <c r="A5" s="12" t="s">
        <v>46</v>
      </c>
      <c r="B5" s="2" t="s">
        <v>47</v>
      </c>
    </row>
    <row r="6" spans="1:7" ht="13" customHeight="1" x14ac:dyDescent="0.35">
      <c r="A6" s="26" t="str">
        <f>HYPERLINK("#'Tabel 1'!A1", "Tabel 1")</f>
        <v>Tabel 1</v>
      </c>
      <c r="B6" s="60" t="s">
        <v>66</v>
      </c>
      <c r="C6" s="61"/>
      <c r="D6" s="61"/>
      <c r="E6" s="61"/>
      <c r="F6" s="61"/>
    </row>
    <row r="7" spans="1:7" ht="13" customHeight="1" x14ac:dyDescent="0.35">
      <c r="A7" s="26" t="str">
        <f>HYPERLINK("#'Tabel 2'!A1", "Tabel 2")</f>
        <v>Tabel 2</v>
      </c>
      <c r="B7" s="60" t="s">
        <v>80</v>
      </c>
      <c r="C7" s="61"/>
      <c r="D7" s="61"/>
      <c r="E7" s="61"/>
      <c r="F7" s="61"/>
    </row>
    <row r="8" spans="1:7" ht="13" customHeight="1" x14ac:dyDescent="0.35">
      <c r="A8" s="26" t="str">
        <f>HYPERLINK("#'Tabel 3'!A1", "Tabel 3")</f>
        <v>Tabel 3</v>
      </c>
      <c r="B8" s="60" t="s">
        <v>90</v>
      </c>
      <c r="C8" s="61"/>
      <c r="D8" s="61"/>
      <c r="E8" s="61"/>
      <c r="F8" s="61"/>
    </row>
    <row r="9" spans="1:7" ht="13" customHeight="1" x14ac:dyDescent="0.35">
      <c r="A9" s="12" t="str">
        <f>HYPERLINK("#'Tabel 4'!A1", "Tabel 4")</f>
        <v>Tabel 4</v>
      </c>
      <c r="B9" s="60" t="s">
        <v>96</v>
      </c>
      <c r="C9" s="61"/>
      <c r="D9" s="61"/>
      <c r="E9" s="61"/>
      <c r="F9" s="61"/>
    </row>
    <row r="10" spans="1:7" ht="13" customHeight="1" x14ac:dyDescent="0.35">
      <c r="A10" s="12" t="str">
        <f>HYPERLINK("#'Tabel 5'!A1", "Tabel 5")</f>
        <v>Tabel 5</v>
      </c>
      <c r="B10" s="60" t="s">
        <v>100</v>
      </c>
      <c r="C10" s="61"/>
      <c r="D10" s="61"/>
      <c r="E10" s="61"/>
      <c r="F10" s="61"/>
    </row>
    <row r="11" spans="1:7" ht="13" customHeight="1" x14ac:dyDescent="0.35">
      <c r="A11" s="12" t="str">
        <f>HYPERLINK("#'Tabel 6'!A1", "Tabel 6")</f>
        <v>Tabel 6</v>
      </c>
      <c r="B11" s="60" t="s">
        <v>120</v>
      </c>
      <c r="C11" s="61"/>
      <c r="D11" s="61"/>
      <c r="E11" s="61"/>
      <c r="F11" s="61"/>
    </row>
    <row r="12" spans="1:7" ht="13" customHeight="1" x14ac:dyDescent="0.35">
      <c r="A12" s="12" t="str">
        <f>HYPERLINK("#'Tabel 7'!A1", "Tabel 7")</f>
        <v>Tabel 7</v>
      </c>
      <c r="B12" s="60" t="s">
        <v>124</v>
      </c>
      <c r="C12" s="61"/>
      <c r="D12" s="61"/>
      <c r="E12" s="61"/>
      <c r="F12" s="61"/>
    </row>
    <row r="13" spans="1:7" ht="13" customHeight="1" x14ac:dyDescent="0.35">
      <c r="A13" s="12" t="str">
        <f>HYPERLINK("#'Tabel 8'!A1", "Tabel 8")</f>
        <v>Tabel 8</v>
      </c>
      <c r="B13" s="60" t="s">
        <v>132</v>
      </c>
      <c r="C13" s="61"/>
      <c r="D13" s="61"/>
      <c r="E13" s="61"/>
      <c r="F13" s="61"/>
    </row>
    <row r="14" spans="1:7" ht="13" customHeight="1" x14ac:dyDescent="0.35">
      <c r="A14" s="12" t="str">
        <f>HYPERLINK("#'Tabel 9'!A1", "Tabel 9")</f>
        <v>Tabel 9</v>
      </c>
      <c r="B14" s="60" t="s">
        <v>136</v>
      </c>
      <c r="C14" s="61"/>
      <c r="D14" s="59"/>
      <c r="E14" s="61"/>
      <c r="F14" s="61"/>
    </row>
    <row r="15" spans="1:7" ht="13" customHeight="1" x14ac:dyDescent="0.35">
      <c r="A15" s="12" t="str">
        <f>HYPERLINK("#'Tabel 10'!A1", "Tabel 10")</f>
        <v>Tabel 10</v>
      </c>
      <c r="B15" s="60" t="s">
        <v>143</v>
      </c>
      <c r="C15" s="61"/>
      <c r="D15" s="59"/>
      <c r="E15" s="61"/>
      <c r="F15" s="61"/>
    </row>
    <row r="16" spans="1:7" ht="13" customHeight="1" x14ac:dyDescent="0.35">
      <c r="A16" s="12" t="str">
        <f>HYPERLINK("#'Tabel 11'!A1", "Tabel 11")</f>
        <v>Tabel 11</v>
      </c>
      <c r="B16" s="60" t="s">
        <v>147</v>
      </c>
      <c r="C16" s="61"/>
      <c r="D16" s="59"/>
      <c r="E16" s="61"/>
      <c r="F16" s="61"/>
    </row>
    <row r="17" spans="1:6" ht="13" customHeight="1" x14ac:dyDescent="0.35">
      <c r="A17" s="50" t="s">
        <v>161</v>
      </c>
      <c r="B17" s="65" t="s">
        <v>166</v>
      </c>
      <c r="C17" s="65"/>
      <c r="D17" s="65"/>
      <c r="E17" s="65"/>
      <c r="F17" s="65"/>
    </row>
    <row r="18" spans="1:6" ht="13" customHeight="1" x14ac:dyDescent="0.35">
      <c r="D18" s="9"/>
    </row>
    <row r="19" spans="1:6" ht="13" customHeight="1" x14ac:dyDescent="0.35">
      <c r="A19" s="10" t="s">
        <v>36</v>
      </c>
      <c r="D19" s="9"/>
    </row>
    <row r="20" spans="1:6" ht="13" customHeight="1" x14ac:dyDescent="0.35">
      <c r="A20" s="59" t="s">
        <v>64</v>
      </c>
      <c r="D20" s="9"/>
    </row>
    <row r="21" spans="1:6" ht="13" customHeight="1" x14ac:dyDescent="0.35">
      <c r="A21" s="9" t="s">
        <v>50</v>
      </c>
      <c r="D21" s="9"/>
    </row>
    <row r="22" spans="1:6" ht="13" customHeight="1" x14ac:dyDescent="0.35">
      <c r="A22" s="9"/>
      <c r="D22" s="9"/>
    </row>
    <row r="23" spans="1:6" ht="13" customHeight="1" x14ac:dyDescent="0.35">
      <c r="A23" s="10" t="s">
        <v>2</v>
      </c>
      <c r="B23" s="6"/>
      <c r="D23" s="9"/>
    </row>
    <row r="24" spans="1:6" ht="13" customHeight="1" x14ac:dyDescent="0.35">
      <c r="A24" s="9" t="s">
        <v>3</v>
      </c>
      <c r="B24" s="5"/>
      <c r="D24" s="9"/>
    </row>
    <row r="25" spans="1:6" ht="13" customHeight="1" x14ac:dyDescent="0.35">
      <c r="A25" s="9" t="s">
        <v>4</v>
      </c>
      <c r="B25" s="5"/>
      <c r="D25" s="9"/>
    </row>
    <row r="26" spans="1:6" ht="13" customHeight="1" x14ac:dyDescent="0.35">
      <c r="A26" s="9" t="s">
        <v>38</v>
      </c>
      <c r="B26" s="5"/>
    </row>
  </sheetData>
  <mergeCells count="1">
    <mergeCell ref="B17:F17"/>
  </mergeCells>
  <conditionalFormatting sqref="B1">
    <cfRule type="cellIs" dxfId="29" priority="57" stopIfTrue="1" operator="equal">
      <formula>"   "</formula>
    </cfRule>
    <cfRule type="cellIs" dxfId="28" priority="58" stopIfTrue="1" operator="equal">
      <formula>"    "</formula>
    </cfRule>
  </conditionalFormatting>
  <conditionalFormatting sqref="B2">
    <cfRule type="cellIs" dxfId="27" priority="55" stopIfTrue="1" operator="equal">
      <formula>"   "</formula>
    </cfRule>
    <cfRule type="cellIs" dxfId="26" priority="56" stopIfTrue="1" operator="equal">
      <formula>"    "</formula>
    </cfRule>
  </conditionalFormatting>
  <conditionalFormatting sqref="B3">
    <cfRule type="cellIs" dxfId="25" priority="53" stopIfTrue="1" operator="equal">
      <formula>"   "</formula>
    </cfRule>
    <cfRule type="cellIs" dxfId="24" priority="54" stopIfTrue="1" operator="equal">
      <formula>"    "</formula>
    </cfRule>
  </conditionalFormatting>
  <conditionalFormatting sqref="B9">
    <cfRule type="cellIs" dxfId="23" priority="37" stopIfTrue="1" operator="equal">
      <formula>"   "</formula>
    </cfRule>
    <cfRule type="cellIs" dxfId="22" priority="38" stopIfTrue="1" operator="equal">
      <formula>"    "</formula>
    </cfRule>
  </conditionalFormatting>
  <conditionalFormatting sqref="B6">
    <cfRule type="cellIs" dxfId="21" priority="49" stopIfTrue="1" operator="equal">
      <formula>"   "</formula>
    </cfRule>
    <cfRule type="cellIs" dxfId="20" priority="50" stopIfTrue="1" operator="equal">
      <formula>"    "</formula>
    </cfRule>
  </conditionalFormatting>
  <conditionalFormatting sqref="B7">
    <cfRule type="cellIs" dxfId="19" priority="41" stopIfTrue="1" operator="equal">
      <formula>"   "</formula>
    </cfRule>
    <cfRule type="cellIs" dxfId="18" priority="42" stopIfTrue="1" operator="equal">
      <formula>"    "</formula>
    </cfRule>
  </conditionalFormatting>
  <conditionalFormatting sqref="B8">
    <cfRule type="cellIs" dxfId="17" priority="39" stopIfTrue="1" operator="equal">
      <formula>"   "</formula>
    </cfRule>
    <cfRule type="cellIs" dxfId="16" priority="40" stopIfTrue="1" operator="equal">
      <formula>"    "</formula>
    </cfRule>
  </conditionalFormatting>
  <conditionalFormatting sqref="B12">
    <cfRule type="cellIs" dxfId="15" priority="31" stopIfTrue="1" operator="equal">
      <formula>"   "</formula>
    </cfRule>
    <cfRule type="cellIs" dxfId="14" priority="32" stopIfTrue="1" operator="equal">
      <formula>"    "</formula>
    </cfRule>
  </conditionalFormatting>
  <conditionalFormatting sqref="B10">
    <cfRule type="cellIs" dxfId="13" priority="35" stopIfTrue="1" operator="equal">
      <formula>"   "</formula>
    </cfRule>
    <cfRule type="cellIs" dxfId="12" priority="36" stopIfTrue="1" operator="equal">
      <formula>"    "</formula>
    </cfRule>
  </conditionalFormatting>
  <conditionalFormatting sqref="B11">
    <cfRule type="cellIs" dxfId="11" priority="33" stopIfTrue="1" operator="equal">
      <formula>"   "</formula>
    </cfRule>
    <cfRule type="cellIs" dxfId="10" priority="34" stopIfTrue="1" operator="equal">
      <formula>"    "</formula>
    </cfRule>
  </conditionalFormatting>
  <conditionalFormatting sqref="B13">
    <cfRule type="cellIs" dxfId="9" priority="29" stopIfTrue="1" operator="equal">
      <formula>"   "</formula>
    </cfRule>
    <cfRule type="cellIs" dxfId="8" priority="30" stopIfTrue="1" operator="equal">
      <formula>"    "</formula>
    </cfRule>
  </conditionalFormatting>
  <conditionalFormatting sqref="B14">
    <cfRule type="cellIs" dxfId="7" priority="27" stopIfTrue="1" operator="equal">
      <formula>"   "</formula>
    </cfRule>
    <cfRule type="cellIs" dxfId="6" priority="28" stopIfTrue="1" operator="equal">
      <formula>"    "</formula>
    </cfRule>
  </conditionalFormatting>
  <conditionalFormatting sqref="B17">
    <cfRule type="cellIs" dxfId="5" priority="19" stopIfTrue="1" operator="equal">
      <formula>"   "</formula>
    </cfRule>
    <cfRule type="cellIs" dxfId="4" priority="20" stopIfTrue="1" operator="equal">
      <formula>"    "</formula>
    </cfRule>
  </conditionalFormatting>
  <conditionalFormatting sqref="B15">
    <cfRule type="cellIs" dxfId="3" priority="23" stopIfTrue="1" operator="equal">
      <formula>"   "</formula>
    </cfRule>
    <cfRule type="cellIs" dxfId="2" priority="24" stopIfTrue="1" operator="equal">
      <formula>"    "</formula>
    </cfRule>
  </conditionalFormatting>
  <conditionalFormatting sqref="B16">
    <cfRule type="cellIs" dxfId="1" priority="21" stopIfTrue="1" operator="equal">
      <formula>"   "</formula>
    </cfRule>
    <cfRule type="cellIs" dxfId="0" priority="22" stopIfTrue="1" operator="equal">
      <formula>"    "</formula>
    </cfRule>
  </conditionalFormatting>
  <hyperlinks>
    <hyperlink ref="A4" location="Toelichting!A1" display="Toelichting"/>
    <hyperlink ref="A5" location="'Begrippen en bronnen'!A1" display="Begrippen en bronnen"/>
    <hyperlink ref="A17" location="'Tabel 12'!A1" display="Tabel 12"/>
  </hyperlinks>
  <pageMargins left="0.75" right="0.75" top="1" bottom="1" header="0.5" footer="0.5"/>
  <pageSetup paperSize="9" scale="7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zoomScaleNormal="100" workbookViewId="0"/>
  </sheetViews>
  <sheetFormatPr defaultColWidth="11.453125" defaultRowHeight="14.5" x14ac:dyDescent="0.35"/>
  <cols>
    <col min="1" max="1" width="99" customWidth="1"/>
    <col min="2" max="2" width="9.1796875" customWidth="1"/>
  </cols>
  <sheetData>
    <row r="1" spans="1:3" ht="15.65" customHeight="1" x14ac:dyDescent="0.35">
      <c r="A1" s="21" t="s">
        <v>5</v>
      </c>
    </row>
    <row r="2" spans="1:3" ht="13" customHeight="1" x14ac:dyDescent="0.35"/>
    <row r="3" spans="1:3" ht="14.15" customHeight="1" x14ac:dyDescent="0.35">
      <c r="A3" s="17" t="s">
        <v>6</v>
      </c>
    </row>
    <row r="4" spans="1:3" ht="93" customHeight="1" x14ac:dyDescent="0.35">
      <c r="A4" s="62" t="s">
        <v>62</v>
      </c>
    </row>
    <row r="5" spans="1:3" ht="28" customHeight="1" x14ac:dyDescent="0.35">
      <c r="A5" s="13" t="s">
        <v>39</v>
      </c>
    </row>
    <row r="6" spans="1:3" ht="14.15" customHeight="1" x14ac:dyDescent="0.35">
      <c r="A6" s="20" t="s">
        <v>51</v>
      </c>
    </row>
    <row r="7" spans="1:3" ht="14.15" customHeight="1" x14ac:dyDescent="0.35"/>
    <row r="8" spans="1:3" ht="14.15" customHeight="1" x14ac:dyDescent="0.35">
      <c r="A8" s="17" t="s">
        <v>7</v>
      </c>
    </row>
    <row r="9" spans="1:3" ht="104" x14ac:dyDescent="0.35">
      <c r="A9" s="62" t="s">
        <v>163</v>
      </c>
      <c r="B9" s="14"/>
    </row>
    <row r="10" spans="1:3" ht="14.15" customHeight="1" x14ac:dyDescent="0.35">
      <c r="A10" s="15"/>
    </row>
    <row r="11" spans="1:3" ht="14.15" customHeight="1" x14ac:dyDescent="0.35">
      <c r="A11" s="17" t="s">
        <v>8</v>
      </c>
    </row>
    <row r="12" spans="1:3" ht="91" x14ac:dyDescent="0.35">
      <c r="A12" s="62" t="s">
        <v>167</v>
      </c>
      <c r="B12" s="16"/>
      <c r="C12" s="51"/>
    </row>
    <row r="13" spans="1:3" ht="14.15" customHeight="1" x14ac:dyDescent="0.35"/>
    <row r="14" spans="1:3" ht="14.15" customHeight="1" x14ac:dyDescent="0.35">
      <c r="A14" s="17" t="s">
        <v>9</v>
      </c>
    </row>
    <row r="15" spans="1:3" ht="41.15" customHeight="1" x14ac:dyDescent="0.35">
      <c r="A15" s="13" t="s">
        <v>43</v>
      </c>
    </row>
    <row r="16" spans="1:3" ht="14.15" customHeight="1" x14ac:dyDescent="0.35"/>
    <row r="17" spans="1:1" ht="41.15" customHeight="1" x14ac:dyDescent="0.35">
      <c r="A17" s="13" t="s">
        <v>44</v>
      </c>
    </row>
    <row r="18" spans="1:1" ht="14.15" customHeight="1" x14ac:dyDescent="0.35">
      <c r="A18" s="13"/>
    </row>
    <row r="19" spans="1:1" ht="39" x14ac:dyDescent="0.35">
      <c r="A19" s="62" t="s">
        <v>171</v>
      </c>
    </row>
    <row r="20" spans="1:1" ht="14.15" customHeight="1" x14ac:dyDescent="0.35">
      <c r="A20" s="13"/>
    </row>
    <row r="21" spans="1:1" ht="41.15" customHeight="1" x14ac:dyDescent="0.35">
      <c r="A21" s="62" t="s">
        <v>61</v>
      </c>
    </row>
    <row r="22" spans="1:1" ht="14.15" customHeight="1" x14ac:dyDescent="0.35">
      <c r="A22" s="19"/>
    </row>
    <row r="23" spans="1:1" ht="67" customHeight="1" x14ac:dyDescent="0.35">
      <c r="A23" s="13" t="s">
        <v>53</v>
      </c>
    </row>
    <row r="24" spans="1:1" ht="14.15" customHeight="1" x14ac:dyDescent="0.35">
      <c r="A24" s="20" t="s">
        <v>52</v>
      </c>
    </row>
    <row r="25" spans="1:1" ht="14.15" customHeight="1" x14ac:dyDescent="0.35"/>
    <row r="26" spans="1:1" ht="14.15" customHeight="1" x14ac:dyDescent="0.35">
      <c r="A26" s="17" t="s">
        <v>23</v>
      </c>
    </row>
    <row r="27" spans="1:1" ht="41.15" customHeight="1" x14ac:dyDescent="0.35">
      <c r="A27" s="13" t="s">
        <v>40</v>
      </c>
    </row>
    <row r="28" spans="1:1" ht="122.25" customHeight="1" x14ac:dyDescent="0.35">
      <c r="A28" s="13" t="s">
        <v>45</v>
      </c>
    </row>
    <row r="29" spans="1:1" ht="14.15" customHeight="1" x14ac:dyDescent="0.35">
      <c r="A29" s="20" t="s">
        <v>54</v>
      </c>
    </row>
    <row r="30" spans="1:1" ht="80.150000000000006" customHeight="1" x14ac:dyDescent="0.35">
      <c r="A30" s="13" t="s">
        <v>56</v>
      </c>
    </row>
    <row r="31" spans="1:1" ht="14.15" customHeight="1" x14ac:dyDescent="0.35">
      <c r="A31" s="18"/>
    </row>
    <row r="32" spans="1:1" ht="14.15" customHeight="1" x14ac:dyDescent="0.35">
      <c r="A32" s="17" t="s">
        <v>22</v>
      </c>
    </row>
    <row r="33" spans="1:1" ht="14.15" customHeight="1" x14ac:dyDescent="0.35">
      <c r="A33" s="20" t="s">
        <v>55</v>
      </c>
    </row>
    <row r="34" spans="1:1" x14ac:dyDescent="0.35">
      <c r="A34" s="2"/>
    </row>
    <row r="35" spans="1:1" x14ac:dyDescent="0.35">
      <c r="A35" s="13"/>
    </row>
    <row r="36" spans="1:1" x14ac:dyDescent="0.35">
      <c r="A36" s="13"/>
    </row>
    <row r="37" spans="1:1" x14ac:dyDescent="0.35">
      <c r="A37" s="13"/>
    </row>
    <row r="38" spans="1:1" x14ac:dyDescent="0.35">
      <c r="A38" s="13"/>
    </row>
  </sheetData>
  <hyperlinks>
    <hyperlink ref="A6" r:id="rId1" display="https://dashboards.cbs.nl/v5/barometerculturelediversiteit/"/>
    <hyperlink ref="A24" r:id="rId2" display="https://www.cbs.nl/nl-nl/onze-diensten/methoden/onderzoeksomschrijvingen/korte-onderzoeksbeschrijvingen/barometer-culturele-diversiteit-ingezoomde-variant"/>
    <hyperlink ref="A33" r:id="rId3" display="https://www.rijksoverheid.nl/documenten/kamerstukken/2020/05/14/de-barometer-culturele-diversiteit-komt-per-1-juli-2020-beschikbaar"/>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showGridLines="0" workbookViewId="0"/>
  </sheetViews>
  <sheetFormatPr defaultColWidth="11.453125" defaultRowHeight="14.5" x14ac:dyDescent="0.35"/>
  <cols>
    <col min="1" max="1" width="21" customWidth="1"/>
    <col min="2" max="2" width="84.7265625" customWidth="1"/>
  </cols>
  <sheetData>
    <row r="1" spans="1:11" ht="15.65" customHeight="1" x14ac:dyDescent="0.35">
      <c r="A1" s="8" t="s">
        <v>48</v>
      </c>
    </row>
    <row r="2" spans="1:11" ht="13" customHeight="1" x14ac:dyDescent="0.35">
      <c r="A2" s="8"/>
    </row>
    <row r="3" spans="1:11" x14ac:dyDescent="0.35">
      <c r="A3" s="10" t="s">
        <v>11</v>
      </c>
    </row>
    <row r="4" spans="1:11" ht="104.5" customHeight="1" x14ac:dyDescent="0.35">
      <c r="A4" s="25" t="s">
        <v>57</v>
      </c>
      <c r="B4" s="13" t="s">
        <v>58</v>
      </c>
    </row>
    <row r="5" spans="1:11" x14ac:dyDescent="0.35">
      <c r="A5" s="25" t="s">
        <v>35</v>
      </c>
      <c r="B5" s="62" t="s">
        <v>63</v>
      </c>
    </row>
    <row r="6" spans="1:11" x14ac:dyDescent="0.35">
      <c r="B6" s="19"/>
    </row>
    <row r="7" spans="1:11" x14ac:dyDescent="0.35">
      <c r="A7" s="24" t="s">
        <v>10</v>
      </c>
    </row>
    <row r="8" spans="1:11" x14ac:dyDescent="0.35">
      <c r="A8" s="25" t="s">
        <v>25</v>
      </c>
      <c r="B8" s="23" t="s">
        <v>26</v>
      </c>
    </row>
    <row r="9" spans="1:11" x14ac:dyDescent="0.35">
      <c r="A9" s="25" t="s">
        <v>31</v>
      </c>
      <c r="B9" s="23" t="s">
        <v>32</v>
      </c>
    </row>
    <row r="10" spans="1:11" x14ac:dyDescent="0.35">
      <c r="A10" s="25" t="s">
        <v>27</v>
      </c>
      <c r="B10" s="23" t="s">
        <v>28</v>
      </c>
    </row>
    <row r="11" spans="1:11" x14ac:dyDescent="0.35">
      <c r="A11" s="25" t="s">
        <v>33</v>
      </c>
      <c r="B11" s="23" t="s">
        <v>34</v>
      </c>
    </row>
    <row r="12" spans="1:11" ht="13" customHeight="1" x14ac:dyDescent="0.35">
      <c r="F12" s="22"/>
      <c r="G12" s="7"/>
      <c r="H12" s="7"/>
      <c r="I12" s="7"/>
      <c r="J12" s="7"/>
      <c r="K12" s="7"/>
    </row>
    <row r="13" spans="1:11" ht="14.5" customHeight="1" x14ac:dyDescent="0.35">
      <c r="A13" s="24" t="s">
        <v>29</v>
      </c>
      <c r="F13" s="22"/>
    </row>
    <row r="14" spans="1:11" ht="14.5" customHeight="1" x14ac:dyDescent="0.35">
      <c r="A14" s="25" t="s">
        <v>12</v>
      </c>
      <c r="B14" s="24" t="s">
        <v>13</v>
      </c>
      <c r="F14" s="22"/>
    </row>
    <row r="15" spans="1:11" ht="195" customHeight="1" x14ac:dyDescent="0.35">
      <c r="A15" s="25" t="s">
        <v>14</v>
      </c>
      <c r="B15" s="13" t="s">
        <v>41</v>
      </c>
      <c r="F15" s="22"/>
      <c r="G15" s="7"/>
      <c r="H15" s="7"/>
      <c r="I15" s="7"/>
      <c r="J15" s="7"/>
      <c r="K15" s="7"/>
    </row>
    <row r="16" spans="1:11" x14ac:dyDescent="0.35">
      <c r="A16" s="25" t="s">
        <v>15</v>
      </c>
      <c r="B16" s="23" t="s">
        <v>24</v>
      </c>
    </row>
    <row r="17" spans="1:6" x14ac:dyDescent="0.35">
      <c r="A17" s="25" t="s">
        <v>16</v>
      </c>
      <c r="B17" s="23" t="s">
        <v>17</v>
      </c>
    </row>
    <row r="18" spans="1:6" x14ac:dyDescent="0.35">
      <c r="A18" s="25" t="s">
        <v>18</v>
      </c>
      <c r="B18" s="23" t="s">
        <v>19</v>
      </c>
    </row>
    <row r="19" spans="1:6" ht="26.15" customHeight="1" x14ac:dyDescent="0.35">
      <c r="A19" s="25" t="s">
        <v>20</v>
      </c>
      <c r="B19" s="13" t="s">
        <v>30</v>
      </c>
    </row>
    <row r="21" spans="1:6" x14ac:dyDescent="0.35">
      <c r="A21" s="25" t="s">
        <v>12</v>
      </c>
      <c r="B21" s="64" t="s">
        <v>59</v>
      </c>
    </row>
    <row r="22" spans="1:6" ht="104" x14ac:dyDescent="0.35">
      <c r="A22" s="25" t="s">
        <v>14</v>
      </c>
      <c r="B22" s="62" t="s">
        <v>164</v>
      </c>
      <c r="D22" s="52"/>
      <c r="E22" s="53"/>
      <c r="F22" s="54"/>
    </row>
    <row r="23" spans="1:6" x14ac:dyDescent="0.35">
      <c r="A23" s="25" t="s">
        <v>15</v>
      </c>
      <c r="B23" s="63" t="s">
        <v>60</v>
      </c>
    </row>
    <row r="24" spans="1:6" x14ac:dyDescent="0.35">
      <c r="A24" s="25" t="s">
        <v>16</v>
      </c>
      <c r="B24" s="23" t="s">
        <v>17</v>
      </c>
    </row>
    <row r="25" spans="1:6" x14ac:dyDescent="0.35">
      <c r="A25" s="25" t="s">
        <v>18</v>
      </c>
      <c r="B25" s="23" t="s">
        <v>21</v>
      </c>
    </row>
    <row r="26" spans="1:6" x14ac:dyDescent="0.35">
      <c r="A26" s="25" t="s">
        <v>20</v>
      </c>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ColWidth="11.453125" defaultRowHeight="14.5" x14ac:dyDescent="0.35"/>
  <cols>
    <col min="1" max="1" width="37.7265625" customWidth="1"/>
    <col min="2" max="2" width="6.54296875" customWidth="1"/>
    <col min="3" max="5" width="16.81640625" customWidth="1"/>
  </cols>
  <sheetData>
    <row r="1" spans="1:10" x14ac:dyDescent="0.35">
      <c r="A1" s="27" t="s">
        <v>65</v>
      </c>
      <c r="J1" s="27"/>
    </row>
    <row r="2" spans="1:10" x14ac:dyDescent="0.35">
      <c r="A2" s="66" t="s">
        <v>66</v>
      </c>
      <c r="B2" s="66"/>
      <c r="C2" s="66"/>
      <c r="D2" s="66"/>
      <c r="E2" s="66"/>
    </row>
    <row r="3" spans="1:10" x14ac:dyDescent="0.35">
      <c r="A3" s="29"/>
      <c r="B3" s="29" t="s">
        <v>67</v>
      </c>
      <c r="C3" s="30" t="s">
        <v>69</v>
      </c>
      <c r="D3" s="30"/>
      <c r="E3" s="30"/>
    </row>
    <row r="4" spans="1:10" x14ac:dyDescent="0.35">
      <c r="A4" s="30"/>
      <c r="B4" s="30"/>
      <c r="C4" s="30" t="s">
        <v>70</v>
      </c>
      <c r="D4" s="30" t="s">
        <v>71</v>
      </c>
      <c r="E4" s="30" t="s">
        <v>72</v>
      </c>
    </row>
    <row r="6" spans="1:10" x14ac:dyDescent="0.35">
      <c r="B6" s="31" t="s">
        <v>68</v>
      </c>
    </row>
    <row r="8" spans="1:10" x14ac:dyDescent="0.35">
      <c r="A8" s="29" t="s">
        <v>67</v>
      </c>
      <c r="B8" s="55">
        <v>100</v>
      </c>
      <c r="C8" s="55">
        <v>56</v>
      </c>
      <c r="D8" s="55">
        <v>6</v>
      </c>
      <c r="E8" s="55">
        <v>38</v>
      </c>
    </row>
    <row r="9" spans="1:10" x14ac:dyDescent="0.35">
      <c r="A9" s="29"/>
      <c r="B9" s="28"/>
      <c r="C9" s="28"/>
      <c r="D9" s="28"/>
      <c r="E9" s="28"/>
    </row>
    <row r="10" spans="1:10" x14ac:dyDescent="0.35">
      <c r="A10" s="31" t="s">
        <v>78</v>
      </c>
      <c r="B10" s="28"/>
      <c r="C10" s="28"/>
      <c r="D10" s="28"/>
      <c r="E10" s="28"/>
    </row>
    <row r="11" spans="1:10" x14ac:dyDescent="0.35">
      <c r="A11" s="29" t="s">
        <v>73</v>
      </c>
      <c r="B11" s="55">
        <v>100</v>
      </c>
      <c r="C11" s="55">
        <v>53</v>
      </c>
      <c r="D11" s="55">
        <v>6</v>
      </c>
      <c r="E11" s="55">
        <v>41</v>
      </c>
    </row>
    <row r="12" spans="1:10" x14ac:dyDescent="0.35">
      <c r="A12" s="29" t="s">
        <v>74</v>
      </c>
      <c r="B12" s="55">
        <v>100</v>
      </c>
      <c r="C12" s="55">
        <v>52</v>
      </c>
      <c r="D12" s="55">
        <v>6</v>
      </c>
      <c r="E12" s="55">
        <v>42</v>
      </c>
    </row>
    <row r="13" spans="1:10" x14ac:dyDescent="0.35">
      <c r="A13" s="29" t="s">
        <v>75</v>
      </c>
      <c r="B13" s="55">
        <v>100</v>
      </c>
      <c r="C13" s="55">
        <v>57</v>
      </c>
      <c r="D13" s="55">
        <v>6</v>
      </c>
      <c r="E13" s="55">
        <v>37</v>
      </c>
    </row>
    <row r="14" spans="1:10" x14ac:dyDescent="0.35">
      <c r="A14" s="29" t="s">
        <v>151</v>
      </c>
      <c r="B14" s="55">
        <v>100</v>
      </c>
      <c r="C14" s="55" t="s">
        <v>106</v>
      </c>
      <c r="D14" s="55" t="s">
        <v>106</v>
      </c>
      <c r="E14" s="55" t="s">
        <v>106</v>
      </c>
    </row>
    <row r="15" spans="1:10" x14ac:dyDescent="0.35">
      <c r="A15" s="29"/>
      <c r="B15" s="28"/>
      <c r="C15" s="28"/>
      <c r="D15" s="28"/>
      <c r="E15" s="28"/>
    </row>
    <row r="16" spans="1:10" x14ac:dyDescent="0.35">
      <c r="A16" s="32" t="s">
        <v>77</v>
      </c>
      <c r="B16" s="32"/>
      <c r="C16" s="32"/>
      <c r="D16" s="32"/>
      <c r="E16" s="32"/>
    </row>
    <row r="17" spans="1:5" ht="26.5" customHeight="1" x14ac:dyDescent="0.35">
      <c r="A17" s="67" t="s">
        <v>150</v>
      </c>
      <c r="B17" s="67"/>
      <c r="C17" s="67"/>
      <c r="D17" s="67"/>
      <c r="E17" s="67"/>
    </row>
  </sheetData>
  <mergeCells count="2">
    <mergeCell ref="A2:E2"/>
    <mergeCell ref="A17:E17"/>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ColWidth="11.453125" defaultRowHeight="14.5" x14ac:dyDescent="0.35"/>
  <cols>
    <col min="1" max="1" width="37.7265625" customWidth="1"/>
    <col min="2" max="2" width="6.54296875" customWidth="1"/>
    <col min="3" max="5" width="16.81640625" customWidth="1"/>
  </cols>
  <sheetData>
    <row r="1" spans="1:10" x14ac:dyDescent="0.35">
      <c r="A1" s="27" t="s">
        <v>79</v>
      </c>
      <c r="J1" s="27"/>
    </row>
    <row r="2" spans="1:10" x14ac:dyDescent="0.35">
      <c r="A2" s="66" t="s">
        <v>80</v>
      </c>
      <c r="B2" s="66"/>
      <c r="C2" s="66"/>
      <c r="D2" s="66"/>
      <c r="E2" s="66"/>
    </row>
    <row r="3" spans="1:10" x14ac:dyDescent="0.35">
      <c r="A3" s="29"/>
      <c r="B3" s="29" t="s">
        <v>67</v>
      </c>
      <c r="C3" s="30" t="s">
        <v>69</v>
      </c>
      <c r="D3" s="30"/>
      <c r="E3" s="30"/>
    </row>
    <row r="4" spans="1:10" x14ac:dyDescent="0.35">
      <c r="A4" s="30"/>
      <c r="B4" s="30"/>
      <c r="C4" s="30" t="s">
        <v>70</v>
      </c>
      <c r="D4" s="30" t="s">
        <v>71</v>
      </c>
      <c r="E4" s="30" t="s">
        <v>72</v>
      </c>
    </row>
    <row r="6" spans="1:10" x14ac:dyDescent="0.35">
      <c r="B6" s="31" t="s">
        <v>68</v>
      </c>
    </row>
    <row r="8" spans="1:10" x14ac:dyDescent="0.35">
      <c r="A8" s="29" t="s">
        <v>67</v>
      </c>
      <c r="B8" s="55">
        <v>100</v>
      </c>
      <c r="C8" s="55">
        <v>56</v>
      </c>
      <c r="D8" s="55">
        <v>6</v>
      </c>
      <c r="E8" s="55">
        <v>38</v>
      </c>
    </row>
    <row r="9" spans="1:10" x14ac:dyDescent="0.35">
      <c r="A9" s="29"/>
      <c r="B9" s="33"/>
      <c r="C9" s="33"/>
      <c r="D9" s="33"/>
      <c r="E9" s="33"/>
    </row>
    <row r="10" spans="1:10" x14ac:dyDescent="0.35">
      <c r="A10" s="31" t="s">
        <v>88</v>
      </c>
      <c r="B10" s="33"/>
      <c r="C10" s="33"/>
      <c r="D10" s="33"/>
      <c r="E10" s="33"/>
    </row>
    <row r="11" spans="1:10" x14ac:dyDescent="0.35">
      <c r="A11" s="29" t="s">
        <v>81</v>
      </c>
      <c r="B11" s="55">
        <v>100</v>
      </c>
      <c r="C11" s="55">
        <v>56</v>
      </c>
      <c r="D11" s="55">
        <v>5</v>
      </c>
      <c r="E11" s="55">
        <v>40</v>
      </c>
    </row>
    <row r="12" spans="1:10" x14ac:dyDescent="0.35">
      <c r="A12" s="29" t="s">
        <v>82</v>
      </c>
      <c r="B12" s="55">
        <v>100</v>
      </c>
      <c r="C12" s="55">
        <v>64</v>
      </c>
      <c r="D12" s="55">
        <v>7</v>
      </c>
      <c r="E12" s="55">
        <v>30</v>
      </c>
    </row>
    <row r="13" spans="1:10" x14ac:dyDescent="0.35">
      <c r="A13" s="29" t="s">
        <v>83</v>
      </c>
      <c r="B13" s="55">
        <v>100</v>
      </c>
      <c r="C13" s="55">
        <v>63</v>
      </c>
      <c r="D13" s="55">
        <v>7</v>
      </c>
      <c r="E13" s="55">
        <v>30</v>
      </c>
    </row>
    <row r="14" spans="1:10" x14ac:dyDescent="0.35">
      <c r="A14" s="29" t="s">
        <v>84</v>
      </c>
      <c r="B14" s="55">
        <v>100</v>
      </c>
      <c r="C14" s="55">
        <v>48</v>
      </c>
      <c r="D14" s="55">
        <v>5</v>
      </c>
      <c r="E14" s="55">
        <v>48</v>
      </c>
    </row>
    <row r="15" spans="1:10" x14ac:dyDescent="0.35">
      <c r="A15" s="29" t="s">
        <v>85</v>
      </c>
      <c r="B15" s="55">
        <v>100</v>
      </c>
      <c r="C15" s="55">
        <v>68</v>
      </c>
      <c r="D15" s="55">
        <v>7</v>
      </c>
      <c r="E15" s="55">
        <v>25</v>
      </c>
    </row>
    <row r="16" spans="1:10" x14ac:dyDescent="0.35">
      <c r="A16" s="29" t="s">
        <v>86</v>
      </c>
      <c r="B16" s="55">
        <v>100</v>
      </c>
      <c r="C16" s="55">
        <v>50</v>
      </c>
      <c r="D16" s="55">
        <v>6</v>
      </c>
      <c r="E16" s="55">
        <v>44</v>
      </c>
    </row>
    <row r="17" spans="1:5" x14ac:dyDescent="0.35">
      <c r="A17" s="29" t="s">
        <v>87</v>
      </c>
      <c r="B17" s="55">
        <v>100</v>
      </c>
      <c r="C17" s="55">
        <v>55</v>
      </c>
      <c r="D17" s="55">
        <v>5</v>
      </c>
      <c r="E17" s="55">
        <v>40</v>
      </c>
    </row>
    <row r="18" spans="1:5" x14ac:dyDescent="0.35">
      <c r="A18" s="29"/>
      <c r="B18" s="33"/>
      <c r="C18" s="33"/>
      <c r="D18" s="33"/>
      <c r="E18" s="33"/>
    </row>
    <row r="19" spans="1:5" x14ac:dyDescent="0.35">
      <c r="A19" s="32" t="s">
        <v>77</v>
      </c>
      <c r="B19" s="32"/>
      <c r="C19" s="32"/>
      <c r="D19" s="32"/>
      <c r="E19" s="32"/>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ColWidth="11.453125" defaultRowHeight="14.5" x14ac:dyDescent="0.35"/>
  <cols>
    <col min="1" max="1" width="37.7265625" customWidth="1"/>
    <col min="2" max="2" width="6.54296875" customWidth="1"/>
    <col min="3" max="5" width="16.81640625" customWidth="1"/>
  </cols>
  <sheetData>
    <row r="1" spans="1:10" x14ac:dyDescent="0.35">
      <c r="A1" s="27" t="s">
        <v>89</v>
      </c>
      <c r="J1" s="27"/>
    </row>
    <row r="2" spans="1:10" x14ac:dyDescent="0.35">
      <c r="A2" s="66" t="s">
        <v>90</v>
      </c>
      <c r="B2" s="66"/>
      <c r="C2" s="66"/>
      <c r="D2" s="66"/>
      <c r="E2" s="66"/>
    </row>
    <row r="3" spans="1:10" x14ac:dyDescent="0.35">
      <c r="A3" s="29"/>
      <c r="B3" s="29" t="s">
        <v>67</v>
      </c>
      <c r="C3" s="30" t="s">
        <v>69</v>
      </c>
      <c r="D3" s="30"/>
      <c r="E3" s="30"/>
    </row>
    <row r="4" spans="1:10" x14ac:dyDescent="0.35">
      <c r="A4" s="30"/>
      <c r="B4" s="30"/>
      <c r="C4" s="30" t="s">
        <v>70</v>
      </c>
      <c r="D4" s="30" t="s">
        <v>71</v>
      </c>
      <c r="E4" s="30" t="s">
        <v>72</v>
      </c>
    </row>
    <row r="6" spans="1:10" x14ac:dyDescent="0.35">
      <c r="B6" s="31" t="s">
        <v>68</v>
      </c>
    </row>
    <row r="8" spans="1:10" x14ac:dyDescent="0.35">
      <c r="A8" s="29" t="s">
        <v>67</v>
      </c>
      <c r="B8" s="55">
        <v>100</v>
      </c>
      <c r="C8" s="55">
        <v>56</v>
      </c>
      <c r="D8" s="55">
        <v>6</v>
      </c>
      <c r="E8" s="55">
        <v>38</v>
      </c>
    </row>
    <row r="9" spans="1:10" x14ac:dyDescent="0.35">
      <c r="A9" s="29"/>
      <c r="B9" s="34"/>
      <c r="C9" s="34"/>
      <c r="D9" s="34"/>
      <c r="E9" s="34"/>
    </row>
    <row r="10" spans="1:10" x14ac:dyDescent="0.35">
      <c r="A10" s="44" t="s">
        <v>153</v>
      </c>
      <c r="B10" s="34"/>
      <c r="C10" s="34"/>
      <c r="D10" s="34"/>
      <c r="E10" s="34"/>
    </row>
    <row r="11" spans="1:10" x14ac:dyDescent="0.35">
      <c r="A11" s="29" t="s">
        <v>91</v>
      </c>
      <c r="B11" s="55">
        <v>100</v>
      </c>
      <c r="C11" s="55">
        <v>53</v>
      </c>
      <c r="D11" s="55">
        <v>5</v>
      </c>
      <c r="E11" s="55">
        <v>42</v>
      </c>
    </row>
    <row r="12" spans="1:10" x14ac:dyDescent="0.35">
      <c r="A12" s="29" t="s">
        <v>92</v>
      </c>
      <c r="B12" s="55">
        <v>100</v>
      </c>
      <c r="C12" s="55">
        <v>59</v>
      </c>
      <c r="D12" s="55">
        <v>5</v>
      </c>
      <c r="E12" s="55">
        <v>36</v>
      </c>
    </row>
    <row r="13" spans="1:10" x14ac:dyDescent="0.35">
      <c r="A13" s="29" t="s">
        <v>93</v>
      </c>
      <c r="B13" s="55">
        <v>100</v>
      </c>
      <c r="C13" s="55">
        <v>62</v>
      </c>
      <c r="D13" s="55">
        <v>6</v>
      </c>
      <c r="E13" s="55">
        <v>32</v>
      </c>
    </row>
    <row r="14" spans="1:10" x14ac:dyDescent="0.35">
      <c r="A14" s="29" t="s">
        <v>94</v>
      </c>
      <c r="B14" s="55">
        <v>100</v>
      </c>
      <c r="C14" s="55">
        <v>56</v>
      </c>
      <c r="D14" s="55">
        <v>6</v>
      </c>
      <c r="E14" s="55">
        <v>38</v>
      </c>
    </row>
    <row r="15" spans="1:10" x14ac:dyDescent="0.35">
      <c r="A15" s="29"/>
      <c r="B15" s="34"/>
      <c r="C15" s="34"/>
      <c r="D15" s="34"/>
      <c r="E15" s="34"/>
    </row>
    <row r="16" spans="1:10" x14ac:dyDescent="0.35">
      <c r="A16" s="32" t="s">
        <v>77</v>
      </c>
      <c r="B16" s="32"/>
      <c r="C16" s="32"/>
      <c r="D16" s="32"/>
      <c r="E16" s="32"/>
    </row>
    <row r="17" spans="1:5" ht="44.5" customHeight="1" x14ac:dyDescent="0.35">
      <c r="A17" s="68" t="s">
        <v>152</v>
      </c>
      <c r="B17" s="68"/>
      <c r="C17" s="68"/>
      <c r="D17" s="68"/>
      <c r="E17" s="68"/>
    </row>
  </sheetData>
  <mergeCells count="2">
    <mergeCell ref="A2:E2"/>
    <mergeCell ref="A17:E17"/>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ColWidth="11.453125" defaultRowHeight="14.5" x14ac:dyDescent="0.35"/>
  <cols>
    <col min="1" max="1" width="37.7265625" customWidth="1"/>
    <col min="2" max="2" width="6.54296875" customWidth="1"/>
    <col min="3" max="5" width="16.81640625" customWidth="1"/>
  </cols>
  <sheetData>
    <row r="1" spans="1:10" x14ac:dyDescent="0.35">
      <c r="A1" s="27" t="s">
        <v>95</v>
      </c>
      <c r="J1" s="27"/>
    </row>
    <row r="2" spans="1:10" x14ac:dyDescent="0.35">
      <c r="A2" s="66" t="s">
        <v>96</v>
      </c>
      <c r="B2" s="66"/>
      <c r="C2" s="66"/>
      <c r="D2" s="66"/>
      <c r="E2" s="66"/>
    </row>
    <row r="3" spans="1:10" x14ac:dyDescent="0.35">
      <c r="A3" s="29"/>
      <c r="B3" s="29" t="s">
        <v>67</v>
      </c>
      <c r="C3" s="30" t="s">
        <v>69</v>
      </c>
      <c r="D3" s="30"/>
      <c r="E3" s="30"/>
    </row>
    <row r="4" spans="1:10" x14ac:dyDescent="0.35">
      <c r="A4" s="30"/>
      <c r="B4" s="30"/>
      <c r="C4" s="30" t="s">
        <v>70</v>
      </c>
      <c r="D4" s="30" t="s">
        <v>71</v>
      </c>
      <c r="E4" s="30" t="s">
        <v>72</v>
      </c>
    </row>
    <row r="6" spans="1:10" x14ac:dyDescent="0.35">
      <c r="B6" s="31" t="s">
        <v>68</v>
      </c>
    </row>
    <row r="8" spans="1:10" x14ac:dyDescent="0.35">
      <c r="A8" s="29" t="s">
        <v>67</v>
      </c>
      <c r="B8" s="55">
        <v>100</v>
      </c>
      <c r="C8" s="55">
        <v>56</v>
      </c>
      <c r="D8" s="55">
        <v>6</v>
      </c>
      <c r="E8" s="55">
        <v>38</v>
      </c>
    </row>
    <row r="9" spans="1:10" x14ac:dyDescent="0.35">
      <c r="A9" s="29"/>
      <c r="B9" s="35"/>
      <c r="C9" s="35"/>
      <c r="D9" s="35"/>
      <c r="E9" s="35"/>
    </row>
    <row r="10" spans="1:10" x14ac:dyDescent="0.35">
      <c r="A10" s="44" t="s">
        <v>156</v>
      </c>
      <c r="B10" s="35"/>
      <c r="C10" s="35"/>
      <c r="D10" s="35"/>
      <c r="E10" s="35"/>
    </row>
    <row r="11" spans="1:10" x14ac:dyDescent="0.35">
      <c r="A11" s="29" t="s">
        <v>97</v>
      </c>
      <c r="B11" s="55">
        <v>100</v>
      </c>
      <c r="C11" s="55">
        <v>57</v>
      </c>
      <c r="D11" s="55">
        <v>5</v>
      </c>
      <c r="E11" s="55">
        <v>38</v>
      </c>
    </row>
    <row r="12" spans="1:10" x14ac:dyDescent="0.35">
      <c r="A12" s="29" t="s">
        <v>98</v>
      </c>
      <c r="B12" s="55">
        <v>100</v>
      </c>
      <c r="C12" s="55">
        <v>56</v>
      </c>
      <c r="D12" s="55">
        <v>6</v>
      </c>
      <c r="E12" s="55">
        <v>38</v>
      </c>
    </row>
    <row r="13" spans="1:10" x14ac:dyDescent="0.35">
      <c r="A13" s="29"/>
      <c r="B13" s="35"/>
      <c r="C13" s="35"/>
      <c r="D13" s="35"/>
      <c r="E13" s="35"/>
    </row>
    <row r="14" spans="1:10" x14ac:dyDescent="0.35">
      <c r="A14" s="32" t="s">
        <v>77</v>
      </c>
      <c r="B14" s="32"/>
      <c r="C14" s="32"/>
      <c r="D14" s="32"/>
      <c r="E14" s="32"/>
    </row>
    <row r="15" spans="1:10" ht="30" customHeight="1" x14ac:dyDescent="0.35">
      <c r="A15" s="67" t="s">
        <v>154</v>
      </c>
      <c r="B15" s="67"/>
      <c r="C15" s="67"/>
      <c r="D15" s="67"/>
      <c r="E15" s="67"/>
    </row>
    <row r="16" spans="1:10" x14ac:dyDescent="0.35">
      <c r="A16" s="45" t="s">
        <v>155</v>
      </c>
    </row>
  </sheetData>
  <mergeCells count="2">
    <mergeCell ref="A2:E2"/>
    <mergeCell ref="A15:E15"/>
  </mergeCells>
  <hyperlinks>
    <hyperlink ref="A16" r:id="rId1" display="https://vng.nl/sites/default/files/notitie_overhead_juli_2016.pdf"/>
  </hyperlink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workbookViewId="0"/>
  </sheetViews>
  <sheetFormatPr defaultColWidth="11.453125" defaultRowHeight="14.5" x14ac:dyDescent="0.35"/>
  <cols>
    <col min="1" max="1" width="37.7265625" customWidth="1"/>
    <col min="2" max="2" width="6.54296875" customWidth="1"/>
    <col min="3" max="5" width="16.81640625" customWidth="1"/>
  </cols>
  <sheetData>
    <row r="1" spans="1:10" x14ac:dyDescent="0.35">
      <c r="A1" s="27" t="s">
        <v>99</v>
      </c>
      <c r="J1" s="27"/>
    </row>
    <row r="2" spans="1:10" x14ac:dyDescent="0.35">
      <c r="A2" s="66" t="s">
        <v>100</v>
      </c>
      <c r="B2" s="66"/>
      <c r="C2" s="66"/>
      <c r="D2" s="66"/>
      <c r="E2" s="66"/>
    </row>
    <row r="3" spans="1:10" x14ac:dyDescent="0.35">
      <c r="A3" s="29"/>
      <c r="B3" s="29" t="s">
        <v>67</v>
      </c>
      <c r="C3" s="30" t="s">
        <v>69</v>
      </c>
      <c r="D3" s="30"/>
      <c r="E3" s="30"/>
    </row>
    <row r="4" spans="1:10" x14ac:dyDescent="0.35">
      <c r="A4" s="30"/>
      <c r="B4" s="30"/>
      <c r="C4" s="30" t="s">
        <v>70</v>
      </c>
      <c r="D4" s="30" t="s">
        <v>71</v>
      </c>
      <c r="E4" s="30" t="s">
        <v>72</v>
      </c>
    </row>
    <row r="6" spans="1:10" x14ac:dyDescent="0.35">
      <c r="B6" s="31" t="s">
        <v>68</v>
      </c>
    </row>
    <row r="8" spans="1:10" x14ac:dyDescent="0.35">
      <c r="A8" s="29" t="s">
        <v>67</v>
      </c>
      <c r="B8" s="55">
        <v>100</v>
      </c>
      <c r="C8" s="55">
        <v>56</v>
      </c>
      <c r="D8" s="55">
        <v>6</v>
      </c>
      <c r="E8" s="55">
        <v>38</v>
      </c>
    </row>
    <row r="9" spans="1:10" x14ac:dyDescent="0.35">
      <c r="A9" s="29"/>
      <c r="B9" s="36"/>
      <c r="C9" s="36"/>
      <c r="D9" s="36"/>
      <c r="E9" s="36"/>
    </row>
    <row r="10" spans="1:10" x14ac:dyDescent="0.35">
      <c r="A10" s="31" t="s">
        <v>118</v>
      </c>
      <c r="B10" s="36"/>
      <c r="C10" s="36"/>
      <c r="D10" s="36"/>
      <c r="E10" s="36"/>
    </row>
    <row r="11" spans="1:10" x14ac:dyDescent="0.35">
      <c r="A11" s="29" t="s">
        <v>101</v>
      </c>
      <c r="B11" s="55">
        <v>100</v>
      </c>
      <c r="C11" s="55">
        <v>59</v>
      </c>
      <c r="D11" s="55">
        <v>5</v>
      </c>
      <c r="E11" s="55">
        <v>36</v>
      </c>
    </row>
    <row r="12" spans="1:10" x14ac:dyDescent="0.35">
      <c r="A12" s="43" t="s">
        <v>157</v>
      </c>
      <c r="B12" s="55">
        <v>100</v>
      </c>
      <c r="C12" s="42" t="s">
        <v>106</v>
      </c>
      <c r="D12" s="42" t="s">
        <v>106</v>
      </c>
      <c r="E12" s="42" t="s">
        <v>106</v>
      </c>
    </row>
    <row r="13" spans="1:10" x14ac:dyDescent="0.35">
      <c r="A13" s="29" t="s">
        <v>102</v>
      </c>
      <c r="B13" s="55">
        <v>100</v>
      </c>
      <c r="C13" s="55">
        <v>54</v>
      </c>
      <c r="D13" s="55">
        <v>5</v>
      </c>
      <c r="E13" s="55">
        <v>42</v>
      </c>
    </row>
    <row r="14" spans="1:10" x14ac:dyDescent="0.35">
      <c r="A14" s="29" t="s">
        <v>103</v>
      </c>
      <c r="B14" s="55">
        <v>100</v>
      </c>
      <c r="C14" s="55">
        <v>52</v>
      </c>
      <c r="D14" s="55">
        <v>4</v>
      </c>
      <c r="E14" s="55">
        <v>43</v>
      </c>
    </row>
    <row r="15" spans="1:10" x14ac:dyDescent="0.35">
      <c r="A15" s="43" t="s">
        <v>105</v>
      </c>
      <c r="B15" s="55">
        <v>100</v>
      </c>
      <c r="C15" s="42" t="s">
        <v>106</v>
      </c>
      <c r="D15" s="42" t="s">
        <v>106</v>
      </c>
      <c r="E15" s="42" t="s">
        <v>106</v>
      </c>
    </row>
    <row r="16" spans="1:10" x14ac:dyDescent="0.35">
      <c r="A16" s="29" t="s">
        <v>104</v>
      </c>
      <c r="B16" s="55">
        <v>100</v>
      </c>
      <c r="C16" s="55">
        <v>39</v>
      </c>
      <c r="D16" s="55">
        <v>5</v>
      </c>
      <c r="E16" s="55">
        <v>56</v>
      </c>
    </row>
    <row r="17" spans="1:5" x14ac:dyDescent="0.35">
      <c r="A17" s="29" t="s">
        <v>107</v>
      </c>
      <c r="B17" s="55">
        <v>100</v>
      </c>
      <c r="C17" s="55">
        <v>75</v>
      </c>
      <c r="D17" s="55">
        <v>5</v>
      </c>
      <c r="E17" s="55">
        <v>20</v>
      </c>
    </row>
    <row r="18" spans="1:5" x14ac:dyDescent="0.35">
      <c r="A18" s="43" t="s">
        <v>109</v>
      </c>
      <c r="B18" s="55">
        <v>100</v>
      </c>
      <c r="C18" s="42" t="s">
        <v>106</v>
      </c>
      <c r="D18" s="42" t="s">
        <v>106</v>
      </c>
      <c r="E18" s="42" t="s">
        <v>106</v>
      </c>
    </row>
    <row r="19" spans="1:5" x14ac:dyDescent="0.35">
      <c r="A19" s="29" t="s">
        <v>108</v>
      </c>
      <c r="B19" s="55">
        <v>100</v>
      </c>
      <c r="C19" s="55">
        <v>60</v>
      </c>
      <c r="D19" s="55">
        <v>8</v>
      </c>
      <c r="E19" s="55">
        <v>32</v>
      </c>
    </row>
    <row r="20" spans="1:5" x14ac:dyDescent="0.35">
      <c r="A20" s="29" t="s">
        <v>110</v>
      </c>
      <c r="B20" s="55">
        <v>100</v>
      </c>
      <c r="C20" s="55">
        <v>56</v>
      </c>
      <c r="D20" s="55">
        <v>5</v>
      </c>
      <c r="E20" s="55">
        <v>38</v>
      </c>
    </row>
    <row r="21" spans="1:5" x14ac:dyDescent="0.35">
      <c r="A21" s="29" t="s">
        <v>112</v>
      </c>
      <c r="B21" s="55">
        <v>100</v>
      </c>
      <c r="C21" s="42" t="s">
        <v>106</v>
      </c>
      <c r="D21" s="42" t="s">
        <v>106</v>
      </c>
      <c r="E21" s="42" t="s">
        <v>106</v>
      </c>
    </row>
    <row r="22" spans="1:5" x14ac:dyDescent="0.35">
      <c r="A22" s="29" t="s">
        <v>111</v>
      </c>
      <c r="B22" s="55">
        <v>100</v>
      </c>
      <c r="C22" s="55">
        <v>48</v>
      </c>
      <c r="D22" s="55">
        <v>6</v>
      </c>
      <c r="E22" s="55">
        <v>47</v>
      </c>
    </row>
    <row r="23" spans="1:5" x14ac:dyDescent="0.35">
      <c r="A23" s="29" t="s">
        <v>113</v>
      </c>
      <c r="B23" s="55">
        <v>100</v>
      </c>
      <c r="C23" s="55">
        <v>61</v>
      </c>
      <c r="D23" s="55">
        <v>5</v>
      </c>
      <c r="E23" s="55">
        <v>34</v>
      </c>
    </row>
    <row r="24" spans="1:5" x14ac:dyDescent="0.35">
      <c r="A24" s="29" t="s">
        <v>115</v>
      </c>
      <c r="B24" s="55">
        <v>100</v>
      </c>
      <c r="C24" s="42" t="s">
        <v>106</v>
      </c>
      <c r="D24" s="42" t="s">
        <v>106</v>
      </c>
      <c r="E24" s="42" t="s">
        <v>106</v>
      </c>
    </row>
    <row r="25" spans="1:5" x14ac:dyDescent="0.35">
      <c r="A25" s="29" t="s">
        <v>114</v>
      </c>
      <c r="B25" s="55">
        <v>100</v>
      </c>
      <c r="C25" s="55">
        <v>51</v>
      </c>
      <c r="D25" s="55">
        <v>5</v>
      </c>
      <c r="E25" s="55">
        <v>44</v>
      </c>
    </row>
    <row r="26" spans="1:5" x14ac:dyDescent="0.35">
      <c r="A26" s="43" t="s">
        <v>159</v>
      </c>
      <c r="B26" s="55">
        <v>100</v>
      </c>
      <c r="C26" s="55">
        <v>67</v>
      </c>
      <c r="D26" s="55">
        <v>6</v>
      </c>
      <c r="E26" s="55">
        <v>27</v>
      </c>
    </row>
    <row r="27" spans="1:5" x14ac:dyDescent="0.35">
      <c r="A27" s="29" t="s">
        <v>117</v>
      </c>
      <c r="B27" s="55">
        <v>100</v>
      </c>
      <c r="C27" s="36" t="s">
        <v>106</v>
      </c>
      <c r="D27" s="36" t="s">
        <v>106</v>
      </c>
      <c r="E27" s="36" t="s">
        <v>106</v>
      </c>
    </row>
    <row r="28" spans="1:5" x14ac:dyDescent="0.35">
      <c r="A28" s="29" t="s">
        <v>116</v>
      </c>
      <c r="B28" s="55">
        <v>100</v>
      </c>
      <c r="C28" s="55">
        <v>59</v>
      </c>
      <c r="D28" s="55">
        <v>8</v>
      </c>
      <c r="E28" s="55">
        <v>33</v>
      </c>
    </row>
    <row r="29" spans="1:5" x14ac:dyDescent="0.35">
      <c r="A29" s="29"/>
      <c r="B29" s="36"/>
      <c r="C29" s="36"/>
      <c r="D29" s="36"/>
      <c r="E29" s="36"/>
    </row>
    <row r="30" spans="1:5" x14ac:dyDescent="0.35">
      <c r="A30" s="32" t="s">
        <v>77</v>
      </c>
      <c r="B30" s="32"/>
      <c r="C30" s="32"/>
      <c r="D30" s="32"/>
      <c r="E30" s="32"/>
    </row>
    <row r="31" spans="1:5" ht="39" customHeight="1" x14ac:dyDescent="0.35">
      <c r="A31" s="69" t="s">
        <v>158</v>
      </c>
      <c r="B31" s="69"/>
      <c r="C31" s="69"/>
      <c r="D31" s="69"/>
      <c r="E31" s="69"/>
    </row>
  </sheetData>
  <mergeCells count="2">
    <mergeCell ref="A2:E2"/>
    <mergeCell ref="A31:E31"/>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16</vt:i4>
      </vt:variant>
      <vt:variant>
        <vt:lpstr>Benoemde bereiken</vt:lpstr>
      </vt:variant>
      <vt:variant>
        <vt:i4>4</vt:i4>
      </vt:variant>
    </vt:vector>
  </HeadingPairs>
  <TitlesOfParts>
    <vt:vector size="20" baseType="lpstr">
      <vt:lpstr>Voorblad</vt:lpstr>
      <vt:lpstr>Inhoud</vt:lpstr>
      <vt:lpstr>Toelichting</vt:lpstr>
      <vt:lpstr>Begrippen en bronnen</vt:lpstr>
      <vt:lpstr>Tabel 1</vt:lpstr>
      <vt:lpstr>Tabel 2</vt:lpstr>
      <vt:lpstr>Tabel 3</vt:lpstr>
      <vt:lpstr>Tabel 4</vt:lpstr>
      <vt:lpstr>Tabel 5</vt:lpstr>
      <vt:lpstr>Tabel 6</vt:lpstr>
      <vt:lpstr>Tabel 7</vt:lpstr>
      <vt:lpstr>Tabel 8</vt:lpstr>
      <vt:lpstr>Tabel 9</vt:lpstr>
      <vt:lpstr>Tabel 10</vt:lpstr>
      <vt:lpstr>Tabel 11</vt:lpstr>
      <vt:lpstr>Tabel 12</vt:lpstr>
      <vt:lpstr>'Begrippen en bronnen'!Afdrukbereik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van der Noll, J. (Jolanda)</cp:lastModifiedBy>
  <cp:lastPrinted>2024-03-11T16:51:35Z</cp:lastPrinted>
  <dcterms:created xsi:type="dcterms:W3CDTF">2020-05-28T08:27:28Z</dcterms:created>
  <dcterms:modified xsi:type="dcterms:W3CDTF">2024-04-03T15:07:29Z</dcterms:modified>
</cp:coreProperties>
</file>