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LAPU\Werk\Publicaties &amp; website\Website\jonge boeren (2023)\"/>
    </mc:Choice>
  </mc:AlternateContent>
  <bookViews>
    <workbookView xWindow="0" yWindow="0" windowWidth="38400" windowHeight="16980" activeTab="3"/>
  </bookViews>
  <sheets>
    <sheet name="Inhoudsopgave" sheetId="4" r:id="rId1"/>
    <sheet name="Tabel 1" sheetId="1" r:id="rId2"/>
    <sheet name="Tabel 2" sheetId="2" r:id="rId3"/>
    <sheet name="Tabel 3"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2" l="1"/>
  <c r="I6" i="2"/>
  <c r="I7" i="2"/>
  <c r="I8" i="2"/>
  <c r="I9" i="2"/>
  <c r="I10" i="2"/>
  <c r="I4" i="2"/>
  <c r="G5" i="2"/>
  <c r="G6" i="2"/>
  <c r="G7" i="2"/>
  <c r="G8" i="2"/>
  <c r="G9" i="2"/>
  <c r="G10" i="2"/>
  <c r="G4" i="2"/>
  <c r="E5" i="2"/>
  <c r="E6" i="2"/>
  <c r="E7" i="2"/>
  <c r="E8" i="2"/>
  <c r="E9" i="2"/>
  <c r="E4" i="2"/>
  <c r="C5" i="1"/>
  <c r="I5" i="3"/>
  <c r="I6" i="3"/>
  <c r="I7" i="3"/>
  <c r="I8" i="3"/>
  <c r="I9" i="3"/>
  <c r="I10" i="3"/>
  <c r="I4" i="3"/>
  <c r="G5" i="3"/>
  <c r="G6" i="3"/>
  <c r="G7" i="3"/>
  <c r="G8" i="3"/>
  <c r="G9" i="3"/>
  <c r="G10" i="3"/>
  <c r="G4" i="3"/>
  <c r="E5" i="3"/>
  <c r="E6" i="3"/>
  <c r="E7" i="3"/>
  <c r="E8" i="3"/>
  <c r="E9" i="3"/>
  <c r="E10" i="3"/>
  <c r="E4" i="3"/>
  <c r="C9" i="2" l="1"/>
  <c r="C8" i="2"/>
  <c r="C7" i="2"/>
  <c r="C6" i="2"/>
  <c r="C5" i="2"/>
  <c r="C4" i="2"/>
  <c r="B8" i="1" l="1"/>
  <c r="D8" i="1"/>
  <c r="F8" i="1"/>
  <c r="H8" i="1"/>
  <c r="J8" i="1"/>
  <c r="L8" i="1"/>
  <c r="N8" i="1"/>
  <c r="P8" i="1"/>
  <c r="R8" i="1"/>
  <c r="T8" i="1"/>
  <c r="V8" i="1"/>
  <c r="S7" i="1" l="1"/>
  <c r="M7" i="1"/>
  <c r="I7" i="1"/>
  <c r="I6" i="1"/>
  <c r="I5" i="1"/>
  <c r="E7" i="1"/>
  <c r="W5" i="1"/>
  <c r="U5" i="1"/>
  <c r="S5" i="1"/>
  <c r="Q5" i="1"/>
  <c r="O5" i="1"/>
  <c r="M5" i="1"/>
  <c r="K5" i="1"/>
  <c r="G5" i="1"/>
  <c r="E5" i="1"/>
  <c r="C7" i="1" l="1"/>
  <c r="K6" i="1"/>
  <c r="Q6" i="1"/>
  <c r="W6" i="1"/>
  <c r="E6" i="1"/>
  <c r="M6" i="1"/>
  <c r="S6" i="1"/>
  <c r="G6" i="1"/>
  <c r="O6" i="1"/>
  <c r="U6" i="1"/>
  <c r="C6" i="1"/>
  <c r="G7" i="1"/>
  <c r="K7" i="1"/>
  <c r="O7" i="1"/>
  <c r="Q7" i="1"/>
  <c r="U7" i="1"/>
  <c r="W7" i="1"/>
</calcChain>
</file>

<file path=xl/sharedStrings.xml><?xml version="1.0" encoding="utf-8"?>
<sst xmlns="http://schemas.openxmlformats.org/spreadsheetml/2006/main" count="72" uniqueCount="34">
  <si>
    <t>aantal</t>
  </si>
  <si>
    <t>aandeel</t>
  </si>
  <si>
    <t>2016*</t>
  </si>
  <si>
    <t>*Met ingang van 2016 wordt bij de afbakening van de Landbouwtelling gebruik gemaakt van informatie uit het Handelsregister. Dit heeft vooral invloed op het aantal bedrijven, hier treedt een duidelijke trendbreuk op. De invloed op arealen (behalve bij niet-cultuurgrond en natuurlijk grasland) en de dieraantallen (behalve bij schapen, en paarden en pony’s) zijn beperkt. Dit heeft met name te maken met het soort bedrijven dat bij de nieuwe afbakening wordt uitgesloten (zoals maneges, kinderboerderijen en natuurbeheer organisaties).</t>
  </si>
  <si>
    <t>jonger dan 40 jaar</t>
  </si>
  <si>
    <t>Totaal</t>
  </si>
  <si>
    <t>67 jaar of ouder</t>
  </si>
  <si>
    <t xml:space="preserve">40 tot 67 jaar </t>
  </si>
  <si>
    <t>bedrijfstype</t>
  </si>
  <si>
    <t>totaal</t>
  </si>
  <si>
    <t>Akkerbouwbedrijven</t>
  </si>
  <si>
    <t>Blijvendeteeltbedrijven</t>
  </si>
  <si>
    <t>Combinatie bedrijven</t>
  </si>
  <si>
    <t>Graasdierbedrijven</t>
  </si>
  <si>
    <t>Hokdierbedrijven</t>
  </si>
  <si>
    <t>Tuinbouwbedrijven</t>
  </si>
  <si>
    <t>Jonger dan 40 jaar</t>
  </si>
  <si>
    <t>40 jaar tot 67 jaar</t>
  </si>
  <si>
    <t>meer dan 1 miljoen SO</t>
  </si>
  <si>
    <t>3 tot 25 duizend SO</t>
  </si>
  <si>
    <t>25 tot 100 duizend SO</t>
  </si>
  <si>
    <t>100 tot 250 duizend SO</t>
  </si>
  <si>
    <t>250 tot 500 duizend SO</t>
  </si>
  <si>
    <t>500 duizend tot 1 miljoen SO</t>
  </si>
  <si>
    <t>40 tot 67 jaar</t>
  </si>
  <si>
    <t>Leeftijdscategorie</t>
  </si>
  <si>
    <t xml:space="preserve">Standaard Opbrengst (SO) categorie </t>
  </si>
  <si>
    <t>Inhoudsopgave</t>
  </si>
  <si>
    <t>Tabel 1</t>
  </si>
  <si>
    <t>Bedrijfshoofden naar leeftijd in de landbouw</t>
  </si>
  <si>
    <t>Tabel 2</t>
  </si>
  <si>
    <t>Tabel 3</t>
  </si>
  <si>
    <t>Bedrijfshoofden naar leeftijd en  hoofdtype bedrijf in de landbouw</t>
  </si>
  <si>
    <t>Bedrijfshoofden naar leeftijd en economische bedrijfsomvang in de landbouw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</si>
</sst>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rgb="FF000000"/>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Font="1" applyBorder="1"/>
    <xf numFmtId="0" fontId="0" fillId="0" borderId="0" xfId="0" applyBorder="1"/>
    <xf numFmtId="0" fontId="0" fillId="0" borderId="1" xfId="0" applyFill="1" applyBorder="1"/>
    <xf numFmtId="0" fontId="0" fillId="0" borderId="1" xfId="0" applyFont="1" applyBorder="1"/>
    <xf numFmtId="0" fontId="0" fillId="0" borderId="1" xfId="0" applyBorder="1"/>
    <xf numFmtId="0" fontId="1" fillId="0" borderId="1" xfId="0" applyFont="1" applyBorder="1" applyAlignment="1">
      <alignment vertical="center"/>
    </xf>
    <xf numFmtId="0" fontId="1" fillId="0" borderId="1" xfId="0" applyFont="1" applyFill="1" applyBorder="1" applyAlignment="1">
      <alignment vertical="center"/>
    </xf>
    <xf numFmtId="0" fontId="0" fillId="0" borderId="2" xfId="0" applyBorder="1"/>
    <xf numFmtId="0" fontId="0" fillId="0" borderId="2" xfId="0" applyBorder="1" applyAlignment="1">
      <alignment horizontal="center"/>
    </xf>
    <xf numFmtId="0" fontId="0" fillId="0" borderId="3" xfId="0" applyBorder="1"/>
    <xf numFmtId="0" fontId="0" fillId="0" borderId="0" xfId="0" applyAlignment="1">
      <alignment horizontal="left" wrapText="1"/>
    </xf>
    <xf numFmtId="0" fontId="1" fillId="0" borderId="2" xfId="0" applyFont="1" applyBorder="1" applyAlignment="1">
      <alignment horizontal="center" vertical="center"/>
    </xf>
    <xf numFmtId="0" fontId="0" fillId="0" borderId="2" xfId="0" applyFill="1" applyBorder="1" applyAlignment="1">
      <alignment horizontal="center"/>
    </xf>
    <xf numFmtId="9" fontId="0" fillId="0" borderId="0" xfId="0" applyNumberFormat="1"/>
    <xf numFmtId="9" fontId="0" fillId="0" borderId="1" xfId="0" applyNumberFormat="1" applyBorder="1"/>
    <xf numFmtId="9" fontId="0" fillId="0" borderId="3" xfId="0" applyNumberFormat="1" applyBorder="1"/>
    <xf numFmtId="9" fontId="0" fillId="0" borderId="0" xfId="0" applyNumberFormat="1" applyBorder="1"/>
    <xf numFmtId="9" fontId="0" fillId="0" borderId="0" xfId="0" applyNumberFormat="1" applyFont="1"/>
    <xf numFmtId="9" fontId="1" fillId="0" borderId="0" xfId="0" applyNumberFormat="1" applyFont="1" applyBorder="1" applyAlignment="1">
      <alignment vertical="center"/>
    </xf>
    <xf numFmtId="9" fontId="1" fillId="0" borderId="1" xfId="0" applyNumberFormat="1" applyFont="1" applyBorder="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6" sqref="B6"/>
    </sheetView>
  </sheetViews>
  <sheetFormatPr defaultRowHeight="15" x14ac:dyDescent="0.25"/>
  <cols>
    <col min="2" max="2" width="72.140625" bestFit="1" customWidth="1"/>
  </cols>
  <sheetData>
    <row r="1" spans="1:2" x14ac:dyDescent="0.25">
      <c r="A1" t="s">
        <v>27</v>
      </c>
    </row>
    <row r="2" spans="1:2" x14ac:dyDescent="0.25">
      <c r="A2" t="s">
        <v>28</v>
      </c>
      <c r="B2" t="s">
        <v>29</v>
      </c>
    </row>
    <row r="3" spans="1:2" x14ac:dyDescent="0.25">
      <c r="A3" t="s">
        <v>30</v>
      </c>
      <c r="B3" t="s">
        <v>32</v>
      </c>
    </row>
    <row r="4" spans="1:2" x14ac:dyDescent="0.25">
      <c r="A4" t="s">
        <v>31</v>
      </c>
      <c r="B4"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2"/>
  <sheetViews>
    <sheetView workbookViewId="0">
      <selection activeCell="E33" sqref="E33"/>
    </sheetView>
  </sheetViews>
  <sheetFormatPr defaultRowHeight="15" x14ac:dyDescent="0.25"/>
  <cols>
    <col min="1" max="1" width="21.7109375" bestFit="1" customWidth="1"/>
  </cols>
  <sheetData>
    <row r="3" spans="1:23" x14ac:dyDescent="0.25">
      <c r="A3" s="1"/>
      <c r="B3" s="12">
        <v>2013</v>
      </c>
      <c r="C3" s="12"/>
      <c r="D3" s="12">
        <v>2014</v>
      </c>
      <c r="E3" s="12"/>
      <c r="F3" s="13">
        <v>2015</v>
      </c>
      <c r="G3" s="13"/>
      <c r="H3" s="13" t="s">
        <v>2</v>
      </c>
      <c r="I3" s="13"/>
      <c r="J3" s="13">
        <v>2017</v>
      </c>
      <c r="K3" s="13"/>
      <c r="L3" s="13">
        <v>2018</v>
      </c>
      <c r="M3" s="13"/>
      <c r="N3" s="9">
        <v>2019</v>
      </c>
      <c r="O3" s="9"/>
      <c r="P3" s="9">
        <v>2020</v>
      </c>
      <c r="Q3" s="9"/>
      <c r="R3" s="9">
        <v>2021</v>
      </c>
      <c r="S3" s="9"/>
      <c r="T3" s="9">
        <v>2022</v>
      </c>
      <c r="U3" s="9"/>
      <c r="V3" s="9">
        <v>2023</v>
      </c>
      <c r="W3" s="9"/>
    </row>
    <row r="4" spans="1:23" x14ac:dyDescent="0.25">
      <c r="A4" s="6" t="s">
        <v>25</v>
      </c>
      <c r="B4" s="4" t="s">
        <v>0</v>
      </c>
      <c r="C4" s="5" t="s">
        <v>1</v>
      </c>
      <c r="D4" s="6" t="s">
        <v>0</v>
      </c>
      <c r="E4" s="5" t="s">
        <v>1</v>
      </c>
      <c r="F4" s="7" t="s">
        <v>0</v>
      </c>
      <c r="G4" s="5" t="s">
        <v>1</v>
      </c>
      <c r="H4" s="7" t="s">
        <v>0</v>
      </c>
      <c r="I4" s="5" t="s">
        <v>1</v>
      </c>
      <c r="J4" s="7" t="s">
        <v>0</v>
      </c>
      <c r="K4" s="5" t="s">
        <v>1</v>
      </c>
      <c r="L4" s="7" t="s">
        <v>0</v>
      </c>
      <c r="M4" s="5" t="s">
        <v>1</v>
      </c>
      <c r="N4" s="5" t="s">
        <v>0</v>
      </c>
      <c r="O4" s="5" t="s">
        <v>1</v>
      </c>
      <c r="P4" s="5" t="s">
        <v>0</v>
      </c>
      <c r="Q4" s="5" t="s">
        <v>1</v>
      </c>
      <c r="R4" s="5" t="s">
        <v>0</v>
      </c>
      <c r="S4" s="5" t="s">
        <v>1</v>
      </c>
      <c r="T4" s="5" t="s">
        <v>0</v>
      </c>
      <c r="U4" s="5" t="s">
        <v>1</v>
      </c>
      <c r="V4" s="5" t="s">
        <v>0</v>
      </c>
      <c r="W4" s="5" t="s">
        <v>1</v>
      </c>
    </row>
    <row r="5" spans="1:23" x14ac:dyDescent="0.25">
      <c r="A5" s="2" t="s">
        <v>4</v>
      </c>
      <c r="B5" s="1">
        <v>5065</v>
      </c>
      <c r="C5" s="14">
        <f>B5/B$8</f>
        <v>7.5058164520383511E-2</v>
      </c>
      <c r="D5">
        <v>4686</v>
      </c>
      <c r="E5" s="14">
        <f>D5/D$8</f>
        <v>7.1534339841543657E-2</v>
      </c>
      <c r="F5">
        <v>5036</v>
      </c>
      <c r="G5" s="17">
        <f>F5/F$8</f>
        <v>7.8794611424905736E-2</v>
      </c>
      <c r="H5">
        <v>4613</v>
      </c>
      <c r="I5" s="17">
        <f>H5/H$8</f>
        <v>8.283651774170378E-2</v>
      </c>
      <c r="J5">
        <v>4461</v>
      </c>
      <c r="K5" s="14">
        <f>J5/J$8</f>
        <v>8.1332385275939403E-2</v>
      </c>
      <c r="L5">
        <v>4391</v>
      </c>
      <c r="M5" s="17">
        <f>L5/L$8</f>
        <v>8.1450565757744384E-2</v>
      </c>
      <c r="N5" s="2">
        <v>4361</v>
      </c>
      <c r="O5" s="18">
        <f>N5/N$8</f>
        <v>8.1922867394285503E-2</v>
      </c>
      <c r="P5">
        <v>4337</v>
      </c>
      <c r="Q5" s="18">
        <f>P5/P$8</f>
        <v>8.2303823892209887E-2</v>
      </c>
      <c r="R5">
        <v>4439</v>
      </c>
      <c r="S5" s="14">
        <f>R5/R$8</f>
        <v>8.5190089623275178E-2</v>
      </c>
      <c r="T5">
        <v>4436</v>
      </c>
      <c r="U5" s="14">
        <f>T5/T$8</f>
        <v>8.7023050514958317E-2</v>
      </c>
      <c r="V5">
        <v>4770</v>
      </c>
      <c r="W5" s="14">
        <f>V5/V$8</f>
        <v>9.4205474582296486E-2</v>
      </c>
    </row>
    <row r="6" spans="1:23" x14ac:dyDescent="0.25">
      <c r="A6" s="2" t="s">
        <v>7</v>
      </c>
      <c r="B6" s="1">
        <v>50953</v>
      </c>
      <c r="C6" s="14">
        <f t="shared" ref="C6:C7" si="0">B6/B$8</f>
        <v>0.75507179798758173</v>
      </c>
      <c r="D6">
        <v>49282</v>
      </c>
      <c r="E6" s="14">
        <f t="shared" ref="E6" si="1">D6/D$8</f>
        <v>0.7523165463232937</v>
      </c>
      <c r="F6">
        <v>47785</v>
      </c>
      <c r="G6" s="17">
        <f t="shared" ref="G6" si="2">F6/F$8</f>
        <v>0.74765697119521846</v>
      </c>
      <c r="H6">
        <v>42581</v>
      </c>
      <c r="I6" s="17">
        <f t="shared" ref="I6" si="3">H6/H$8</f>
        <v>0.76463510989800321</v>
      </c>
      <c r="J6">
        <v>41593</v>
      </c>
      <c r="K6" s="14">
        <f t="shared" ref="K6" si="4">J6/J$8</f>
        <v>0.75831829203814105</v>
      </c>
      <c r="L6">
        <v>40543</v>
      </c>
      <c r="M6" s="17">
        <f t="shared" ref="M6" si="5">L6/L$8</f>
        <v>0.75204971248376928</v>
      </c>
      <c r="N6" s="2">
        <v>39681</v>
      </c>
      <c r="O6" s="19">
        <f t="shared" ref="O6" si="6">N6/N$8</f>
        <v>0.74542107339432306</v>
      </c>
      <c r="P6">
        <v>38993</v>
      </c>
      <c r="Q6" s="19">
        <f t="shared" ref="Q6" si="7">P6/P$8</f>
        <v>0.7399753297276781</v>
      </c>
      <c r="R6">
        <v>38102</v>
      </c>
      <c r="S6" s="14">
        <f t="shared" ref="S6" si="8">R6/R$8</f>
        <v>0.73122613084614352</v>
      </c>
      <c r="T6">
        <v>36822</v>
      </c>
      <c r="U6" s="14">
        <f t="shared" ref="U6" si="9">T6/T$8</f>
        <v>0.72235409514467874</v>
      </c>
      <c r="V6">
        <v>36002</v>
      </c>
      <c r="W6" s="14">
        <f t="shared" ref="W6" si="10">V6/V$8</f>
        <v>0.71102421297942098</v>
      </c>
    </row>
    <row r="7" spans="1:23" x14ac:dyDescent="0.25">
      <c r="A7" s="3" t="s">
        <v>6</v>
      </c>
      <c r="B7" s="4">
        <v>11463</v>
      </c>
      <c r="C7" s="15">
        <f t="shared" si="0"/>
        <v>0.1698700374920348</v>
      </c>
      <c r="D7" s="5">
        <v>11539</v>
      </c>
      <c r="E7" s="15">
        <f t="shared" ref="E7" si="11">D7/D$8</f>
        <v>0.17614911383516266</v>
      </c>
      <c r="F7" s="5">
        <v>11092</v>
      </c>
      <c r="G7" s="15">
        <f t="shared" ref="G7" si="12">F7/F$8</f>
        <v>0.17354841737987578</v>
      </c>
      <c r="H7" s="5">
        <v>8494</v>
      </c>
      <c r="I7" s="15">
        <f t="shared" ref="I7" si="13">H7/H$8</f>
        <v>0.15252837236029307</v>
      </c>
      <c r="J7" s="5">
        <v>8795</v>
      </c>
      <c r="K7" s="15">
        <f t="shared" ref="K7" si="14">J7/J$8</f>
        <v>0.16034932268591953</v>
      </c>
      <c r="L7" s="5">
        <v>8976</v>
      </c>
      <c r="M7" s="15">
        <f t="shared" ref="M7" si="15">L7/L$8</f>
        <v>0.16649972175848637</v>
      </c>
      <c r="N7" s="5">
        <v>9191</v>
      </c>
      <c r="O7" s="20">
        <f t="shared" ref="O7" si="16">N7/N$8</f>
        <v>0.17265605921139143</v>
      </c>
      <c r="P7" s="5">
        <v>9365</v>
      </c>
      <c r="Q7" s="20">
        <f t="shared" ref="Q7" si="17">P7/P$8</f>
        <v>0.17772084638011196</v>
      </c>
      <c r="R7" s="5">
        <v>9566</v>
      </c>
      <c r="S7" s="15">
        <f t="shared" ref="S7" si="18">R7/R$8</f>
        <v>0.1835837795305813</v>
      </c>
      <c r="T7" s="5">
        <v>9717</v>
      </c>
      <c r="U7" s="15">
        <f t="shared" ref="U7" si="19">T7/T$8</f>
        <v>0.19062285434036291</v>
      </c>
      <c r="V7" s="5">
        <v>9862</v>
      </c>
      <c r="W7" s="15">
        <f t="shared" ref="W7" si="20">V7/V$8</f>
        <v>0.19477031243828258</v>
      </c>
    </row>
    <row r="8" spans="1:23" x14ac:dyDescent="0.25">
      <c r="A8" s="3" t="s">
        <v>5</v>
      </c>
      <c r="B8" s="5">
        <f>SUM(B5:B7)</f>
        <v>67481</v>
      </c>
      <c r="C8" s="5"/>
      <c r="D8" s="5">
        <f t="shared" ref="C8:W8" si="21">SUM(D5:D7)</f>
        <v>65507</v>
      </c>
      <c r="E8" s="5"/>
      <c r="F8" s="5">
        <f t="shared" si="21"/>
        <v>63913</v>
      </c>
      <c r="G8" s="5"/>
      <c r="H8" s="5">
        <f>SUM(H5:H7)</f>
        <v>55688</v>
      </c>
      <c r="I8" s="5"/>
      <c r="J8" s="5">
        <f t="shared" si="21"/>
        <v>54849</v>
      </c>
      <c r="K8" s="5"/>
      <c r="L8" s="5">
        <f t="shared" si="21"/>
        <v>53910</v>
      </c>
      <c r="M8" s="5"/>
      <c r="N8" s="5">
        <f t="shared" si="21"/>
        <v>53233</v>
      </c>
      <c r="O8" s="5"/>
      <c r="P8" s="5">
        <f t="shared" si="21"/>
        <v>52695</v>
      </c>
      <c r="Q8" s="5"/>
      <c r="R8" s="5">
        <f t="shared" si="21"/>
        <v>52107</v>
      </c>
      <c r="S8" s="5"/>
      <c r="T8" s="5">
        <f t="shared" si="21"/>
        <v>50975</v>
      </c>
      <c r="U8" s="5"/>
      <c r="V8" s="5">
        <f t="shared" si="21"/>
        <v>50634</v>
      </c>
      <c r="W8" s="5"/>
    </row>
    <row r="10" spans="1:23" ht="16.5" customHeight="1" x14ac:dyDescent="0.25">
      <c r="B10" s="11" t="s">
        <v>3</v>
      </c>
      <c r="C10" s="11"/>
      <c r="D10" s="11"/>
      <c r="E10" s="11"/>
      <c r="F10" s="11"/>
      <c r="G10" s="11"/>
      <c r="H10" s="11"/>
      <c r="I10" s="11"/>
      <c r="J10" s="11"/>
      <c r="K10" s="11"/>
      <c r="L10" s="11"/>
      <c r="M10" s="11"/>
      <c r="N10" s="11"/>
      <c r="O10" s="11"/>
      <c r="P10" s="11"/>
      <c r="Q10" s="11"/>
      <c r="R10" s="11"/>
      <c r="S10" s="11"/>
      <c r="T10" s="11"/>
      <c r="U10" s="11"/>
      <c r="V10" s="11"/>
      <c r="W10" s="11"/>
    </row>
    <row r="11" spans="1:23" ht="15" customHeight="1" x14ac:dyDescent="0.25">
      <c r="B11" s="11"/>
      <c r="C11" s="11"/>
      <c r="D11" s="11"/>
      <c r="E11" s="11"/>
      <c r="F11" s="11"/>
      <c r="G11" s="11"/>
      <c r="H11" s="11"/>
      <c r="I11" s="11"/>
      <c r="J11" s="11"/>
      <c r="K11" s="11"/>
      <c r="L11" s="11"/>
      <c r="M11" s="11"/>
      <c r="N11" s="11"/>
      <c r="O11" s="11"/>
      <c r="P11" s="11"/>
      <c r="Q11" s="11"/>
      <c r="R11" s="11"/>
      <c r="S11" s="11"/>
      <c r="T11" s="11"/>
      <c r="U11" s="11"/>
      <c r="V11" s="11"/>
      <c r="W11" s="11"/>
    </row>
    <row r="12" spans="1:23" x14ac:dyDescent="0.25">
      <c r="B12" s="11"/>
      <c r="C12" s="11"/>
      <c r="D12" s="11"/>
      <c r="E12" s="11"/>
      <c r="F12" s="11"/>
      <c r="G12" s="11"/>
      <c r="H12" s="11"/>
      <c r="I12" s="11"/>
      <c r="J12" s="11"/>
      <c r="K12" s="11"/>
      <c r="L12" s="11"/>
      <c r="M12" s="11"/>
      <c r="N12" s="11"/>
      <c r="O12" s="11"/>
      <c r="P12" s="11"/>
      <c r="Q12" s="11"/>
      <c r="R12" s="11"/>
      <c r="S12" s="11"/>
      <c r="T12" s="11"/>
      <c r="U12" s="11"/>
      <c r="V12" s="11"/>
      <c r="W12" s="11"/>
    </row>
  </sheetData>
  <mergeCells count="12">
    <mergeCell ref="N3:O3"/>
    <mergeCell ref="P3:Q3"/>
    <mergeCell ref="R3:S3"/>
    <mergeCell ref="T3:U3"/>
    <mergeCell ref="V3:W3"/>
    <mergeCell ref="B10:W12"/>
    <mergeCell ref="B3:C3"/>
    <mergeCell ref="D3:E3"/>
    <mergeCell ref="F3:G3"/>
    <mergeCell ref="H3:I3"/>
    <mergeCell ref="J3:K3"/>
    <mergeCell ref="L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0"/>
  <sheetViews>
    <sheetView workbookViewId="0">
      <selection activeCell="L17" sqref="L17"/>
    </sheetView>
  </sheetViews>
  <sheetFormatPr defaultRowHeight="15" x14ac:dyDescent="0.25"/>
  <cols>
    <col min="2" max="2" width="22.7109375" bestFit="1" customWidth="1"/>
  </cols>
  <sheetData>
    <row r="2" spans="2:9" x14ac:dyDescent="0.25">
      <c r="B2" s="8"/>
      <c r="C2" s="8"/>
      <c r="D2" s="9" t="s">
        <v>16</v>
      </c>
      <c r="E2" s="9"/>
      <c r="F2" s="9" t="s">
        <v>17</v>
      </c>
      <c r="G2" s="9"/>
      <c r="H2" s="9" t="s">
        <v>6</v>
      </c>
      <c r="I2" s="9"/>
    </row>
    <row r="3" spans="2:9" x14ac:dyDescent="0.25">
      <c r="B3" s="5" t="s">
        <v>8</v>
      </c>
      <c r="C3" s="5" t="s">
        <v>9</v>
      </c>
      <c r="D3" s="5" t="s">
        <v>0</v>
      </c>
      <c r="E3" s="5" t="s">
        <v>1</v>
      </c>
      <c r="F3" s="5" t="s">
        <v>0</v>
      </c>
      <c r="G3" s="5" t="s">
        <v>1</v>
      </c>
      <c r="H3" s="5" t="s">
        <v>0</v>
      </c>
      <c r="I3" s="5" t="s">
        <v>1</v>
      </c>
    </row>
    <row r="4" spans="2:9" x14ac:dyDescent="0.25">
      <c r="B4" t="s">
        <v>10</v>
      </c>
      <c r="C4">
        <f t="shared" ref="C4:C10" si="0">SUM(D4,F4,H4)</f>
        <v>11431</v>
      </c>
      <c r="D4">
        <v>935</v>
      </c>
      <c r="E4" s="14">
        <f>D4/C4</f>
        <v>8.1795118537310821E-2</v>
      </c>
      <c r="F4">
        <v>7214</v>
      </c>
      <c r="G4" s="14">
        <f>F4/C4</f>
        <v>0.63109089318519818</v>
      </c>
      <c r="H4">
        <v>3282</v>
      </c>
      <c r="I4" s="14">
        <f>H4/C4</f>
        <v>0.28711398827749102</v>
      </c>
    </row>
    <row r="5" spans="2:9" x14ac:dyDescent="0.25">
      <c r="B5" t="s">
        <v>11</v>
      </c>
      <c r="C5">
        <f t="shared" si="0"/>
        <v>1468</v>
      </c>
      <c r="D5">
        <v>128</v>
      </c>
      <c r="E5" s="14">
        <f t="shared" ref="E5:E10" si="1">D5/C5</f>
        <v>8.7193460490463212E-2</v>
      </c>
      <c r="F5">
        <v>1087</v>
      </c>
      <c r="G5" s="14">
        <f t="shared" ref="G5:G10" si="2">F5/C5</f>
        <v>0.74046321525885561</v>
      </c>
      <c r="H5">
        <v>253</v>
      </c>
      <c r="I5" s="14">
        <f t="shared" ref="I5:I10" si="3">H5/C5</f>
        <v>0.17234332425068119</v>
      </c>
    </row>
    <row r="6" spans="2:9" x14ac:dyDescent="0.25">
      <c r="B6" t="s">
        <v>12</v>
      </c>
      <c r="C6">
        <f t="shared" si="0"/>
        <v>3041</v>
      </c>
      <c r="D6">
        <v>260</v>
      </c>
      <c r="E6" s="14">
        <f t="shared" si="1"/>
        <v>8.5498191384413016E-2</v>
      </c>
      <c r="F6">
        <v>2189</v>
      </c>
      <c r="G6" s="14">
        <f t="shared" si="2"/>
        <v>0.71982900361723112</v>
      </c>
      <c r="H6">
        <v>592</v>
      </c>
      <c r="I6" s="14">
        <f t="shared" si="3"/>
        <v>0.19467280499835579</v>
      </c>
    </row>
    <row r="7" spans="2:9" x14ac:dyDescent="0.25">
      <c r="B7" t="s">
        <v>13</v>
      </c>
      <c r="C7">
        <f t="shared" si="0"/>
        <v>24412</v>
      </c>
      <c r="D7">
        <v>2270</v>
      </c>
      <c r="E7" s="14">
        <f t="shared" si="1"/>
        <v>9.2987055546452563E-2</v>
      </c>
      <c r="F7">
        <v>17490</v>
      </c>
      <c r="G7" s="14">
        <f t="shared" si="2"/>
        <v>0.71645092577420944</v>
      </c>
      <c r="H7">
        <v>4652</v>
      </c>
      <c r="I7" s="14">
        <f t="shared" si="3"/>
        <v>0.19056201867933803</v>
      </c>
    </row>
    <row r="8" spans="2:9" x14ac:dyDescent="0.25">
      <c r="B8" t="s">
        <v>14</v>
      </c>
      <c r="C8">
        <f t="shared" si="0"/>
        <v>3514</v>
      </c>
      <c r="D8">
        <v>354</v>
      </c>
      <c r="E8" s="14">
        <f t="shared" si="1"/>
        <v>0.10073989755264656</v>
      </c>
      <c r="F8">
        <v>2883</v>
      </c>
      <c r="G8" s="14">
        <f t="shared" si="2"/>
        <v>0.82043255549231642</v>
      </c>
      <c r="H8">
        <v>277</v>
      </c>
      <c r="I8" s="14">
        <f t="shared" si="3"/>
        <v>7.8827546955036992E-2</v>
      </c>
    </row>
    <row r="9" spans="2:9" x14ac:dyDescent="0.25">
      <c r="B9" s="5" t="s">
        <v>15</v>
      </c>
      <c r="C9" s="5">
        <f t="shared" si="0"/>
        <v>6768</v>
      </c>
      <c r="D9" s="5">
        <v>823</v>
      </c>
      <c r="E9" s="15">
        <f t="shared" si="1"/>
        <v>0.1216016548463357</v>
      </c>
      <c r="F9" s="5">
        <v>5139</v>
      </c>
      <c r="G9" s="15">
        <f t="shared" si="2"/>
        <v>0.75930851063829785</v>
      </c>
      <c r="H9" s="5">
        <v>806</v>
      </c>
      <c r="I9" s="15">
        <f t="shared" si="3"/>
        <v>0.11908983451536644</v>
      </c>
    </row>
    <row r="10" spans="2:9" x14ac:dyDescent="0.25">
      <c r="B10" s="10" t="s">
        <v>9</v>
      </c>
      <c r="C10" s="5">
        <v>50634</v>
      </c>
      <c r="D10" s="5">
        <v>4770</v>
      </c>
      <c r="E10" s="15">
        <v>9.4205474582296486E-2</v>
      </c>
      <c r="F10" s="5">
        <v>36002</v>
      </c>
      <c r="G10" s="15">
        <f t="shared" si="2"/>
        <v>0.71102421297942098</v>
      </c>
      <c r="H10" s="5">
        <v>9862</v>
      </c>
      <c r="I10" s="16">
        <f t="shared" si="3"/>
        <v>0.19477031243828258</v>
      </c>
    </row>
  </sheetData>
  <mergeCells count="3">
    <mergeCell ref="D2:E2"/>
    <mergeCell ref="F2:G2"/>
    <mergeCell ref="H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0"/>
  <sheetViews>
    <sheetView tabSelected="1" workbookViewId="0">
      <selection activeCell="C26" sqref="C26"/>
    </sheetView>
  </sheetViews>
  <sheetFormatPr defaultRowHeight="15" x14ac:dyDescent="0.25"/>
  <cols>
    <col min="2" max="2" width="43" bestFit="1" customWidth="1"/>
  </cols>
  <sheetData>
    <row r="2" spans="2:9" x14ac:dyDescent="0.25">
      <c r="B2" s="8"/>
      <c r="C2" s="8"/>
      <c r="D2" s="9" t="s">
        <v>4</v>
      </c>
      <c r="E2" s="9"/>
      <c r="F2" s="9" t="s">
        <v>24</v>
      </c>
      <c r="G2" s="9"/>
      <c r="H2" s="9" t="s">
        <v>6</v>
      </c>
      <c r="I2" s="9"/>
    </row>
    <row r="3" spans="2:9" x14ac:dyDescent="0.25">
      <c r="B3" s="5" t="s">
        <v>26</v>
      </c>
      <c r="C3" s="5" t="s">
        <v>9</v>
      </c>
      <c r="D3" s="5" t="s">
        <v>0</v>
      </c>
      <c r="E3" s="5" t="s">
        <v>1</v>
      </c>
      <c r="F3" s="5" t="s">
        <v>0</v>
      </c>
      <c r="G3" s="5" t="s">
        <v>1</v>
      </c>
      <c r="H3" s="5" t="s">
        <v>0</v>
      </c>
      <c r="I3" s="5" t="s">
        <v>1</v>
      </c>
    </row>
    <row r="4" spans="2:9" x14ac:dyDescent="0.25">
      <c r="B4" t="s">
        <v>9</v>
      </c>
      <c r="C4">
        <v>50634</v>
      </c>
      <c r="D4">
        <v>4770</v>
      </c>
      <c r="E4" s="14">
        <f>D4/C4</f>
        <v>9.4205474582296486E-2</v>
      </c>
      <c r="F4">
        <v>36002</v>
      </c>
      <c r="G4" s="14">
        <f>F4/C4</f>
        <v>0.71102421297942098</v>
      </c>
      <c r="H4">
        <v>9862</v>
      </c>
      <c r="I4" s="14">
        <f>H4/C4</f>
        <v>0.19477031243828258</v>
      </c>
    </row>
    <row r="5" spans="2:9" x14ac:dyDescent="0.25">
      <c r="B5" t="s">
        <v>19</v>
      </c>
      <c r="C5">
        <v>8137</v>
      </c>
      <c r="D5">
        <v>641</v>
      </c>
      <c r="E5" s="14">
        <f t="shared" ref="E5:E10" si="0">D5/C5</f>
        <v>7.8775961656630214E-2</v>
      </c>
      <c r="F5">
        <v>4378</v>
      </c>
      <c r="G5" s="14">
        <f t="shared" ref="G5:G10" si="1">F5/C5</f>
        <v>0.53803613125230432</v>
      </c>
      <c r="H5">
        <v>3118</v>
      </c>
      <c r="I5" s="14">
        <f t="shared" ref="I5:I10" si="2">H5/C5</f>
        <v>0.38318790709106548</v>
      </c>
    </row>
    <row r="6" spans="2:9" x14ac:dyDescent="0.25">
      <c r="B6" t="s">
        <v>20</v>
      </c>
      <c r="C6">
        <v>9885</v>
      </c>
      <c r="D6">
        <v>755</v>
      </c>
      <c r="E6" s="14">
        <f t="shared" si="0"/>
        <v>7.6378351036924627E-2</v>
      </c>
      <c r="F6">
        <v>6046</v>
      </c>
      <c r="G6" s="14">
        <f t="shared" si="1"/>
        <v>0.61163378856853823</v>
      </c>
      <c r="H6">
        <v>3084</v>
      </c>
      <c r="I6" s="14">
        <f t="shared" si="2"/>
        <v>0.31198786039453719</v>
      </c>
    </row>
    <row r="7" spans="2:9" x14ac:dyDescent="0.25">
      <c r="B7" t="s">
        <v>21</v>
      </c>
      <c r="C7">
        <v>7352</v>
      </c>
      <c r="D7">
        <v>571</v>
      </c>
      <c r="E7" s="14">
        <f t="shared" si="0"/>
        <v>7.7665941240478778E-2</v>
      </c>
      <c r="F7">
        <v>5298</v>
      </c>
      <c r="G7" s="14">
        <f t="shared" si="1"/>
        <v>0.72062023939064201</v>
      </c>
      <c r="H7">
        <v>1483</v>
      </c>
      <c r="I7" s="14">
        <f t="shared" si="2"/>
        <v>0.20171381936887922</v>
      </c>
    </row>
    <row r="8" spans="2:9" x14ac:dyDescent="0.25">
      <c r="B8" t="s">
        <v>22</v>
      </c>
      <c r="C8">
        <v>10152</v>
      </c>
      <c r="D8">
        <v>905</v>
      </c>
      <c r="E8" s="14">
        <f t="shared" si="0"/>
        <v>8.9144996059889681E-2</v>
      </c>
      <c r="F8">
        <v>8181</v>
      </c>
      <c r="G8" s="14">
        <f t="shared" si="1"/>
        <v>0.80585106382978722</v>
      </c>
      <c r="H8">
        <v>1066</v>
      </c>
      <c r="I8" s="14">
        <f t="shared" si="2"/>
        <v>0.10500394011032309</v>
      </c>
    </row>
    <row r="9" spans="2:9" x14ac:dyDescent="0.25">
      <c r="B9" t="s">
        <v>23</v>
      </c>
      <c r="C9">
        <v>9018</v>
      </c>
      <c r="D9">
        <v>1015</v>
      </c>
      <c r="E9" s="14">
        <f t="shared" si="0"/>
        <v>0.11255267243291195</v>
      </c>
      <c r="F9">
        <v>7280</v>
      </c>
      <c r="G9" s="14">
        <f t="shared" si="1"/>
        <v>0.807274340208472</v>
      </c>
      <c r="H9">
        <v>723</v>
      </c>
      <c r="I9" s="14">
        <f t="shared" si="2"/>
        <v>8.0172987358616096E-2</v>
      </c>
    </row>
    <row r="10" spans="2:9" x14ac:dyDescent="0.25">
      <c r="B10" s="5" t="s">
        <v>18</v>
      </c>
      <c r="C10" s="5">
        <v>6090</v>
      </c>
      <c r="D10" s="5">
        <v>883</v>
      </c>
      <c r="E10" s="15">
        <f t="shared" si="0"/>
        <v>0.14499178981937602</v>
      </c>
      <c r="F10" s="5">
        <v>4819</v>
      </c>
      <c r="G10" s="15">
        <f t="shared" si="1"/>
        <v>0.79129720853858787</v>
      </c>
      <c r="H10" s="5">
        <v>388</v>
      </c>
      <c r="I10" s="15">
        <f t="shared" si="2"/>
        <v>6.3711001642036122E-2</v>
      </c>
    </row>
  </sheetData>
  <mergeCells count="3">
    <mergeCell ref="D2:E2"/>
    <mergeCell ref="F2:G2"/>
    <mergeCell ref="H2:I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Inhoudsopgave</vt:lpstr>
      <vt:lpstr>Tabel 1</vt:lpstr>
      <vt:lpstr>Tabel 2</vt:lpstr>
      <vt:lpstr>Tabel 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Kuijpers, R.P.P. (Rutger)</dc:creator>
  <cp:lastModifiedBy>Vaarhorst, A.A.M. (Anika)</cp:lastModifiedBy>
  <dcterms:created xsi:type="dcterms:W3CDTF">2024-03-22T09:15:04Z</dcterms:created>
  <dcterms:modified xsi:type="dcterms:W3CDTF">2024-03-28T13:04:46Z</dcterms:modified>
</cp:coreProperties>
</file>