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1" r:id="rId1"/>
    <sheet name="Inhoud" sheetId="2" r:id="rId2"/>
    <sheet name="Toelichting" sheetId="5" r:id="rId3"/>
    <sheet name="Bronbestanden" sheetId="6" r:id="rId4"/>
    <sheet name="Tabel 1" sheetId="11" r:id="rId5"/>
    <sheet name="Tabel 2" sheetId="12" r:id="rId6"/>
    <sheet name="Tabel 3" sheetId="13" r:id="rId7"/>
    <sheet name="Tabel 4" sheetId="14" r:id="rId8"/>
  </sheets>
  <definedNames>
    <definedName name="_GoBack" localSheetId="2">Toelichting!$A$63</definedName>
    <definedName name="_xlnm.Print_Area" localSheetId="3">Bronbestanden!$A$1:$B$30</definedName>
    <definedName name="_xlnm.Print_Area" localSheetId="2">Toelichting!$A$1:$A$93</definedName>
    <definedName name="Eerstegetal">#REF!</definedName>
    <definedName name="Namen">#REF!</definedName>
    <definedName name="Tabel_1">#REF!</definedName>
    <definedName name="Tabel_2">#REF!</definedName>
    <definedName name="Tabel_3">#REF!</definedName>
    <definedName name="Tabel_4">#REF!</definedName>
  </definedNames>
  <calcPr calcId="162913"/>
</workbook>
</file>

<file path=xl/calcChain.xml><?xml version="1.0" encoding="utf-8"?>
<calcChain xmlns="http://schemas.openxmlformats.org/spreadsheetml/2006/main">
  <c r="A13" i="2" l="1"/>
  <c r="A12" i="2"/>
  <c r="B24" i="2" l="1"/>
  <c r="A11" i="2"/>
  <c r="A10" i="2"/>
  <c r="A7" i="2"/>
  <c r="A6" i="2"/>
</calcChain>
</file>

<file path=xl/sharedStrings.xml><?xml version="1.0" encoding="utf-8"?>
<sst xmlns="http://schemas.openxmlformats.org/spreadsheetml/2006/main" count="929" uniqueCount="171">
  <si>
    <t>Bijstandsuitkeringenstatistiek (BUS)</t>
  </si>
  <si>
    <t>Lisanne van Koperen</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</si>
  <si>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</si>
  <si>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</si>
  <si>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</si>
  <si>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</si>
  <si>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</si>
  <si>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</si>
  <si>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</si>
  <si>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</si>
  <si>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</si>
  <si>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</si>
  <si>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</si>
  <si>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Inleiding</t>
  </si>
  <si>
    <t>Verslagperiode</t>
  </si>
  <si>
    <t>Populatie</t>
  </si>
  <si>
    <t>Over de tabellen</t>
  </si>
  <si>
    <t>Aandachtspunten bij de cijfers</t>
  </si>
  <si>
    <t>Bescherming van persoonsgegevens</t>
  </si>
  <si>
    <t>Om onthulling van informatie over individuele personen te voorkomen, zijn de cijfers afgerond op tientallen.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</si>
  <si>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</si>
  <si>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</si>
  <si>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</si>
  <si>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</si>
  <si>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Begrippen</t>
  </si>
  <si>
    <t>Afkortingen</t>
  </si>
  <si>
    <t>Bronbestanden</t>
  </si>
  <si>
    <t>Bron</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</si>
  <si>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</si>
  <si>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</si>
  <si>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Leverancier</t>
  </si>
  <si>
    <t>Gemeenten</t>
  </si>
  <si>
    <t>Integraal of steekproef</t>
  </si>
  <si>
    <t>Integraal</t>
  </si>
  <si>
    <t>Periodiciteit</t>
  </si>
  <si>
    <t>Maandelijks</t>
  </si>
  <si>
    <t>Bijzonderheden</t>
  </si>
  <si>
    <t>Polisadministratie (Polis)</t>
  </si>
  <si>
    <t>De Belastingdienst ontvangt de loonaangifte en UWV maakt daar de Polisadministratie van.</t>
  </si>
  <si>
    <t>In de Polisadministratie staan enkel banen van personen die in loondienst zijn. Personen met een stage worden in dit onderzoek niet gerekend als werkend.</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</si>
  <si>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</si>
  <si>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</si>
  <si>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</si>
  <si>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Het ministerie van Sociale Zaken en Werkgelegenheid (SZW) wil graag inzicht in de ontwikkeling van het aantal loonkostensubsidies en de situatie van personen met een loonkostensubsidie op grond van de Participatiewet of forfaitaire loonkostensubsidie qua uitkerings- en werksituatie over de tijd. Door de koppeling van de Statistiek Re-integratie door Gemeenten (SRG) met de Bijstandsuitkeringenstatistiek (BUS) en de Polisadministratie met daarin informatie over inkomstenverhoudingen van werkgevers en andere inhoudingsplichtigen, kan de situatie van personen met een loonkostensubsidie gemonitord worden.</t>
  </si>
  <si>
    <t xml:space="preserve">Vragen die SZW graag beantwoord zou willen zien, gaan allereerst over de beëindiging van de loonkostensubsidie op grond van de Participatiewet. SZW wil namelijk graag weten wat de reden is van beëindiging van de loonkostensubsidie. Daarbij kan gedacht worden aan een verandering van de loonwaarde, een wijziging in de arbeidssituatie, of bijvoorbeeld een overgang van inkomen uit een bijstandsuitkering naar inkomen uit werk. </t>
  </si>
  <si>
    <t xml:space="preserve">Daarnaast is SZW geïnteresseerd in de arbeidssituatie van personen met een startende loonkostensubsidie op grond van de Participatiewet. Zo wil SZW weten of er ver voor, of bij de start van de loonkostensubsidie al een dienstverband is bij een werkgever of dat er sprake was van een forfaitaire loonkostensubsidie. Ook is het interessant om te weten of er voor of bij de start van de loonkostensubsidie nog sprake was van inkomen vanuit een bijstandsuitkering. </t>
  </si>
  <si>
    <t>De verslagperiode is het tweede halfjaar van 2021. In deze tabellenset wordt gekeken naar personen die in de verslagperiode een gestarte, lopende of beëindigde loonkostensubsidie hadden. Voor deze personen wordt twaalf maanden voor en twaalf maanden na het peilmoment gekeken wat de situatie van de personen is.</t>
  </si>
  <si>
    <t>Deze tabellenset is gebaseerd op gegevens over personen met een startende, lopende of beëindigende voorziening in de verslagperiode.</t>
  </si>
  <si>
    <t>In elke tabel wordt gekeken naar een aantal (achtergrond)kenmerken van personen met een  loonkostensubsidie op grond van de Participatiewet of forfaitaire loonkostensubsidie. De tabel wordt uitgesplitst naar de volgende kenmerken:</t>
  </si>
  <si>
    <t>Tabel 1, 2 en 3 kijken naar personen met een respectievelijk gestarte, beëindigde of lopende loonkostensubsidie op grond van de Participatiewet. Tabel 4 bevat informatie over personen met een beëindigde forfaitaire loonkostensubsidie.</t>
  </si>
  <si>
    <t>Gestarte en beëindigde voorzieningen worden bekeken in het half jaar. Mocht iemand meerdere voorzieningen gestart zijn, dan wordt de eerst gestarte voorziening gevolgd. Als iemand meerdere voorzieningen beëindigd heeft in het halfjaar, dan wordt de laatst beëindigde voorziening gevolgd. Voor de lopende loonkostensubsidies is het peilmoment 30 september 2021. Voor iemand met meerdere lopende loonkostensubsidies op 30 september, wordt de langstlopende (eerst gestarte) voorziening gevolgd.</t>
  </si>
  <si>
    <t>Wanneer iemand meerdere banen in een maand had, worden alle gewerkte (overwerk en reguliere) uren van die baan bij elkaar opgeteld.</t>
  </si>
  <si>
    <t>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t>
  </si>
  <si>
    <t>Er is bij een Loonkostensubsidie op grond van de Participatiewet sprake van een regulier arbeidscontract bij de werkgever. De Loonkostensubsidie op grond van de Participatiewet kan langdurig worden ingezet, indien nodig tot aan het pensioen.</t>
  </si>
  <si>
    <t>Wanneer iemand meerdere voorzieningen heeft op het peilmoment met verschillende loonwaardes, dan wordt het gemiddelde van de loonwaarde van die voorzieningen genomen.</t>
  </si>
  <si>
    <t>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</si>
  <si>
    <t>Voor het bepalen van de gewerkte uren en uurloon wordt in de maand van het peilmoment gekeken, dus in de maand van de start van de voorziening (tabel 1), in de maand van het beëindigen van de voorziening (tabellen 2 en 4) en in september 2021 (tabel 3).</t>
  </si>
  <si>
    <t>Wanneer er meerdere banen in de maand zijn worden alle uren en al het loon bij elkaar opgeteld.</t>
  </si>
  <si>
    <t xml:space="preserve">Daarbovenop wil SZW graag meer informatie over lopende loonkostensubsidies op grond van de Participatiewet, waarbij deze gedurende een langere periode gevolgd kunnen worden. Het is bijvoorbeeld mogelijk dat er bij personen met een lopende loonkostensubsidie gedurende de tijd wijzigingen plaatsvinden in de arbeidspositie. Zo zou de omvang van de arbeidsaanstelling kunnen toe- of afnemen en het contracttype kunnen wijzigen. Ook is het mogelijk dat de loonwaarde van personen met een loonkostensubsidie over de tijd toe- of afneemt. Specifiek voor de forfaitaire loonkostensubsidie wil SZW graag weten in hoeverre deze gevolgd wordt door een loonkostensubsidie op grond van de Participatiewet of door een andere werk- of uitkeringspositie.  </t>
  </si>
  <si>
    <r>
      <t>Beëindigde voorziening</t>
    </r>
    <r>
      <rPr>
        <sz val="10"/>
        <color rgb="FF000000"/>
        <rFont val="Arial"/>
        <family val="2"/>
      </rPr>
      <t xml:space="preserve"> - De voorziening heeft een einddatum in de verslagperiode, dus groter of gelijk aan 1 juli en kleiner of gelijk aan 31 december 2021.</t>
    </r>
  </si>
  <si>
    <r>
      <t>Forfaitaire loonkostensubsidie</t>
    </r>
    <r>
      <rPr>
        <sz val="10"/>
        <color rgb="FF000000"/>
        <rFont val="Arial"/>
        <family val="2"/>
      </rPr>
      <t xml:space="preserve"> - 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</si>
  <si>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Gemiddeld gewerkte uren per week</t>
    </r>
    <r>
      <rPr>
        <sz val="10"/>
        <color rgb="FF000000"/>
        <rFont val="Arial"/>
        <family val="2"/>
      </rPr>
      <t xml:space="preserve"> - Het gemiddeld aantal uren feitelijk gewerkte tijd per week van iemand die betaalde arbeid verricht. Dit is het gemiddelde gewerkte uren per week in de maand van het peilmoment, dus de maand van de start van de voorziening, eind van de voorziening of september (voor lopende voorzieningen). Het gemiddelde wordt berekend door de som te nemen van overwerkuren en reguliere uren, gedeeld door het aantal dagen dat er gewerkt kon worden in de maand. Dit is het gemiddelde per dag, dus wordt maal zeven gedaan om het gemiddelde per week te berekenen.</t>
    </r>
  </si>
  <si>
    <r>
      <t>Gestarte voorziening</t>
    </r>
    <r>
      <rPr>
        <sz val="10"/>
        <color rgb="FF000000"/>
        <rFont val="Arial"/>
        <family val="2"/>
      </rPr>
      <t xml:space="preserve"> - Een voorziening met een startdatum in de verslagperiode, dus groter of gelijk aan 1 juli en kleiner of gelijk aan 31 december 2021.</t>
    </r>
  </si>
  <si>
    <r>
      <t>Loonkostensubsidie op grond van de Participatiewet</t>
    </r>
    <r>
      <rPr>
        <sz val="10"/>
        <color rgb="FF000000"/>
        <rFont val="Arial"/>
        <family val="2"/>
      </rPr>
      <t xml:space="preserve"> -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t>
    </r>
  </si>
  <si>
    <r>
      <t>Loonwaarde</t>
    </r>
    <r>
      <rPr>
        <sz val="10"/>
        <color rgb="FF000000"/>
        <rFont val="Arial"/>
        <family val="2"/>
      </rPr>
      <t xml:space="preserve"> - 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t>
    </r>
  </si>
  <si>
    <r>
      <t>Lopende voorziening</t>
    </r>
    <r>
      <rPr>
        <sz val="10"/>
        <color rgb="FF000000"/>
        <rFont val="Arial"/>
        <family val="2"/>
      </rPr>
      <t xml:space="preserve"> -  Een voorziening die gestart is voor de eerste dag van de verslagperiode en beëindigd na de laatste dag van de verslagperiode (of nog niet beëindigd is). De voorziening loopt dus de hele verslagperiode lang. Er is dus geen duidelijk peilmoment dat als moment 0 gebruikt kan worden. Daarom is er voor gekozen om voor alle lopende voorzieningen 30 september als peilmoment 0 te gebruiken.</t>
    </r>
  </si>
  <si>
    <r>
      <t>Peilmoment</t>
    </r>
    <r>
      <rPr>
        <sz val="10"/>
        <color rgb="FF000000"/>
        <rFont val="Arial"/>
        <family val="2"/>
      </rPr>
      <t xml:space="preserve"> - In tabel 1 is het peilmoment de startdatum van de voorziening. In de tabellen 2 en 4 is het peilmoment de einddatum van de voorziening. In tabel 3 is 30 september 2021 het peilmoment.</t>
    </r>
  </si>
  <si>
    <r>
      <t>Soort contract</t>
    </r>
    <r>
      <rPr>
        <sz val="10"/>
        <color rgb="FF000000"/>
        <rFont val="Arial"/>
        <family val="2"/>
      </rPr>
      <t xml:space="preserve"> - Soort contract bestaat uit de opties vast contract (contract voor onbepaalde tijd), tijdelijk contract (contract voor bepaalde tijd) of uitzendkrachten. Het soort contract wordt op peilmoment bepaald. Wanneer er meerdere banen op het peilmoment zijn wordt de volgende prioritering gebruikt: vast, tijdelijk, uitzendkracht.</t>
    </r>
  </si>
  <si>
    <r>
      <t>Uitkeringspositie</t>
    </r>
    <r>
      <rPr>
        <sz val="10"/>
        <color rgb="FF000000"/>
        <rFont val="Arial"/>
        <family val="2"/>
      </rPr>
      <t xml:space="preserve"> - 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 </t>
    </r>
  </si>
  <si>
    <r>
      <t>Uurloon</t>
    </r>
    <r>
      <rPr>
        <sz val="10"/>
        <color rgb="FF000000"/>
        <rFont val="Arial"/>
        <family val="2"/>
      </rPr>
      <t xml:space="preserve"> - Het uurloon wordt berekend als som van het basisloon gedeeld door de som van de reguliere uren per maand. Het gaat hierbij om de uren in de maand van het peilmoment.</t>
    </r>
  </si>
  <si>
    <r>
      <t xml:space="preserve">BUS </t>
    </r>
    <r>
      <rPr>
        <sz val="10"/>
        <color rgb="FF000000"/>
        <rFont val="Arial"/>
        <family val="2"/>
      </rPr>
      <t>- Bijstandsuitkeringenstatistiek</t>
    </r>
  </si>
  <si>
    <r>
      <t xml:space="preserve">CBS </t>
    </r>
    <r>
      <rPr>
        <sz val="10"/>
        <color rgb="FF000000"/>
        <rFont val="Arial"/>
        <family val="2"/>
      </rPr>
      <t>- Centraal Bureau voor de Statistiek</t>
    </r>
  </si>
  <si>
    <r>
      <t xml:space="preserve">SRG </t>
    </r>
    <r>
      <rPr>
        <sz val="10"/>
        <color rgb="FF000000"/>
        <rFont val="Arial"/>
        <family val="2"/>
      </rPr>
      <t>- Statistiek Re-integratie door Gemeenten</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</si>
  <si>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</si>
  <si>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</si>
  <si>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WML</t>
    </r>
    <r>
      <rPr>
        <sz val="10"/>
        <color rgb="FF000000"/>
        <rFont val="Arial"/>
        <family val="2"/>
      </rPr>
      <t xml:space="preserve"> - Wettelijk minimumloon</t>
    </r>
  </si>
  <si>
    <t>Loonwaarde</t>
  </si>
  <si>
    <t>loonkostensubsidie op gornd van de Participatiewet wordt elke maand gekeken of een persoon een forfaitaire loonkostensubsidie had. In tabel 4 over forfaitaire loonkostensubsidie wordt elke maand gekeken of iemand een loonkostensubsidie op grond van de Participatiewet had).</t>
  </si>
  <si>
    <t>-      Forfaitaire loonkostensubsidie of loonkostensubsidie op grond van de Participatiewet (in de tabellen over</t>
  </si>
  <si>
    <t>-      Uitkeringspositie</t>
  </si>
  <si>
    <t>-      Loonwaarde</t>
  </si>
  <si>
    <t>-      Gemiddeld gewerkte uren per week</t>
  </si>
  <si>
    <t>-      Uurloon</t>
  </si>
  <si>
    <t>-      Soort contract</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</si>
  <si>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</si>
  <si>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</si>
  <si>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 xml:space="preserve">De gegevens zijn op registratiebasis: dit betekent dat er niet is gecorrigeerd in de componenten voor nagekomen informatie (de zogenaamde administratieve vertraging).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</si>
  <si>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</si>
  <si>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</si>
  <si>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Tabellenset SRG-I: Cohortonderzoek personen met loonkostensubsidie</t>
  </si>
  <si>
    <t>Verslagperiode: tweede halfjaar 2021</t>
  </si>
  <si>
    <t>Annelise Notenboom</t>
  </si>
  <si>
    <t>Damien Fleur</t>
  </si>
  <si>
    <t>Sander van Schie</t>
  </si>
  <si>
    <t>Elles van Timmeren</t>
  </si>
  <si>
    <t>Oktober 2023</t>
  </si>
  <si>
    <t>Personen met een gestarte loonkostensubsidie op grond van de Participatiewet, naar achtergrondkenmerken tot 12 maanden voor en na start, tweede halfjaar 2021</t>
  </si>
  <si>
    <t>Personen met een beëindigde loonkostensubsidie op grond van de Participatiewet, naar achtergrondkenmerken tot 12 maanden voor en na start, tweede halfjaar 2021</t>
  </si>
  <si>
    <t>Personen met een lopende loonkostensubsidie op grond van de Participatiewet, naar achtergrondkenmerken tot 12 maanden voor en na start, tweede halfjaar 2021</t>
  </si>
  <si>
    <t>Personen met een beeindigde forfaitaire loonkostensubsidie, naar achtergrondkenmerken tot 12 maanden voor en na start, tweede halfjaar 2021</t>
  </si>
  <si>
    <t>Tabel 3</t>
  </si>
  <si>
    <t>Tabel 4</t>
  </si>
  <si>
    <t>Vragen over deze publicatie kunnen gestuurd worden aan team Sociale Zekerheid onder vermelding van projectnummer uit Casper PR002334 04.</t>
  </si>
  <si>
    <t>Tabel 1</t>
  </si>
  <si>
    <t>Aantal maanden voor of na start van de voorziening</t>
  </si>
  <si>
    <t/>
  </si>
  <si>
    <t>-12</t>
  </si>
  <si>
    <t>-11</t>
  </si>
  <si>
    <t>-10</t>
  </si>
  <si>
    <t>-9</t>
  </si>
  <si>
    <t>-8</t>
  </si>
  <si>
    <t>-7</t>
  </si>
  <si>
    <t>-6</t>
  </si>
  <si>
    <t>-5</t>
  </si>
  <si>
    <t>-4</t>
  </si>
  <si>
    <t>-3</t>
  </si>
  <si>
    <t>-2</t>
  </si>
  <si>
    <t>-1</t>
  </si>
  <si>
    <t>0</t>
  </si>
  <si>
    <t>1</t>
  </si>
  <si>
    <t>2</t>
  </si>
  <si>
    <t>3</t>
  </si>
  <si>
    <t>4</t>
  </si>
  <si>
    <t>5</t>
  </si>
  <si>
    <t>6</t>
  </si>
  <si>
    <t>7</t>
  </si>
  <si>
    <t>8</t>
  </si>
  <si>
    <t>9</t>
  </si>
  <si>
    <t>10</t>
  </si>
  <si>
    <t>11</t>
  </si>
  <si>
    <t>12</t>
  </si>
  <si>
    <t>Totaal</t>
  </si>
  <si>
    <t>0 tot 10%</t>
  </si>
  <si>
    <t>10 tot 20%</t>
  </si>
  <si>
    <t>20 tot 30%</t>
  </si>
  <si>
    <t>30 tot 40%</t>
  </si>
  <si>
    <t>40 tot 50%</t>
  </si>
  <si>
    <t>50 tot 60%</t>
  </si>
  <si>
    <t>60 tot 70%</t>
  </si>
  <si>
    <t>70 tot 80%</t>
  </si>
  <si>
    <t>80 tot 90%</t>
  </si>
  <si>
    <t>90 tot en met 100%</t>
  </si>
  <si>
    <t>Niet bepaald/onbekend</t>
  </si>
  <si>
    <t>Forfaitaire loonkostensubsidie</t>
  </si>
  <si>
    <t>Uitkeringspositie</t>
  </si>
  <si>
    <t>Werkend zonder bijstand</t>
  </si>
  <si>
    <t>Werkend met bijstand</t>
  </si>
  <si>
    <t>Niet werkend zonder bijstand</t>
  </si>
  <si>
    <t>Niet werkend met bijstand</t>
  </si>
  <si>
    <t>Gemiddeld gewerkte uren</t>
  </si>
  <si>
    <t>1 tot 12 uur</t>
  </si>
  <si>
    <t>12 tot 20 uur</t>
  </si>
  <si>
    <t>20 tot 25 uur</t>
  </si>
  <si>
    <t>25 tot 30 uur</t>
  </si>
  <si>
    <t>30 tot 35 uur</t>
  </si>
  <si>
    <t>35 uur of meer</t>
  </si>
  <si>
    <t>onbekend</t>
  </si>
  <si>
    <t>Uurloon</t>
  </si>
  <si>
    <t>minder dan 10 euro</t>
  </si>
  <si>
    <t>10 tot 15 euro</t>
  </si>
  <si>
    <t>15 tot 20 euro</t>
  </si>
  <si>
    <t>20 euro of meer</t>
  </si>
  <si>
    <t>Soort contract</t>
  </si>
  <si>
    <t>uitzendkracht/onbekend</t>
  </si>
  <si>
    <t>Bron: CBS</t>
  </si>
  <si>
    <t>Tabel 2</t>
  </si>
  <si>
    <t>Aantal maanden voor of na einde van de voorziening</t>
  </si>
  <si>
    <t>Aantal maanden voor of na peilmoment lopende voorziening</t>
  </si>
  <si>
    <t>Loonkostensubsidie op grond van de Participatiewet</t>
  </si>
  <si>
    <t>onbepaalde tijd</t>
  </si>
  <si>
    <t>bepaalde 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</si>
</sst>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10"/>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i/>
      <sz val="10"/>
      <color rgb="FFFF0000"/>
      <name val="Arial"/>
      <family val="2"/>
    </font>
    <font>
      <i/>
      <sz val="11"/>
      <name val="Arial"/>
      <family val="2"/>
    </font>
    <font>
      <b/>
      <i/>
      <sz val="11"/>
      <name val="Arial"/>
      <family val="2"/>
    </font>
    <font>
      <sz val="9"/>
      <color theme="1"/>
      <name val="Verdana"/>
      <family val="2"/>
    </font>
    <font>
      <b/>
      <sz val="12"/>
      <name val="Arial"/>
      <family val="2"/>
    </font>
    <font>
      <b/>
      <sz val="10"/>
      <name val="Arial"/>
      <family val="2"/>
    </font>
    <font>
      <strike/>
      <sz val="11"/>
      <color rgb="FFFF0000"/>
      <name val="Calibri"/>
      <family val="2"/>
      <scheme val="minor"/>
    </font>
    <font>
      <u/>
      <sz val="8"/>
      <color theme="10"/>
      <name val="Arial"/>
    </font>
    <font>
      <sz val="8"/>
      <color rgb="FF000000"/>
      <name val="Arial"/>
      <family val="2"/>
    </font>
    <font>
      <sz val="11"/>
      <color rgb="FF000000"/>
      <name val="Arial"/>
      <family val="2"/>
    </font>
    <font>
      <sz val="11"/>
      <name val="Arial"/>
      <family val="2"/>
    </font>
    <font>
      <b/>
      <i/>
      <sz val="10"/>
      <color rgb="FF000000"/>
      <name val="Arial"/>
      <family val="2"/>
    </font>
    <font>
      <i/>
      <sz val="10"/>
      <color rgb="FF000000"/>
      <name val="Arial"/>
      <family val="2"/>
    </font>
    <font>
      <b/>
      <sz val="8"/>
      <color rgb="FF00000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top/>
      <bottom style="thin">
        <color rgb="FF000000"/>
      </bottom>
      <diagonal/>
    </border>
  </borders>
  <cellStyleXfs count="10">
    <xf numFmtId="0" fontId="0" fillId="0" borderId="0"/>
    <xf numFmtId="0" fontId="1" fillId="0" borderId="0"/>
    <xf numFmtId="0" fontId="9" fillId="0" borderId="0"/>
    <xf numFmtId="0" fontId="9" fillId="0" borderId="0"/>
    <xf numFmtId="0" fontId="1" fillId="0" borderId="0"/>
    <xf numFmtId="0" fontId="17" fillId="0" borderId="0"/>
    <xf numFmtId="0" fontId="1" fillId="0" borderId="0"/>
    <xf numFmtId="0" fontId="9" fillId="0" borderId="0"/>
    <xf numFmtId="0" fontId="21" fillId="0" borderId="0" applyNumberFormat="0" applyFill="0" applyBorder="0" applyAlignment="0" applyProtection="0"/>
    <xf numFmtId="0" fontId="22" fillId="0" borderId="0"/>
  </cellStyleXfs>
  <cellXfs count="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2" borderId="0" xfId="2" applyFill="1" applyBorder="1"/>
    <xf numFmtId="0" fontId="10" fillId="2" borderId="0" xfId="2" applyFont="1" applyFill="1" applyBorder="1"/>
    <xf numFmtId="0" fontId="12" fillId="2" borderId="0" xfId="2" applyFont="1" applyFill="1" applyBorder="1"/>
    <xf numFmtId="0" fontId="9" fillId="3" borderId="0" xfId="2" applyFont="1" applyFill="1" applyBorder="1"/>
    <xf numFmtId="0" fontId="14" fillId="3" borderId="0" xfId="3" applyFont="1" applyFill="1" applyBorder="1" applyAlignment="1">
      <alignment horizontal="justify" vertical="center" wrapText="1"/>
    </xf>
    <xf numFmtId="0" fontId="9" fillId="3" borderId="0" xfId="2" applyFill="1" applyBorder="1"/>
    <xf numFmtId="0" fontId="15" fillId="3" borderId="0" xfId="4" applyFont="1" applyFill="1" applyBorder="1"/>
    <xf numFmtId="0" fontId="1" fillId="3" borderId="0" xfId="4" applyFill="1" applyBorder="1"/>
    <xf numFmtId="0" fontId="9" fillId="3" borderId="0" xfId="3" applyFill="1" applyBorder="1"/>
    <xf numFmtId="0" fontId="16" fillId="3" borderId="0" xfId="4" applyFont="1" applyFill="1" applyBorder="1"/>
    <xf numFmtId="0" fontId="9" fillId="3" borderId="0" xfId="3" applyFill="1"/>
    <xf numFmtId="0" fontId="16" fillId="3" borderId="0" xfId="2" applyFont="1" applyFill="1" applyAlignment="1">
      <alignment horizontal="justify" vertical="top" wrapText="1"/>
    </xf>
    <xf numFmtId="0" fontId="10" fillId="3" borderId="0" xfId="3" applyFont="1" applyFill="1"/>
    <xf numFmtId="0" fontId="9" fillId="2" borderId="0" xfId="2" applyFill="1"/>
    <xf numFmtId="0" fontId="18" fillId="3" borderId="0" xfId="3" applyFont="1" applyFill="1" applyBorder="1" applyAlignment="1">
      <alignment horizontal="left" vertical="top" wrapText="1"/>
    </xf>
    <xf numFmtId="0" fontId="1" fillId="0" borderId="0" xfId="1"/>
    <xf numFmtId="0" fontId="19" fillId="2" borderId="1" xfId="6" applyFont="1" applyFill="1" applyBorder="1" applyAlignment="1">
      <alignment horizontal="left" vertical="top" wrapText="1"/>
    </xf>
    <xf numFmtId="0" fontId="19" fillId="2" borderId="2" xfId="1" applyFont="1" applyFill="1" applyBorder="1" applyAlignment="1">
      <alignment horizontal="left" vertical="top" wrapText="1"/>
    </xf>
    <xf numFmtId="0" fontId="9" fillId="2" borderId="3" xfId="6" applyFont="1" applyFill="1" applyBorder="1" applyAlignment="1">
      <alignment horizontal="left" vertical="top" wrapText="1"/>
    </xf>
    <xf numFmtId="0" fontId="13" fillId="0" borderId="4" xfId="1" applyFont="1" applyBorder="1" applyAlignment="1">
      <alignment vertical="center" wrapText="1"/>
    </xf>
    <xf numFmtId="0" fontId="13" fillId="4" borderId="4" xfId="1" applyFont="1" applyFill="1" applyBorder="1" applyAlignment="1">
      <alignment vertical="center" wrapText="1"/>
    </xf>
    <xf numFmtId="0" fontId="9" fillId="2" borderId="3" xfId="3" applyFont="1" applyFill="1" applyBorder="1" applyAlignment="1">
      <alignment horizontal="left" vertical="top" wrapText="1"/>
    </xf>
    <xf numFmtId="0" fontId="9" fillId="2" borderId="5" xfId="6" applyFont="1" applyFill="1" applyBorder="1" applyAlignment="1">
      <alignment horizontal="left" vertical="top" wrapText="1"/>
    </xf>
    <xf numFmtId="0" fontId="13" fillId="4" borderId="6" xfId="1" applyFont="1" applyFill="1" applyBorder="1" applyAlignment="1">
      <alignment vertical="center" wrapText="1"/>
    </xf>
    <xf numFmtId="0" fontId="9" fillId="2" borderId="0" xfId="6" applyFont="1" applyFill="1" applyBorder="1" applyAlignment="1">
      <alignment horizontal="left" vertical="top" wrapText="1"/>
    </xf>
    <xf numFmtId="0" fontId="13" fillId="4" borderId="0" xfId="1" applyFont="1" applyFill="1" applyBorder="1" applyAlignment="1">
      <alignment vertical="center" wrapText="1"/>
    </xf>
    <xf numFmtId="0" fontId="1" fillId="0" borderId="0" xfId="1" applyBorder="1"/>
    <xf numFmtId="0" fontId="19" fillId="2" borderId="2" xfId="7" applyFont="1" applyFill="1" applyBorder="1" applyAlignment="1">
      <alignment horizontal="left" vertical="top" wrapText="1"/>
    </xf>
    <xf numFmtId="0" fontId="11" fillId="0" borderId="4" xfId="1" applyFont="1" applyBorder="1" applyAlignment="1">
      <alignment vertical="center" wrapText="1"/>
    </xf>
    <xf numFmtId="0" fontId="20" fillId="0" borderId="0" xfId="1" applyFont="1"/>
    <xf numFmtId="0" fontId="9" fillId="2" borderId="0" xfId="2" applyFill="1" applyBorder="1" applyAlignment="1">
      <alignment vertical="top"/>
    </xf>
    <xf numFmtId="0" fontId="23" fillId="0" borderId="0" xfId="0" applyFont="1" applyBorder="1" applyAlignment="1">
      <alignment vertical="center" wrapText="1"/>
    </xf>
    <xf numFmtId="0" fontId="4" fillId="0" borderId="0" xfId="0" applyFont="1" applyBorder="1" applyAlignment="1">
      <alignment vertical="center" wrapText="1"/>
    </xf>
    <xf numFmtId="0" fontId="16" fillId="3" borderId="0" xfId="2" applyFont="1" applyFill="1" applyBorder="1" applyAlignment="1">
      <alignment horizontal="justify" vertical="top" wrapText="1"/>
    </xf>
    <xf numFmtId="0" fontId="24" fillId="3" borderId="0" xfId="1" applyFont="1" applyFill="1" applyAlignment="1">
      <alignment horizontal="justify" vertical="top" wrapText="1"/>
    </xf>
    <xf numFmtId="0" fontId="24" fillId="2" borderId="0" xfId="2" applyFont="1" applyFill="1" applyAlignment="1">
      <alignment horizontal="justify" vertical="top" wrapText="1"/>
    </xf>
    <xf numFmtId="0" fontId="25" fillId="0" borderId="0" xfId="0" applyFont="1" applyBorder="1" applyAlignment="1">
      <alignment vertical="center" wrapText="1"/>
    </xf>
    <xf numFmtId="0" fontId="11" fillId="0" borderId="0" xfId="0" applyFont="1" applyBorder="1" applyAlignment="1">
      <alignment vertical="center" wrapText="1"/>
    </xf>
    <xf numFmtId="0" fontId="9" fillId="0" borderId="0" xfId="0" applyFont="1" applyBorder="1" applyAlignment="1">
      <alignment vertical="center" wrapText="1"/>
    </xf>
    <xf numFmtId="0" fontId="11" fillId="0" borderId="0" xfId="0" applyFont="1" applyBorder="1" applyAlignment="1">
      <alignment vertical="top" wrapText="1"/>
    </xf>
    <xf numFmtId="0" fontId="26" fillId="0" borderId="0" xfId="0" applyFont="1" applyBorder="1" applyAlignment="1">
      <alignment vertical="center" wrapText="1"/>
    </xf>
    <xf numFmtId="0" fontId="11" fillId="0" borderId="0" xfId="0" quotePrefix="1" applyFont="1" applyBorder="1" applyAlignment="1">
      <alignment horizontal="left" vertical="center" wrapText="1" indent="2"/>
    </xf>
    <xf numFmtId="0" fontId="11" fillId="0" borderId="0" xfId="0" quotePrefix="1" applyFont="1" applyBorder="1" applyAlignment="1">
      <alignment horizontal="left" vertical="center" wrapText="1" indent="5"/>
    </xf>
    <xf numFmtId="17" fontId="0" fillId="0" borderId="0" xfId="0" quotePrefix="1" applyNumberFormat="1"/>
    <xf numFmtId="0" fontId="22" fillId="0" borderId="0" xfId="0" applyFont="1"/>
    <xf numFmtId="0" fontId="21" fillId="0" borderId="0" xfId="8"/>
    <xf numFmtId="0" fontId="27" fillId="0" borderId="0" xfId="0" applyFont="1" applyAlignment="1">
      <alignment horizontal="left" vertical="center"/>
    </xf>
    <xf numFmtId="0" fontId="0" fillId="0" borderId="7" xfId="0" applyFont="1" applyBorder="1"/>
    <xf numFmtId="0" fontId="0" fillId="0" borderId="8" xfId="0" applyFont="1" applyBorder="1" applyAlignment="1">
      <alignment horizontal="right" vertical="center" wrapText="1"/>
    </xf>
    <xf numFmtId="0" fontId="0" fillId="0" borderId="0" xfId="0" applyFont="1" applyAlignment="1">
      <alignment wrapText="1"/>
    </xf>
    <xf numFmtId="164" fontId="0" fillId="0" borderId="0" xfId="0" applyNumberFormat="1" applyFont="1"/>
    <xf numFmtId="0" fontId="0" fillId="0" borderId="7" xfId="0" applyFont="1" applyBorder="1" applyAlignment="1">
      <alignment horizontal="left" vertical="top"/>
    </xf>
    <xf numFmtId="165" fontId="0" fillId="0" borderId="0" xfId="0" applyNumberFormat="1" applyFont="1"/>
    <xf numFmtId="0" fontId="0" fillId="0" borderId="8" xfId="0" applyFont="1" applyBorder="1" applyAlignment="1">
      <alignment horizontal="left" vertical="center" wrapText="1"/>
    </xf>
  </cellXfs>
  <cellStyles count="10">
    <cellStyle name="Hyperlink" xfId="8" builtinId="8"/>
    <cellStyle name="Normal 2" xfId="2"/>
    <cellStyle name="Standaard" xfId="0" builtinId="0"/>
    <cellStyle name="Standaard 2" xfId="1"/>
    <cellStyle name="Standaard 2 2" xfId="3"/>
    <cellStyle name="Standaard 2 3" xfId="5"/>
    <cellStyle name="Standaard 3" xfId="4"/>
    <cellStyle name="Standaard 4" xfId="6"/>
    <cellStyle name="Standaard 5" xfId="7"/>
    <cellStyle name="Standaard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tabSelected="1" workbookViewId="0"/>
  </sheetViews>
  <sheetFormatPr defaultColWidth="12" defaultRowHeight="11.25" x14ac:dyDescent="0.2"/>
  <sheetData>
    <row r="3" spans="1:1" ht="26.25" x14ac:dyDescent="0.4">
      <c r="A3" s="1" t="s">
        <v>84</v>
      </c>
    </row>
    <row r="6" spans="1:1" ht="18" x14ac:dyDescent="0.25">
      <c r="A6" s="2" t="s">
        <v>89</v>
      </c>
    </row>
    <row r="8" spans="1:1" ht="18" x14ac:dyDescent="0.25">
      <c r="A8" s="2" t="s">
        <v>90</v>
      </c>
    </row>
    <row r="14" spans="1:1" ht="15" x14ac:dyDescent="0.25">
      <c r="A14" s="3" t="s">
        <v>91</v>
      </c>
    </row>
    <row r="15" spans="1:1" ht="15" x14ac:dyDescent="0.25">
      <c r="A15" s="3" t="s">
        <v>92</v>
      </c>
    </row>
    <row r="16" spans="1:1" ht="15" x14ac:dyDescent="0.25">
      <c r="A16" s="3" t="s">
        <v>1</v>
      </c>
    </row>
    <row r="17" spans="1:1" ht="15" x14ac:dyDescent="0.25">
      <c r="A17" s="3" t="s">
        <v>93</v>
      </c>
    </row>
    <row r="18" spans="1:1" ht="15" x14ac:dyDescent="0.25">
      <c r="A18" s="3" t="s">
        <v>94</v>
      </c>
    </row>
    <row r="27" spans="1:1" x14ac:dyDescent="0.2">
      <c r="A27" t="s">
        <v>2</v>
      </c>
    </row>
    <row r="28" spans="1:1" x14ac:dyDescent="0.2">
      <c r="A28" s="51" t="s">
        <v>95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ColWidth="12" defaultRowHeight="11.25" x14ac:dyDescent="0.2"/>
  <cols>
    <col min="1" max="1" width="16.6640625" customWidth="1"/>
  </cols>
  <sheetData>
    <row r="1" spans="1:2" ht="15.75" x14ac:dyDescent="0.25">
      <c r="A1" s="4" t="s">
        <v>3</v>
      </c>
    </row>
    <row r="4" spans="1:2" x14ac:dyDescent="0.2">
      <c r="A4" s="5" t="s">
        <v>4</v>
      </c>
      <c r="B4" s="5" t="s">
        <v>3</v>
      </c>
    </row>
    <row r="6" spans="1:2" x14ac:dyDescent="0.2">
      <c r="A6" s="6" t="str">
        <f>HYPERLINK("#'Toelichting'!A1", "Toelichting")</f>
        <v>Toelichting</v>
      </c>
      <c r="B6" t="s">
        <v>5</v>
      </c>
    </row>
    <row r="7" spans="1:2" x14ac:dyDescent="0.2">
      <c r="A7" s="6" t="str">
        <f>HYPERLINK("#'Bronbestanden'!A1", "Bronbestanden")</f>
        <v>Bronbestanden</v>
      </c>
      <c r="B7" t="s">
        <v>6</v>
      </c>
    </row>
    <row r="10" spans="1:2" x14ac:dyDescent="0.2">
      <c r="A10" s="6" t="str">
        <f>HYPERLINK("#'Tabel 1'!A1", "Tabel 1")</f>
        <v>Tabel 1</v>
      </c>
      <c r="B10" t="s">
        <v>96</v>
      </c>
    </row>
    <row r="11" spans="1:2" x14ac:dyDescent="0.2">
      <c r="A11" s="6" t="str">
        <f>HYPERLINK("#'Tabel 2'!A1", "Tabel 2")</f>
        <v>Tabel 2</v>
      </c>
      <c r="B11" t="s">
        <v>97</v>
      </c>
    </row>
    <row r="12" spans="1:2" x14ac:dyDescent="0.2">
      <c r="A12" s="53" t="str">
        <f>HYPERLINK("#'Tabel 3'!A1", "Tabel 3")</f>
        <v>Tabel 3</v>
      </c>
      <c r="B12" t="s">
        <v>98</v>
      </c>
    </row>
    <row r="13" spans="1:2" x14ac:dyDescent="0.2">
      <c r="A13" s="53" t="str">
        <f>HYPERLINK("#'Tabel 4'!A1", "Tabel 4")</f>
        <v>Tabel 4</v>
      </c>
      <c r="B13" t="s">
        <v>99</v>
      </c>
    </row>
    <row r="17" spans="1:2" x14ac:dyDescent="0.2">
      <c r="A17" s="7" t="s">
        <v>7</v>
      </c>
    </row>
    <row r="18" spans="1:2" x14ac:dyDescent="0.2">
      <c r="A18" t="s">
        <v>8</v>
      </c>
    </row>
    <row r="19" spans="1:2" x14ac:dyDescent="0.2">
      <c r="A19" t="s">
        <v>9</v>
      </c>
    </row>
    <row r="20" spans="1:2" x14ac:dyDescent="0.2">
      <c r="A20" t="s">
        <v>10</v>
      </c>
    </row>
    <row r="21" spans="1:2" x14ac:dyDescent="0.2">
      <c r="A21" t="s">
        <v>11</v>
      </c>
    </row>
    <row r="23" spans="1:2" x14ac:dyDescent="0.2">
      <c r="A23" s="52" t="s">
        <v>102</v>
      </c>
    </row>
    <row r="24" spans="1:2" x14ac:dyDescent="0.2">
      <c r="A24" t="s">
        <v>12</v>
      </c>
      <c r="B24" s="6"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showGridLines="0" zoomScaleNormal="100" workbookViewId="0">
      <selection activeCell="A6" sqref="A6"/>
    </sheetView>
  </sheetViews>
  <sheetFormatPr defaultColWidth="10.6640625" defaultRowHeight="14.25" x14ac:dyDescent="0.2"/>
  <cols>
    <col min="1" max="1" width="114.6640625" style="43" customWidth="1"/>
    <col min="2" max="3" width="10.6640625" style="21" customWidth="1"/>
    <col min="4" max="16384" width="10.6640625" style="21"/>
  </cols>
  <sheetData>
    <row r="1" spans="1:3" s="8" customFormat="1" ht="15" x14ac:dyDescent="0.2">
      <c r="A1" s="40" t="s">
        <v>5</v>
      </c>
    </row>
    <row r="2" spans="1:3" s="8" customFormat="1" x14ac:dyDescent="0.2">
      <c r="A2" s="39"/>
    </row>
    <row r="3" spans="1:3" s="8" customFormat="1" ht="12.75" x14ac:dyDescent="0.2">
      <c r="A3" s="44" t="s">
        <v>13</v>
      </c>
      <c r="C3" s="9"/>
    </row>
    <row r="4" spans="1:3" s="8" customFormat="1" ht="76.5" x14ac:dyDescent="0.2">
      <c r="A4" s="45" t="s">
        <v>43</v>
      </c>
    </row>
    <row r="5" spans="1:3" s="8" customFormat="1" ht="6" customHeight="1" x14ac:dyDescent="0.2">
      <c r="A5" s="44"/>
    </row>
    <row r="6" spans="1:3" s="8" customFormat="1" ht="51" x14ac:dyDescent="0.2">
      <c r="A6" s="46" t="s">
        <v>44</v>
      </c>
    </row>
    <row r="7" spans="1:3" s="8" customFormat="1" ht="6" customHeight="1" x14ac:dyDescent="0.2">
      <c r="A7" s="44"/>
    </row>
    <row r="8" spans="1:3" s="8" customFormat="1" ht="63.75" x14ac:dyDescent="0.2">
      <c r="A8" s="46" t="s">
        <v>45</v>
      </c>
      <c r="C8" s="10"/>
    </row>
    <row r="9" spans="1:3" s="8" customFormat="1" ht="6" customHeight="1" x14ac:dyDescent="0.2">
      <c r="A9" s="44"/>
    </row>
    <row r="10" spans="1:3" s="8" customFormat="1" ht="89.25" x14ac:dyDescent="0.2">
      <c r="A10" s="45" t="s">
        <v>58</v>
      </c>
    </row>
    <row r="11" spans="1:3" s="8" customFormat="1" ht="12.75" x14ac:dyDescent="0.2">
      <c r="A11" s="45"/>
    </row>
    <row r="12" spans="1:3" s="8" customFormat="1" ht="12.75" x14ac:dyDescent="0.2">
      <c r="A12" s="44" t="s">
        <v>14</v>
      </c>
    </row>
    <row r="13" spans="1:3" s="38" customFormat="1" ht="38.25" x14ac:dyDescent="0.2">
      <c r="A13" s="47" t="s">
        <v>46</v>
      </c>
    </row>
    <row r="14" spans="1:3" s="8" customFormat="1" ht="12.75" x14ac:dyDescent="0.2">
      <c r="A14" s="45"/>
    </row>
    <row r="15" spans="1:3" s="8" customFormat="1" ht="12.75" x14ac:dyDescent="0.2">
      <c r="A15" s="44" t="s">
        <v>15</v>
      </c>
    </row>
    <row r="16" spans="1:3" s="8" customFormat="1" ht="25.5" x14ac:dyDescent="0.2">
      <c r="A16" s="45" t="s">
        <v>47</v>
      </c>
    </row>
    <row r="17" spans="1:3" s="8" customFormat="1" ht="12.75" x14ac:dyDescent="0.2">
      <c r="A17" s="45"/>
    </row>
    <row r="18" spans="1:3" s="8" customFormat="1" ht="12.75" x14ac:dyDescent="0.2">
      <c r="A18" s="44" t="s">
        <v>16</v>
      </c>
    </row>
    <row r="19" spans="1:3" s="8" customFormat="1" ht="33" customHeight="1" x14ac:dyDescent="0.2">
      <c r="A19" s="45" t="s">
        <v>48</v>
      </c>
    </row>
    <row r="20" spans="1:3" s="8" customFormat="1" ht="12.75" x14ac:dyDescent="0.2">
      <c r="A20" s="49" t="s">
        <v>80</v>
      </c>
    </row>
    <row r="21" spans="1:3" s="8" customFormat="1" ht="12.75" x14ac:dyDescent="0.2">
      <c r="A21" s="49" t="s">
        <v>79</v>
      </c>
    </row>
    <row r="22" spans="1:3" s="8" customFormat="1" ht="12.75" x14ac:dyDescent="0.2">
      <c r="A22" s="49" t="s">
        <v>78</v>
      </c>
    </row>
    <row r="23" spans="1:3" s="8" customFormat="1" ht="38.25" x14ac:dyDescent="0.2">
      <c r="A23" s="50" t="s">
        <v>77</v>
      </c>
    </row>
    <row r="24" spans="1:3" s="8" customFormat="1" ht="12.75" x14ac:dyDescent="0.2">
      <c r="A24" s="49" t="s">
        <v>81</v>
      </c>
    </row>
    <row r="25" spans="1:3" s="8" customFormat="1" ht="12.75" x14ac:dyDescent="0.2">
      <c r="A25" s="49" t="s">
        <v>82</v>
      </c>
    </row>
    <row r="26" spans="1:3" s="8" customFormat="1" ht="12.75" x14ac:dyDescent="0.2">
      <c r="A26" s="49" t="s">
        <v>83</v>
      </c>
    </row>
    <row r="27" spans="1:3" s="8" customFormat="1" ht="6" customHeight="1" x14ac:dyDescent="0.2">
      <c r="A27" s="44"/>
    </row>
    <row r="28" spans="1:3" s="8" customFormat="1" ht="38.25" x14ac:dyDescent="0.2">
      <c r="A28" s="45" t="s">
        <v>49</v>
      </c>
    </row>
    <row r="29" spans="1:3" s="8" customFormat="1" ht="6" customHeight="1" x14ac:dyDescent="0.2">
      <c r="A29" s="44"/>
    </row>
    <row r="30" spans="1:3" s="8" customFormat="1" ht="63.75" x14ac:dyDescent="0.2">
      <c r="A30" s="45" t="s">
        <v>50</v>
      </c>
      <c r="C30" s="10"/>
    </row>
    <row r="31" spans="1:3" s="8" customFormat="1" ht="12.75" x14ac:dyDescent="0.2">
      <c r="A31" s="45"/>
      <c r="C31" s="10"/>
    </row>
    <row r="32" spans="1:3" s="8" customFormat="1" ht="12.75" x14ac:dyDescent="0.2">
      <c r="A32" s="44" t="s">
        <v>17</v>
      </c>
      <c r="C32" s="10"/>
    </row>
    <row r="33" spans="1:3" s="8" customFormat="1" ht="12.75" x14ac:dyDescent="0.2">
      <c r="A33" s="48" t="s">
        <v>18</v>
      </c>
      <c r="C33" s="10"/>
    </row>
    <row r="34" spans="1:3" s="8" customFormat="1" ht="25.5" x14ac:dyDescent="0.2">
      <c r="A34" s="45" t="s">
        <v>19</v>
      </c>
    </row>
    <row r="35" spans="1:3" s="8" customFormat="1" ht="12.75" x14ac:dyDescent="0.2">
      <c r="A35" s="45"/>
    </row>
    <row r="36" spans="1:3" s="8" customFormat="1" ht="12.75" x14ac:dyDescent="0.2">
      <c r="A36" s="45"/>
    </row>
    <row r="37" spans="1:3" s="8" customFormat="1" ht="12.75" x14ac:dyDescent="0.2">
      <c r="A37" s="44" t="s">
        <v>20</v>
      </c>
    </row>
    <row r="38" spans="1:3" s="8" customFormat="1" ht="38.25" x14ac:dyDescent="0.2">
      <c r="A38" s="45" t="s">
        <v>21</v>
      </c>
    </row>
    <row r="39" spans="1:3" s="8" customFormat="1" ht="102" x14ac:dyDescent="0.2">
      <c r="A39" s="45" t="s">
        <v>22</v>
      </c>
    </row>
    <row r="40" spans="1:3" s="8" customFormat="1" ht="12.75" x14ac:dyDescent="0.2">
      <c r="A40" s="45" t="s">
        <v>23</v>
      </c>
      <c r="B40" s="11"/>
      <c r="C40" s="12"/>
    </row>
    <row r="41" spans="1:3" s="8" customFormat="1" ht="12.75" x14ac:dyDescent="0.2">
      <c r="A41" s="45"/>
      <c r="B41" s="11"/>
      <c r="C41" s="12"/>
    </row>
    <row r="42" spans="1:3" s="8" customFormat="1" ht="12.75" x14ac:dyDescent="0.2">
      <c r="A42" s="44" t="s">
        <v>24</v>
      </c>
      <c r="B42" s="11"/>
      <c r="C42" s="12"/>
    </row>
    <row r="43" spans="1:3" s="8" customFormat="1" ht="6" customHeight="1" x14ac:dyDescent="0.2">
      <c r="A43" s="44"/>
    </row>
    <row r="44" spans="1:3" s="8" customFormat="1" ht="25.5" x14ac:dyDescent="0.2">
      <c r="A44" s="44" t="s">
        <v>59</v>
      </c>
    </row>
    <row r="45" spans="1:3" s="8" customFormat="1" ht="6" customHeight="1" x14ac:dyDescent="0.2">
      <c r="A45" s="44"/>
    </row>
    <row r="46" spans="1:3" s="8" customFormat="1" ht="76.5" x14ac:dyDescent="0.2">
      <c r="A46" s="44" t="s">
        <v>60</v>
      </c>
    </row>
    <row r="47" spans="1:3" s="8" customFormat="1" ht="6" customHeight="1" x14ac:dyDescent="0.2">
      <c r="A47" s="44"/>
    </row>
    <row r="48" spans="1:3" s="8" customFormat="1" ht="76.5" x14ac:dyDescent="0.2">
      <c r="A48" s="44" t="s">
        <v>61</v>
      </c>
    </row>
    <row r="49" spans="1:1" s="13" customFormat="1" ht="25.5" x14ac:dyDescent="0.2">
      <c r="A49" s="45" t="s">
        <v>51</v>
      </c>
    </row>
    <row r="50" spans="1:1" s="13" customFormat="1" ht="6" customHeight="1" x14ac:dyDescent="0.2">
      <c r="A50" s="45"/>
    </row>
    <row r="51" spans="1:1" s="13" customFormat="1" ht="25.5" x14ac:dyDescent="0.2">
      <c r="A51" s="44" t="s">
        <v>62</v>
      </c>
    </row>
    <row r="52" spans="1:1" s="13" customFormat="1" ht="6" customHeight="1" x14ac:dyDescent="0.2">
      <c r="A52" s="44"/>
    </row>
    <row r="53" spans="1:1" s="13" customFormat="1" ht="89.25" x14ac:dyDescent="0.2">
      <c r="A53" s="44" t="s">
        <v>63</v>
      </c>
    </row>
    <row r="54" spans="1:1" s="13" customFormat="1" ht="102" x14ac:dyDescent="0.2">
      <c r="A54" s="45" t="s">
        <v>52</v>
      </c>
    </row>
    <row r="55" spans="1:1" s="14" customFormat="1" ht="38.25" x14ac:dyDescent="0.2">
      <c r="A55" s="45" t="s">
        <v>53</v>
      </c>
    </row>
    <row r="56" spans="1:1" s="14" customFormat="1" ht="6" customHeight="1" x14ac:dyDescent="0.2">
      <c r="A56" s="45"/>
    </row>
    <row r="57" spans="1:1" s="15" customFormat="1" ht="63.75" x14ac:dyDescent="0.25">
      <c r="A57" s="44" t="s">
        <v>64</v>
      </c>
    </row>
    <row r="58" spans="1:1" s="16" customFormat="1" ht="25.5" x14ac:dyDescent="0.2">
      <c r="A58" s="45" t="s">
        <v>54</v>
      </c>
    </row>
    <row r="59" spans="1:1" s="14" customFormat="1" ht="63.75" x14ac:dyDescent="0.2">
      <c r="A59" s="45" t="s">
        <v>55</v>
      </c>
    </row>
    <row r="60" spans="1:1" s="14" customFormat="1" ht="6" customHeight="1" x14ac:dyDescent="0.2">
      <c r="A60" s="45"/>
    </row>
    <row r="61" spans="1:1" s="14" customFormat="1" ht="51" x14ac:dyDescent="0.2">
      <c r="A61" s="44" t="s">
        <v>65</v>
      </c>
    </row>
    <row r="62" spans="1:1" s="14" customFormat="1" ht="6" customHeight="1" x14ac:dyDescent="0.2">
      <c r="A62" s="44"/>
    </row>
    <row r="63" spans="1:1" s="14" customFormat="1" ht="25.5" x14ac:dyDescent="0.2">
      <c r="A63" s="44" t="s">
        <v>66</v>
      </c>
    </row>
    <row r="64" spans="1:1" s="14" customFormat="1" ht="38.25" x14ac:dyDescent="0.2">
      <c r="A64" s="45" t="s">
        <v>56</v>
      </c>
    </row>
    <row r="65" spans="1:2" s="14" customFormat="1" ht="6" customHeight="1" x14ac:dyDescent="0.2">
      <c r="A65" s="45"/>
    </row>
    <row r="66" spans="1:2" s="14" customFormat="1" ht="51" x14ac:dyDescent="0.2">
      <c r="A66" s="44" t="s">
        <v>67</v>
      </c>
    </row>
    <row r="67" spans="1:2" s="14" customFormat="1" ht="6" customHeight="1" x14ac:dyDescent="0.2">
      <c r="A67" s="44"/>
    </row>
    <row r="68" spans="1:2" s="14" customFormat="1" ht="89.25" x14ac:dyDescent="0.2">
      <c r="A68" s="44" t="s">
        <v>68</v>
      </c>
    </row>
    <row r="69" spans="1:2" s="14" customFormat="1" ht="6" customHeight="1" x14ac:dyDescent="0.2">
      <c r="A69" s="44"/>
    </row>
    <row r="70" spans="1:2" s="14" customFormat="1" ht="25.5" x14ac:dyDescent="0.2">
      <c r="A70" s="44" t="s">
        <v>69</v>
      </c>
    </row>
    <row r="71" spans="1:2" s="14" customFormat="1" x14ac:dyDescent="0.2">
      <c r="A71" s="45" t="s">
        <v>57</v>
      </c>
    </row>
    <row r="72" spans="1:2" s="14" customFormat="1" x14ac:dyDescent="0.2">
      <c r="A72" s="44"/>
    </row>
    <row r="73" spans="1:2" s="14" customFormat="1" x14ac:dyDescent="0.2">
      <c r="A73" s="44" t="s">
        <v>25</v>
      </c>
      <c r="B73" s="17"/>
    </row>
    <row r="74" spans="1:2" s="14" customFormat="1" ht="6" customHeight="1" x14ac:dyDescent="0.2">
      <c r="A74" s="44"/>
    </row>
    <row r="75" spans="1:2" s="14" customFormat="1" x14ac:dyDescent="0.2">
      <c r="A75" s="44" t="s">
        <v>70</v>
      </c>
    </row>
    <row r="76" spans="1:2" s="14" customFormat="1" x14ac:dyDescent="0.2">
      <c r="A76" s="44" t="s">
        <v>71</v>
      </c>
    </row>
    <row r="77" spans="1:2" s="16" customFormat="1" ht="12.75" x14ac:dyDescent="0.2">
      <c r="A77" s="44" t="s">
        <v>72</v>
      </c>
    </row>
    <row r="78" spans="1:2" s="16" customFormat="1" ht="12.75" x14ac:dyDescent="0.2">
      <c r="A78" s="44" t="s">
        <v>73</v>
      </c>
    </row>
    <row r="79" spans="1:2" s="16" customFormat="1" ht="12.75" x14ac:dyDescent="0.2">
      <c r="A79" s="44" t="s">
        <v>74</v>
      </c>
    </row>
    <row r="80" spans="1:2" s="16" customFormat="1" ht="12.75" x14ac:dyDescent="0.2">
      <c r="A80" s="44" t="s">
        <v>75</v>
      </c>
    </row>
    <row r="81" spans="1:1" s="16" customFormat="1" x14ac:dyDescent="0.2">
      <c r="A81" s="39"/>
    </row>
    <row r="82" spans="1:1" s="16" customFormat="1" x14ac:dyDescent="0.2">
      <c r="A82" s="39"/>
    </row>
    <row r="83" spans="1:1" s="16" customFormat="1" x14ac:dyDescent="0.2">
      <c r="A83" s="41"/>
    </row>
    <row r="84" spans="1:1" s="16" customFormat="1" x14ac:dyDescent="0.2">
      <c r="A84" s="41"/>
    </row>
    <row r="85" spans="1:1" s="20" customFormat="1" ht="15.75" customHeight="1" x14ac:dyDescent="0.2">
      <c r="A85" s="19"/>
    </row>
    <row r="86" spans="1:1" s="18" customFormat="1" ht="15.75" customHeight="1" x14ac:dyDescent="0.2">
      <c r="A86" s="19"/>
    </row>
    <row r="87" spans="1:1" s="18" customFormat="1" ht="15.75" customHeight="1" x14ac:dyDescent="0.2">
      <c r="A87" s="19"/>
    </row>
    <row r="88" spans="1:1" s="18" customFormat="1" ht="15.75" customHeight="1" x14ac:dyDescent="0.2">
      <c r="A88" s="19"/>
    </row>
    <row r="89" spans="1:1" s="18" customFormat="1" ht="15.75" customHeight="1" x14ac:dyDescent="0.2">
      <c r="A89" s="19"/>
    </row>
    <row r="90" spans="1:1" s="18" customFormat="1" ht="15.75" customHeight="1" x14ac:dyDescent="0.2">
      <c r="A90" s="19"/>
    </row>
    <row r="91" spans="1:1" s="18" customFormat="1" ht="15.75" customHeight="1" x14ac:dyDescent="0.2">
      <c r="A91" s="19"/>
    </row>
    <row r="92" spans="1:1" s="18" customFormat="1" ht="15.75" customHeight="1" x14ac:dyDescent="0.2">
      <c r="A92" s="19"/>
    </row>
    <row r="93" spans="1:1" ht="16.5" customHeight="1" x14ac:dyDescent="0.2">
      <c r="A93"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showGridLines="0" zoomScaleNormal="100" workbookViewId="0"/>
  </sheetViews>
  <sheetFormatPr defaultRowHeight="15" x14ac:dyDescent="0.25"/>
  <cols>
    <col min="1" max="1" width="23" style="23" bestFit="1" customWidth="1"/>
    <col min="2" max="2" width="91.83203125" style="23" customWidth="1"/>
    <col min="3" max="16384" width="9.33203125" style="23"/>
  </cols>
  <sheetData>
    <row r="1" spans="1:2" ht="15.75" x14ac:dyDescent="0.25">
      <c r="A1" s="22" t="s">
        <v>26</v>
      </c>
    </row>
    <row r="3" spans="1:2" x14ac:dyDescent="0.25">
      <c r="A3" s="24" t="s">
        <v>27</v>
      </c>
      <c r="B3" s="25" t="s">
        <v>84</v>
      </c>
    </row>
    <row r="4" spans="1:2" ht="76.5" x14ac:dyDescent="0.25">
      <c r="A4" s="26" t="s">
        <v>28</v>
      </c>
      <c r="B4" s="27" t="s">
        <v>85</v>
      </c>
    </row>
    <row r="5" spans="1:2" x14ac:dyDescent="0.25">
      <c r="A5" s="26" t="s">
        <v>30</v>
      </c>
      <c r="B5" s="28" t="s">
        <v>31</v>
      </c>
    </row>
    <row r="6" spans="1:2" x14ac:dyDescent="0.25">
      <c r="A6" s="26" t="s">
        <v>32</v>
      </c>
      <c r="B6" s="28" t="s">
        <v>33</v>
      </c>
    </row>
    <row r="7" spans="1:2" x14ac:dyDescent="0.25">
      <c r="A7" s="29" t="s">
        <v>34</v>
      </c>
      <c r="B7" s="28" t="s">
        <v>35</v>
      </c>
    </row>
    <row r="8" spans="1:2" ht="25.5" x14ac:dyDescent="0.25">
      <c r="A8" s="30" t="s">
        <v>36</v>
      </c>
      <c r="B8" s="31" t="s">
        <v>86</v>
      </c>
    </row>
    <row r="9" spans="1:2" x14ac:dyDescent="0.25">
      <c r="A9" s="32"/>
      <c r="B9" s="33"/>
    </row>
    <row r="10" spans="1:2" x14ac:dyDescent="0.25">
      <c r="A10" s="24" t="s">
        <v>27</v>
      </c>
      <c r="B10" s="25" t="s">
        <v>0</v>
      </c>
    </row>
    <row r="11" spans="1:2" ht="76.5" x14ac:dyDescent="0.25">
      <c r="A11" s="26" t="s">
        <v>28</v>
      </c>
      <c r="B11" s="27" t="s">
        <v>29</v>
      </c>
    </row>
    <row r="12" spans="1:2" x14ac:dyDescent="0.25">
      <c r="A12" s="26" t="s">
        <v>30</v>
      </c>
      <c r="B12" s="28" t="s">
        <v>31</v>
      </c>
    </row>
    <row r="13" spans="1:2" x14ac:dyDescent="0.25">
      <c r="A13" s="26" t="s">
        <v>32</v>
      </c>
      <c r="B13" s="28" t="s">
        <v>33</v>
      </c>
    </row>
    <row r="14" spans="1:2" x14ac:dyDescent="0.25">
      <c r="A14" s="29" t="s">
        <v>34</v>
      </c>
      <c r="B14" s="28" t="s">
        <v>35</v>
      </c>
    </row>
    <row r="15" spans="1:2" ht="51" x14ac:dyDescent="0.25">
      <c r="A15" s="30" t="s">
        <v>36</v>
      </c>
      <c r="B15" s="31" t="s">
        <v>87</v>
      </c>
    </row>
    <row r="16" spans="1:2" x14ac:dyDescent="0.25">
      <c r="A16" s="32"/>
      <c r="B16" s="33"/>
    </row>
    <row r="17" spans="1:3" x14ac:dyDescent="0.25">
      <c r="A17" s="24" t="s">
        <v>27</v>
      </c>
      <c r="B17" s="25" t="s">
        <v>37</v>
      </c>
    </row>
    <row r="18" spans="1:3" ht="63.75" x14ac:dyDescent="0.25">
      <c r="A18" s="26" t="s">
        <v>28</v>
      </c>
      <c r="B18" s="27" t="s">
        <v>88</v>
      </c>
    </row>
    <row r="19" spans="1:3" ht="25.5" x14ac:dyDescent="0.25">
      <c r="A19" s="26" t="s">
        <v>30</v>
      </c>
      <c r="B19" s="28" t="s">
        <v>38</v>
      </c>
    </row>
    <row r="20" spans="1:3" x14ac:dyDescent="0.25">
      <c r="A20" s="26" t="s">
        <v>32</v>
      </c>
      <c r="B20" s="28" t="s">
        <v>33</v>
      </c>
    </row>
    <row r="21" spans="1:3" x14ac:dyDescent="0.25">
      <c r="A21" s="29" t="s">
        <v>34</v>
      </c>
      <c r="B21" s="28" t="s">
        <v>35</v>
      </c>
    </row>
    <row r="22" spans="1:3" ht="25.5" x14ac:dyDescent="0.25">
      <c r="A22" s="30" t="s">
        <v>36</v>
      </c>
      <c r="B22" s="31" t="s">
        <v>39</v>
      </c>
    </row>
    <row r="23" spans="1:3" x14ac:dyDescent="0.25">
      <c r="C23" s="34"/>
    </row>
    <row r="24" spans="1:3" x14ac:dyDescent="0.25">
      <c r="A24" s="24" t="s">
        <v>27</v>
      </c>
      <c r="B24" s="35" t="s">
        <v>40</v>
      </c>
    </row>
    <row r="25" spans="1:3" ht="89.25" x14ac:dyDescent="0.25">
      <c r="A25" s="26" t="s">
        <v>28</v>
      </c>
      <c r="B25" s="36" t="s">
        <v>41</v>
      </c>
    </row>
    <row r="26" spans="1:3" x14ac:dyDescent="0.25">
      <c r="A26" s="26" t="s">
        <v>30</v>
      </c>
      <c r="B26" s="28" t="s">
        <v>31</v>
      </c>
    </row>
    <row r="27" spans="1:3" x14ac:dyDescent="0.25">
      <c r="A27" s="26" t="s">
        <v>32</v>
      </c>
      <c r="B27" s="28" t="s">
        <v>33</v>
      </c>
    </row>
    <row r="28" spans="1:3" x14ac:dyDescent="0.25">
      <c r="A28" s="29" t="s">
        <v>34</v>
      </c>
      <c r="B28" s="28" t="s">
        <v>35</v>
      </c>
    </row>
    <row r="29" spans="1:3" ht="20.25" customHeight="1" x14ac:dyDescent="0.25">
      <c r="A29" s="30" t="s">
        <v>36</v>
      </c>
      <c r="B29" s="31" t="s">
        <v>42</v>
      </c>
    </row>
    <row r="32" spans="1:3" x14ac:dyDescent="0.25">
      <c r="C32" s="37"/>
    </row>
  </sheetData>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7"/>
  <sheetViews>
    <sheetView showGridLines="0" workbookViewId="0"/>
  </sheetViews>
  <sheetFormatPr defaultColWidth="12" defaultRowHeight="11.25" x14ac:dyDescent="0.2"/>
  <cols>
    <col min="1" max="1" width="51" customWidth="1"/>
    <col min="2" max="2" width="23.83203125" customWidth="1"/>
    <col min="3" max="3" width="28.83203125" customWidth="1"/>
    <col min="4" max="4" width="2.6640625" customWidth="1"/>
    <col min="5" max="29" width="10.6640625" customWidth="1"/>
  </cols>
  <sheetData>
    <row r="1" spans="1:29" ht="15" customHeight="1" x14ac:dyDescent="0.2">
      <c r="A1" s="54" t="s">
        <v>103</v>
      </c>
    </row>
    <row r="2" spans="1:29" ht="15" customHeight="1" x14ac:dyDescent="0.2">
      <c r="A2" s="54" t="s">
        <v>96</v>
      </c>
    </row>
    <row r="4" spans="1:29"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x14ac:dyDescent="0.2">
      <c r="A5" t="s">
        <v>105</v>
      </c>
      <c r="B5" t="s">
        <v>105</v>
      </c>
      <c r="C5" t="s">
        <v>105</v>
      </c>
      <c r="E5" s="61" t="s">
        <v>104</v>
      </c>
      <c r="F5" s="61" t="s">
        <v>105</v>
      </c>
      <c r="G5" s="61" t="s">
        <v>105</v>
      </c>
      <c r="H5" s="61" t="s">
        <v>105</v>
      </c>
      <c r="I5" s="61" t="s">
        <v>105</v>
      </c>
      <c r="J5" s="61" t="s">
        <v>105</v>
      </c>
      <c r="K5" s="61" t="s">
        <v>105</v>
      </c>
      <c r="L5" s="61" t="s">
        <v>105</v>
      </c>
      <c r="M5" s="61" t="s">
        <v>105</v>
      </c>
      <c r="N5" s="61" t="s">
        <v>105</v>
      </c>
      <c r="O5" s="61" t="s">
        <v>105</v>
      </c>
      <c r="P5" s="61" t="s">
        <v>105</v>
      </c>
      <c r="Q5" s="61" t="s">
        <v>105</v>
      </c>
      <c r="R5" s="61" t="s">
        <v>105</v>
      </c>
      <c r="S5" s="61" t="s">
        <v>105</v>
      </c>
      <c r="T5" s="61" t="s">
        <v>105</v>
      </c>
      <c r="U5" s="61" t="s">
        <v>105</v>
      </c>
      <c r="V5" s="61" t="s">
        <v>105</v>
      </c>
      <c r="W5" s="61" t="s">
        <v>105</v>
      </c>
      <c r="X5" s="61" t="s">
        <v>105</v>
      </c>
      <c r="Y5" s="61" t="s">
        <v>105</v>
      </c>
      <c r="Z5" s="61" t="s">
        <v>105</v>
      </c>
      <c r="AA5" s="61" t="s">
        <v>105</v>
      </c>
      <c r="AB5" s="61" t="s">
        <v>105</v>
      </c>
      <c r="AC5" s="61" t="s">
        <v>105</v>
      </c>
    </row>
    <row r="6" spans="1:29" x14ac:dyDescent="0.2">
      <c r="A6" t="s">
        <v>105</v>
      </c>
      <c r="B6" t="s">
        <v>105</v>
      </c>
      <c r="C6" t="s">
        <v>105</v>
      </c>
      <c r="E6" s="56" t="s">
        <v>106</v>
      </c>
      <c r="F6" s="56" t="s">
        <v>107</v>
      </c>
      <c r="G6" s="56" t="s">
        <v>108</v>
      </c>
      <c r="H6" s="56" t="s">
        <v>109</v>
      </c>
      <c r="I6" s="56" t="s">
        <v>110</v>
      </c>
      <c r="J6" s="56" t="s">
        <v>111</v>
      </c>
      <c r="K6" s="56" t="s">
        <v>112</v>
      </c>
      <c r="L6" s="56" t="s">
        <v>113</v>
      </c>
      <c r="M6" s="56" t="s">
        <v>114</v>
      </c>
      <c r="N6" s="56" t="s">
        <v>115</v>
      </c>
      <c r="O6" s="56" t="s">
        <v>116</v>
      </c>
      <c r="P6" s="56" t="s">
        <v>117</v>
      </c>
      <c r="Q6" s="56" t="s">
        <v>118</v>
      </c>
      <c r="R6" s="56" t="s">
        <v>119</v>
      </c>
      <c r="S6" s="56" t="s">
        <v>120</v>
      </c>
      <c r="T6" s="56" t="s">
        <v>121</v>
      </c>
      <c r="U6" s="56" t="s">
        <v>122</v>
      </c>
      <c r="V6" s="56" t="s">
        <v>123</v>
      </c>
      <c r="W6" s="56" t="s">
        <v>124</v>
      </c>
      <c r="X6" s="56" t="s">
        <v>125</v>
      </c>
      <c r="Y6" s="56" t="s">
        <v>126</v>
      </c>
      <c r="Z6" s="56" t="s">
        <v>127</v>
      </c>
      <c r="AA6" s="56" t="s">
        <v>128</v>
      </c>
      <c r="AB6" s="56" t="s">
        <v>129</v>
      </c>
      <c r="AC6" s="56" t="s">
        <v>130</v>
      </c>
    </row>
    <row r="8" spans="1:29" x14ac:dyDescent="0.2">
      <c r="A8" s="57" t="s">
        <v>131</v>
      </c>
      <c r="B8" t="s">
        <v>105</v>
      </c>
      <c r="C8" t="s">
        <v>105</v>
      </c>
      <c r="Q8" s="58">
        <v>5350</v>
      </c>
    </row>
    <row r="10" spans="1:29" x14ac:dyDescent="0.2">
      <c r="A10" s="57" t="s">
        <v>76</v>
      </c>
      <c r="B10" t="s">
        <v>105</v>
      </c>
      <c r="C10" s="57" t="s">
        <v>132</v>
      </c>
      <c r="E10" s="58">
        <v>0</v>
      </c>
      <c r="F10" s="58">
        <v>0</v>
      </c>
      <c r="G10" s="58">
        <v>0</v>
      </c>
      <c r="H10" s="58">
        <v>0</v>
      </c>
      <c r="I10" s="58">
        <v>0</v>
      </c>
      <c r="J10" s="58">
        <v>0</v>
      </c>
      <c r="K10" s="58">
        <v>0</v>
      </c>
      <c r="L10" s="58">
        <v>0</v>
      </c>
      <c r="M10" s="58">
        <v>0</v>
      </c>
      <c r="N10" s="58">
        <v>0</v>
      </c>
      <c r="O10" s="58">
        <v>0</v>
      </c>
      <c r="P10" s="58">
        <v>0</v>
      </c>
      <c r="Q10" s="58">
        <v>10</v>
      </c>
      <c r="R10" s="58">
        <v>10</v>
      </c>
      <c r="S10" s="58">
        <v>10</v>
      </c>
      <c r="T10" s="58">
        <v>10</v>
      </c>
      <c r="U10" s="58">
        <v>10</v>
      </c>
      <c r="V10" s="58">
        <v>10</v>
      </c>
      <c r="W10" s="58">
        <v>0</v>
      </c>
      <c r="X10" s="58">
        <v>0</v>
      </c>
      <c r="Y10" s="58">
        <v>0</v>
      </c>
      <c r="Z10" s="58">
        <v>10</v>
      </c>
      <c r="AA10" s="58">
        <v>0</v>
      </c>
      <c r="AB10" s="58">
        <v>10</v>
      </c>
      <c r="AC10" s="58">
        <v>0</v>
      </c>
    </row>
    <row r="11" spans="1:29" x14ac:dyDescent="0.2">
      <c r="A11" t="s">
        <v>105</v>
      </c>
      <c r="B11" t="s">
        <v>105</v>
      </c>
      <c r="C11" s="57" t="s">
        <v>133</v>
      </c>
      <c r="E11" s="58">
        <v>20</v>
      </c>
      <c r="F11" s="58">
        <v>10</v>
      </c>
      <c r="G11" s="58">
        <v>10</v>
      </c>
      <c r="H11" s="58">
        <v>20</v>
      </c>
      <c r="I11" s="58">
        <v>20</v>
      </c>
      <c r="J11" s="58">
        <v>10</v>
      </c>
      <c r="K11" s="58">
        <v>10</v>
      </c>
      <c r="L11" s="58">
        <v>10</v>
      </c>
      <c r="M11" s="58">
        <v>10</v>
      </c>
      <c r="N11" s="58">
        <v>10</v>
      </c>
      <c r="O11" s="58">
        <v>10</v>
      </c>
      <c r="P11" s="58">
        <v>10</v>
      </c>
      <c r="Q11" s="58">
        <v>20</v>
      </c>
      <c r="R11" s="58">
        <v>20</v>
      </c>
      <c r="S11" s="58">
        <v>20</v>
      </c>
      <c r="T11" s="58">
        <v>20</v>
      </c>
      <c r="U11" s="58">
        <v>20</v>
      </c>
      <c r="V11" s="58">
        <v>20</v>
      </c>
      <c r="W11" s="58">
        <v>20</v>
      </c>
      <c r="X11" s="58">
        <v>20</v>
      </c>
      <c r="Y11" s="58">
        <v>20</v>
      </c>
      <c r="Z11" s="58">
        <v>20</v>
      </c>
      <c r="AA11" s="58">
        <v>20</v>
      </c>
      <c r="AB11" s="58">
        <v>20</v>
      </c>
      <c r="AC11" s="58">
        <v>20</v>
      </c>
    </row>
    <row r="12" spans="1:29" x14ac:dyDescent="0.2">
      <c r="A12" t="s">
        <v>105</v>
      </c>
      <c r="B12" t="s">
        <v>105</v>
      </c>
      <c r="C12" s="57" t="s">
        <v>134</v>
      </c>
      <c r="E12" s="58">
        <v>60</v>
      </c>
      <c r="F12" s="58">
        <v>60</v>
      </c>
      <c r="G12" s="58">
        <v>70</v>
      </c>
      <c r="H12" s="58">
        <v>70</v>
      </c>
      <c r="I12" s="58">
        <v>70</v>
      </c>
      <c r="J12" s="58">
        <v>70</v>
      </c>
      <c r="K12" s="58">
        <v>70</v>
      </c>
      <c r="L12" s="58">
        <v>70</v>
      </c>
      <c r="M12" s="58">
        <v>70</v>
      </c>
      <c r="N12" s="58">
        <v>70</v>
      </c>
      <c r="O12" s="58">
        <v>70</v>
      </c>
      <c r="P12" s="58">
        <v>70</v>
      </c>
      <c r="Q12" s="58">
        <v>130</v>
      </c>
      <c r="R12" s="58">
        <v>130</v>
      </c>
      <c r="S12" s="58">
        <v>130</v>
      </c>
      <c r="T12" s="58">
        <v>130</v>
      </c>
      <c r="U12" s="58">
        <v>140</v>
      </c>
      <c r="V12" s="58">
        <v>130</v>
      </c>
      <c r="W12" s="58">
        <v>130</v>
      </c>
      <c r="X12" s="58">
        <v>130</v>
      </c>
      <c r="Y12" s="58">
        <v>130</v>
      </c>
      <c r="Z12" s="58">
        <v>130</v>
      </c>
      <c r="AA12" s="58">
        <v>120</v>
      </c>
      <c r="AB12" s="58">
        <v>120</v>
      </c>
      <c r="AC12" s="58">
        <v>110</v>
      </c>
    </row>
    <row r="13" spans="1:29" x14ac:dyDescent="0.2">
      <c r="A13" t="s">
        <v>105</v>
      </c>
      <c r="B13" t="s">
        <v>105</v>
      </c>
      <c r="C13" s="57" t="s">
        <v>135</v>
      </c>
      <c r="E13" s="58">
        <v>400</v>
      </c>
      <c r="F13" s="58">
        <v>410</v>
      </c>
      <c r="G13" s="58">
        <v>430</v>
      </c>
      <c r="H13" s="58">
        <v>510</v>
      </c>
      <c r="I13" s="58">
        <v>520</v>
      </c>
      <c r="J13" s="58">
        <v>520</v>
      </c>
      <c r="K13" s="58">
        <v>540</v>
      </c>
      <c r="L13" s="58">
        <v>550</v>
      </c>
      <c r="M13" s="58">
        <v>560</v>
      </c>
      <c r="N13" s="58">
        <v>570</v>
      </c>
      <c r="O13" s="58">
        <v>580</v>
      </c>
      <c r="P13" s="58">
        <v>570</v>
      </c>
      <c r="Q13" s="58">
        <v>920</v>
      </c>
      <c r="R13" s="58">
        <v>1010</v>
      </c>
      <c r="S13" s="58">
        <v>1020</v>
      </c>
      <c r="T13" s="58">
        <v>1000</v>
      </c>
      <c r="U13" s="58">
        <v>990</v>
      </c>
      <c r="V13" s="58">
        <v>980</v>
      </c>
      <c r="W13" s="58">
        <v>960</v>
      </c>
      <c r="X13" s="58">
        <v>940</v>
      </c>
      <c r="Y13" s="58">
        <v>930</v>
      </c>
      <c r="Z13" s="58">
        <v>920</v>
      </c>
      <c r="AA13" s="58">
        <v>910</v>
      </c>
      <c r="AB13" s="58">
        <v>900</v>
      </c>
      <c r="AC13" s="58">
        <v>860</v>
      </c>
    </row>
    <row r="14" spans="1:29" x14ac:dyDescent="0.2">
      <c r="A14" t="s">
        <v>105</v>
      </c>
      <c r="B14" t="s">
        <v>105</v>
      </c>
      <c r="C14" s="57" t="s">
        <v>136</v>
      </c>
      <c r="E14" s="58">
        <v>480</v>
      </c>
      <c r="F14" s="58">
        <v>490</v>
      </c>
      <c r="G14" s="58">
        <v>510</v>
      </c>
      <c r="H14" s="58">
        <v>520</v>
      </c>
      <c r="I14" s="58">
        <v>520</v>
      </c>
      <c r="J14" s="58">
        <v>540</v>
      </c>
      <c r="K14" s="58">
        <v>570</v>
      </c>
      <c r="L14" s="58">
        <v>570</v>
      </c>
      <c r="M14" s="58">
        <v>580</v>
      </c>
      <c r="N14" s="58">
        <v>590</v>
      </c>
      <c r="O14" s="58">
        <v>600</v>
      </c>
      <c r="P14" s="58">
        <v>620</v>
      </c>
      <c r="Q14" s="58">
        <v>1190</v>
      </c>
      <c r="R14" s="58">
        <v>1070</v>
      </c>
      <c r="S14" s="58">
        <v>1040</v>
      </c>
      <c r="T14" s="58">
        <v>1040</v>
      </c>
      <c r="U14" s="58">
        <v>1030</v>
      </c>
      <c r="V14" s="58">
        <v>1020</v>
      </c>
      <c r="W14" s="58">
        <v>1000</v>
      </c>
      <c r="X14" s="58">
        <v>1000</v>
      </c>
      <c r="Y14" s="58">
        <v>990</v>
      </c>
      <c r="Z14" s="58">
        <v>970</v>
      </c>
      <c r="AA14" s="58">
        <v>960</v>
      </c>
      <c r="AB14" s="58">
        <v>960</v>
      </c>
      <c r="AC14" s="58">
        <v>920</v>
      </c>
    </row>
    <row r="15" spans="1:29" x14ac:dyDescent="0.2">
      <c r="A15" t="s">
        <v>105</v>
      </c>
      <c r="B15" t="s">
        <v>105</v>
      </c>
      <c r="C15" s="57" t="s">
        <v>137</v>
      </c>
      <c r="E15" s="58">
        <v>840</v>
      </c>
      <c r="F15" s="58">
        <v>850</v>
      </c>
      <c r="G15" s="58">
        <v>900</v>
      </c>
      <c r="H15" s="58">
        <v>890</v>
      </c>
      <c r="I15" s="58">
        <v>930</v>
      </c>
      <c r="J15" s="58">
        <v>970</v>
      </c>
      <c r="K15" s="58">
        <v>1250</v>
      </c>
      <c r="L15" s="58">
        <v>1340</v>
      </c>
      <c r="M15" s="58">
        <v>1420</v>
      </c>
      <c r="N15" s="58">
        <v>1510</v>
      </c>
      <c r="O15" s="58">
        <v>1590</v>
      </c>
      <c r="P15" s="58">
        <v>1630</v>
      </c>
      <c r="Q15" s="58">
        <v>1510</v>
      </c>
      <c r="R15" s="58">
        <v>1410</v>
      </c>
      <c r="S15" s="58">
        <v>1420</v>
      </c>
      <c r="T15" s="58">
        <v>1370</v>
      </c>
      <c r="U15" s="58">
        <v>1380</v>
      </c>
      <c r="V15" s="58">
        <v>1350</v>
      </c>
      <c r="W15" s="58">
        <v>1290</v>
      </c>
      <c r="X15" s="58">
        <v>1250</v>
      </c>
      <c r="Y15" s="58">
        <v>1210</v>
      </c>
      <c r="Z15" s="58">
        <v>1190</v>
      </c>
      <c r="AA15" s="58">
        <v>1190</v>
      </c>
      <c r="AB15" s="58">
        <v>1180</v>
      </c>
      <c r="AC15" s="58">
        <v>1100</v>
      </c>
    </row>
    <row r="16" spans="1:29" x14ac:dyDescent="0.2">
      <c r="A16" t="s">
        <v>105</v>
      </c>
      <c r="B16" t="s">
        <v>105</v>
      </c>
      <c r="C16" s="57" t="s">
        <v>138</v>
      </c>
      <c r="E16" s="58">
        <v>440</v>
      </c>
      <c r="F16" s="58">
        <v>450</v>
      </c>
      <c r="G16" s="58">
        <v>460</v>
      </c>
      <c r="H16" s="58">
        <v>470</v>
      </c>
      <c r="I16" s="58">
        <v>480</v>
      </c>
      <c r="J16" s="58">
        <v>480</v>
      </c>
      <c r="K16" s="58">
        <v>500</v>
      </c>
      <c r="L16" s="58">
        <v>520</v>
      </c>
      <c r="M16" s="58">
        <v>520</v>
      </c>
      <c r="N16" s="58">
        <v>520</v>
      </c>
      <c r="O16" s="58">
        <v>530</v>
      </c>
      <c r="P16" s="58">
        <v>550</v>
      </c>
      <c r="Q16" s="58">
        <v>870</v>
      </c>
      <c r="R16" s="58">
        <v>850</v>
      </c>
      <c r="S16" s="58">
        <v>850</v>
      </c>
      <c r="T16" s="58">
        <v>850</v>
      </c>
      <c r="U16" s="58">
        <v>830</v>
      </c>
      <c r="V16" s="58">
        <v>820</v>
      </c>
      <c r="W16" s="58">
        <v>810</v>
      </c>
      <c r="X16" s="58">
        <v>800</v>
      </c>
      <c r="Y16" s="58">
        <v>800</v>
      </c>
      <c r="Z16" s="58">
        <v>780</v>
      </c>
      <c r="AA16" s="58">
        <v>770</v>
      </c>
      <c r="AB16" s="58">
        <v>780</v>
      </c>
      <c r="AC16" s="58">
        <v>740</v>
      </c>
    </row>
    <row r="17" spans="1:29" x14ac:dyDescent="0.2">
      <c r="A17" t="s">
        <v>105</v>
      </c>
      <c r="B17" t="s">
        <v>105</v>
      </c>
      <c r="C17" s="57" t="s">
        <v>139</v>
      </c>
      <c r="E17" s="58">
        <v>200</v>
      </c>
      <c r="F17" s="58">
        <v>210</v>
      </c>
      <c r="G17" s="58">
        <v>220</v>
      </c>
      <c r="H17" s="58">
        <v>220</v>
      </c>
      <c r="I17" s="58">
        <v>220</v>
      </c>
      <c r="J17" s="58">
        <v>230</v>
      </c>
      <c r="K17" s="58">
        <v>240</v>
      </c>
      <c r="L17" s="58">
        <v>250</v>
      </c>
      <c r="M17" s="58">
        <v>260</v>
      </c>
      <c r="N17" s="58">
        <v>270</v>
      </c>
      <c r="O17" s="58">
        <v>280</v>
      </c>
      <c r="P17" s="58">
        <v>280</v>
      </c>
      <c r="Q17" s="58">
        <v>400</v>
      </c>
      <c r="R17" s="58">
        <v>450</v>
      </c>
      <c r="S17" s="58">
        <v>460</v>
      </c>
      <c r="T17" s="58">
        <v>460</v>
      </c>
      <c r="U17" s="58">
        <v>450</v>
      </c>
      <c r="V17" s="58">
        <v>440</v>
      </c>
      <c r="W17" s="58">
        <v>450</v>
      </c>
      <c r="X17" s="58">
        <v>440</v>
      </c>
      <c r="Y17" s="58">
        <v>450</v>
      </c>
      <c r="Z17" s="58">
        <v>450</v>
      </c>
      <c r="AA17" s="58">
        <v>440</v>
      </c>
      <c r="AB17" s="58">
        <v>440</v>
      </c>
      <c r="AC17" s="58">
        <v>450</v>
      </c>
    </row>
    <row r="18" spans="1:29" x14ac:dyDescent="0.2">
      <c r="A18" t="s">
        <v>105</v>
      </c>
      <c r="B18" t="s">
        <v>105</v>
      </c>
      <c r="C18" s="57" t="s">
        <v>140</v>
      </c>
      <c r="E18" s="58">
        <v>50</v>
      </c>
      <c r="F18" s="58">
        <v>60</v>
      </c>
      <c r="G18" s="58">
        <v>70</v>
      </c>
      <c r="H18" s="58">
        <v>70</v>
      </c>
      <c r="I18" s="58">
        <v>70</v>
      </c>
      <c r="J18" s="58">
        <v>70</v>
      </c>
      <c r="K18" s="58">
        <v>80</v>
      </c>
      <c r="L18" s="58">
        <v>80</v>
      </c>
      <c r="M18" s="58">
        <v>80</v>
      </c>
      <c r="N18" s="58">
        <v>90</v>
      </c>
      <c r="O18" s="58">
        <v>90</v>
      </c>
      <c r="P18" s="58">
        <v>100</v>
      </c>
      <c r="Q18" s="58">
        <v>140</v>
      </c>
      <c r="R18" s="58">
        <v>170</v>
      </c>
      <c r="S18" s="58">
        <v>180</v>
      </c>
      <c r="T18" s="58">
        <v>180</v>
      </c>
      <c r="U18" s="58">
        <v>170</v>
      </c>
      <c r="V18" s="58">
        <v>170</v>
      </c>
      <c r="W18" s="58">
        <v>180</v>
      </c>
      <c r="X18" s="58">
        <v>170</v>
      </c>
      <c r="Y18" s="58">
        <v>170</v>
      </c>
      <c r="Z18" s="58">
        <v>170</v>
      </c>
      <c r="AA18" s="58">
        <v>170</v>
      </c>
      <c r="AB18" s="58">
        <v>180</v>
      </c>
      <c r="AC18" s="58">
        <v>180</v>
      </c>
    </row>
    <row r="19" spans="1:29" x14ac:dyDescent="0.2">
      <c r="A19" t="s">
        <v>105</v>
      </c>
      <c r="B19" t="s">
        <v>105</v>
      </c>
      <c r="C19" s="57" t="s">
        <v>141</v>
      </c>
      <c r="E19" s="58">
        <v>20</v>
      </c>
      <c r="F19" s="58">
        <v>20</v>
      </c>
      <c r="G19" s="58">
        <v>20</v>
      </c>
      <c r="H19" s="58">
        <v>20</v>
      </c>
      <c r="I19" s="58">
        <v>20</v>
      </c>
      <c r="J19" s="58">
        <v>20</v>
      </c>
      <c r="K19" s="58">
        <v>20</v>
      </c>
      <c r="L19" s="58">
        <v>30</v>
      </c>
      <c r="M19" s="58">
        <v>30</v>
      </c>
      <c r="N19" s="58">
        <v>30</v>
      </c>
      <c r="O19" s="58">
        <v>30</v>
      </c>
      <c r="P19" s="58">
        <v>30</v>
      </c>
      <c r="Q19" s="58">
        <v>70</v>
      </c>
      <c r="R19" s="58">
        <v>80</v>
      </c>
      <c r="S19" s="58">
        <v>80</v>
      </c>
      <c r="T19" s="58">
        <v>80</v>
      </c>
      <c r="U19" s="58">
        <v>90</v>
      </c>
      <c r="V19" s="58">
        <v>90</v>
      </c>
      <c r="W19" s="58">
        <v>90</v>
      </c>
      <c r="X19" s="58">
        <v>90</v>
      </c>
      <c r="Y19" s="58">
        <v>90</v>
      </c>
      <c r="Z19" s="58">
        <v>90</v>
      </c>
      <c r="AA19" s="58">
        <v>90</v>
      </c>
      <c r="AB19" s="58">
        <v>80</v>
      </c>
      <c r="AC19" s="58">
        <v>80</v>
      </c>
    </row>
    <row r="20" spans="1:29" x14ac:dyDescent="0.2">
      <c r="A20" t="s">
        <v>105</v>
      </c>
      <c r="B20" t="s">
        <v>105</v>
      </c>
      <c r="C20" s="57" t="s">
        <v>142</v>
      </c>
      <c r="E20" s="58">
        <v>2850</v>
      </c>
      <c r="F20" s="58">
        <v>2790</v>
      </c>
      <c r="G20" s="58">
        <v>2670</v>
      </c>
      <c r="H20" s="58">
        <v>2560</v>
      </c>
      <c r="I20" s="58">
        <v>2500</v>
      </c>
      <c r="J20" s="58">
        <v>2440</v>
      </c>
      <c r="K20" s="58">
        <v>2080</v>
      </c>
      <c r="L20" s="58">
        <v>1930</v>
      </c>
      <c r="M20" s="58">
        <v>1810</v>
      </c>
      <c r="N20" s="58">
        <v>1690</v>
      </c>
      <c r="O20" s="58">
        <v>1570</v>
      </c>
      <c r="P20" s="58">
        <v>1490</v>
      </c>
      <c r="Q20" s="58">
        <v>110</v>
      </c>
      <c r="R20" s="58">
        <v>140</v>
      </c>
      <c r="S20" s="58">
        <v>150</v>
      </c>
      <c r="T20" s="58">
        <v>220</v>
      </c>
      <c r="U20" s="58">
        <v>250</v>
      </c>
      <c r="V20" s="58">
        <v>320</v>
      </c>
      <c r="W20" s="58">
        <v>430</v>
      </c>
      <c r="X20" s="58">
        <v>510</v>
      </c>
      <c r="Y20" s="58">
        <v>580</v>
      </c>
      <c r="Z20" s="58">
        <v>630</v>
      </c>
      <c r="AA20" s="58">
        <v>670</v>
      </c>
      <c r="AB20" s="58">
        <v>700</v>
      </c>
      <c r="AC20" s="58">
        <v>890</v>
      </c>
    </row>
    <row r="22" spans="1:29" x14ac:dyDescent="0.2">
      <c r="A22" s="57" t="s">
        <v>143</v>
      </c>
      <c r="B22" t="s">
        <v>105</v>
      </c>
      <c r="C22" t="s">
        <v>105</v>
      </c>
      <c r="E22" s="58">
        <v>210</v>
      </c>
      <c r="F22" s="58">
        <v>220</v>
      </c>
      <c r="G22" s="58">
        <v>230</v>
      </c>
      <c r="H22" s="58">
        <v>230</v>
      </c>
      <c r="I22" s="58">
        <v>230</v>
      </c>
      <c r="J22" s="58">
        <v>250</v>
      </c>
      <c r="K22" s="58">
        <v>470</v>
      </c>
      <c r="L22" s="58">
        <v>580</v>
      </c>
      <c r="M22" s="58">
        <v>620</v>
      </c>
      <c r="N22" s="58">
        <v>710</v>
      </c>
      <c r="O22" s="58">
        <v>790</v>
      </c>
      <c r="P22" s="58">
        <v>830</v>
      </c>
      <c r="Q22" s="58">
        <v>160</v>
      </c>
      <c r="R22" s="58">
        <v>70</v>
      </c>
      <c r="S22" s="58">
        <v>80</v>
      </c>
      <c r="T22" s="58">
        <v>90</v>
      </c>
      <c r="U22" s="58">
        <v>100</v>
      </c>
      <c r="V22" s="58">
        <v>110</v>
      </c>
      <c r="W22" s="58">
        <v>100</v>
      </c>
      <c r="X22" s="58">
        <v>100</v>
      </c>
      <c r="Y22" s="58">
        <v>100</v>
      </c>
      <c r="Z22" s="58">
        <v>90</v>
      </c>
      <c r="AA22" s="58">
        <v>90</v>
      </c>
      <c r="AB22" s="58">
        <v>90</v>
      </c>
      <c r="AC22" s="58">
        <v>80</v>
      </c>
    </row>
    <row r="24" spans="1:29" x14ac:dyDescent="0.2">
      <c r="A24" s="57" t="s">
        <v>144</v>
      </c>
      <c r="B24" t="s">
        <v>105</v>
      </c>
      <c r="C24" s="57" t="s">
        <v>145</v>
      </c>
      <c r="E24" s="58">
        <v>2950</v>
      </c>
      <c r="F24" s="58">
        <v>2990</v>
      </c>
      <c r="G24" s="58">
        <v>2990</v>
      </c>
      <c r="H24" s="58">
        <v>3000</v>
      </c>
      <c r="I24" s="58">
        <v>3000</v>
      </c>
      <c r="J24" s="58">
        <v>3060</v>
      </c>
      <c r="K24" s="58">
        <v>3460</v>
      </c>
      <c r="L24" s="58">
        <v>3560</v>
      </c>
      <c r="M24" s="58">
        <v>3600</v>
      </c>
      <c r="N24" s="58">
        <v>3680</v>
      </c>
      <c r="O24" s="58">
        <v>3750</v>
      </c>
      <c r="P24" s="58">
        <v>3800</v>
      </c>
      <c r="Q24" s="58">
        <v>4620</v>
      </c>
      <c r="R24" s="58">
        <v>4710</v>
      </c>
      <c r="S24" s="58">
        <v>4690</v>
      </c>
      <c r="T24" s="58">
        <v>4670</v>
      </c>
      <c r="U24" s="58">
        <v>4650</v>
      </c>
      <c r="V24" s="58">
        <v>4650</v>
      </c>
      <c r="W24" s="58">
        <v>4590</v>
      </c>
      <c r="X24" s="58">
        <v>4590</v>
      </c>
      <c r="Y24" s="58">
        <v>4590</v>
      </c>
      <c r="Z24" s="58">
        <v>4580</v>
      </c>
      <c r="AA24" s="58">
        <v>4580</v>
      </c>
      <c r="AB24" s="58">
        <v>4560</v>
      </c>
      <c r="AC24" s="58">
        <v>4440</v>
      </c>
    </row>
    <row r="25" spans="1:29" x14ac:dyDescent="0.2">
      <c r="A25" t="s">
        <v>105</v>
      </c>
      <c r="B25" t="s">
        <v>105</v>
      </c>
      <c r="C25" s="57" t="s">
        <v>146</v>
      </c>
      <c r="E25" s="58">
        <v>360</v>
      </c>
      <c r="F25" s="58">
        <v>350</v>
      </c>
      <c r="G25" s="58">
        <v>340</v>
      </c>
      <c r="H25" s="58">
        <v>350</v>
      </c>
      <c r="I25" s="58">
        <v>350</v>
      </c>
      <c r="J25" s="58">
        <v>350</v>
      </c>
      <c r="K25" s="58">
        <v>420</v>
      </c>
      <c r="L25" s="58">
        <v>420</v>
      </c>
      <c r="M25" s="58">
        <v>420</v>
      </c>
      <c r="N25" s="58">
        <v>430</v>
      </c>
      <c r="O25" s="58">
        <v>420</v>
      </c>
      <c r="P25" s="58">
        <v>390</v>
      </c>
      <c r="Q25" s="58">
        <v>620</v>
      </c>
      <c r="R25" s="58">
        <v>560</v>
      </c>
      <c r="S25" s="58">
        <v>550</v>
      </c>
      <c r="T25" s="58">
        <v>520</v>
      </c>
      <c r="U25" s="58">
        <v>510</v>
      </c>
      <c r="V25" s="58">
        <v>490</v>
      </c>
      <c r="W25" s="58">
        <v>440</v>
      </c>
      <c r="X25" s="58">
        <v>420</v>
      </c>
      <c r="Y25" s="58">
        <v>400</v>
      </c>
      <c r="Z25" s="58">
        <v>390</v>
      </c>
      <c r="AA25" s="58">
        <v>360</v>
      </c>
      <c r="AB25" s="58">
        <v>360</v>
      </c>
      <c r="AC25" s="58">
        <v>330</v>
      </c>
    </row>
    <row r="26" spans="1:29" x14ac:dyDescent="0.2">
      <c r="A26" t="s">
        <v>105</v>
      </c>
      <c r="B26" t="s">
        <v>105</v>
      </c>
      <c r="C26" s="57" t="s">
        <v>147</v>
      </c>
      <c r="E26" s="58">
        <v>910</v>
      </c>
      <c r="F26" s="58">
        <v>870</v>
      </c>
      <c r="G26" s="58">
        <v>860</v>
      </c>
      <c r="H26" s="58">
        <v>840</v>
      </c>
      <c r="I26" s="58">
        <v>830</v>
      </c>
      <c r="J26" s="58">
        <v>810</v>
      </c>
      <c r="K26" s="58">
        <v>610</v>
      </c>
      <c r="L26" s="58">
        <v>520</v>
      </c>
      <c r="M26" s="58">
        <v>500</v>
      </c>
      <c r="N26" s="58">
        <v>450</v>
      </c>
      <c r="O26" s="58">
        <v>410</v>
      </c>
      <c r="P26" s="58">
        <v>400</v>
      </c>
      <c r="Q26" s="58">
        <v>60</v>
      </c>
      <c r="R26" s="58">
        <v>60</v>
      </c>
      <c r="S26" s="58">
        <v>80</v>
      </c>
      <c r="T26" s="58">
        <v>120</v>
      </c>
      <c r="U26" s="58">
        <v>150</v>
      </c>
      <c r="V26" s="58">
        <v>160</v>
      </c>
      <c r="W26" s="58">
        <v>230</v>
      </c>
      <c r="X26" s="58">
        <v>250</v>
      </c>
      <c r="Y26" s="58">
        <v>260</v>
      </c>
      <c r="Z26" s="58">
        <v>280</v>
      </c>
      <c r="AA26" s="58">
        <v>300</v>
      </c>
      <c r="AB26" s="58">
        <v>310</v>
      </c>
      <c r="AC26" s="58">
        <v>430</v>
      </c>
    </row>
    <row r="27" spans="1:29" x14ac:dyDescent="0.2">
      <c r="A27" t="s">
        <v>105</v>
      </c>
      <c r="B27" t="s">
        <v>105</v>
      </c>
      <c r="C27" s="57" t="s">
        <v>148</v>
      </c>
      <c r="E27" s="58">
        <v>1140</v>
      </c>
      <c r="F27" s="58">
        <v>1150</v>
      </c>
      <c r="G27" s="58">
        <v>1160</v>
      </c>
      <c r="H27" s="58">
        <v>1160</v>
      </c>
      <c r="I27" s="58">
        <v>1170</v>
      </c>
      <c r="J27" s="58">
        <v>1130</v>
      </c>
      <c r="K27" s="58">
        <v>870</v>
      </c>
      <c r="L27" s="58">
        <v>850</v>
      </c>
      <c r="M27" s="58">
        <v>840</v>
      </c>
      <c r="N27" s="58">
        <v>790</v>
      </c>
      <c r="O27" s="58">
        <v>770</v>
      </c>
      <c r="P27" s="58">
        <v>750</v>
      </c>
      <c r="Q27" s="58">
        <v>60</v>
      </c>
      <c r="R27" s="58">
        <v>30</v>
      </c>
      <c r="S27" s="58">
        <v>30</v>
      </c>
      <c r="T27" s="58">
        <v>40</v>
      </c>
      <c r="U27" s="58">
        <v>50</v>
      </c>
      <c r="V27" s="58">
        <v>50</v>
      </c>
      <c r="W27" s="58">
        <v>80</v>
      </c>
      <c r="X27" s="58">
        <v>90</v>
      </c>
      <c r="Y27" s="58">
        <v>100</v>
      </c>
      <c r="Z27" s="58">
        <v>100</v>
      </c>
      <c r="AA27" s="58">
        <v>110</v>
      </c>
      <c r="AB27" s="58">
        <v>120</v>
      </c>
      <c r="AC27" s="58">
        <v>150</v>
      </c>
    </row>
    <row r="30" spans="1:29" x14ac:dyDescent="0.2">
      <c r="A30" s="57" t="s">
        <v>145</v>
      </c>
      <c r="B30" s="57" t="s">
        <v>149</v>
      </c>
      <c r="C30" s="57" t="s">
        <v>150</v>
      </c>
      <c r="E30" s="58">
        <v>230</v>
      </c>
      <c r="F30" s="58">
        <v>220</v>
      </c>
      <c r="G30" s="58">
        <v>220</v>
      </c>
      <c r="H30" s="58">
        <v>220</v>
      </c>
      <c r="I30" s="58">
        <v>200</v>
      </c>
      <c r="J30" s="58">
        <v>170</v>
      </c>
      <c r="K30" s="58">
        <v>190</v>
      </c>
      <c r="L30" s="58">
        <v>170</v>
      </c>
      <c r="M30" s="58">
        <v>170</v>
      </c>
      <c r="N30" s="58">
        <v>170</v>
      </c>
      <c r="O30" s="58">
        <v>150</v>
      </c>
      <c r="P30" s="58">
        <v>150</v>
      </c>
      <c r="Q30" s="58">
        <v>130</v>
      </c>
      <c r="R30" s="58">
        <v>150</v>
      </c>
      <c r="S30" s="58">
        <v>130</v>
      </c>
      <c r="T30" s="58">
        <v>120</v>
      </c>
      <c r="U30" s="58">
        <v>110</v>
      </c>
      <c r="V30" s="58">
        <v>120</v>
      </c>
      <c r="W30" s="58">
        <v>120</v>
      </c>
      <c r="X30" s="58">
        <v>110</v>
      </c>
      <c r="Y30" s="58">
        <v>120</v>
      </c>
      <c r="Z30" s="58">
        <v>110</v>
      </c>
      <c r="AA30" s="58">
        <v>120</v>
      </c>
      <c r="AB30" s="58">
        <v>120</v>
      </c>
      <c r="AC30" s="58">
        <v>110</v>
      </c>
    </row>
    <row r="31" spans="1:29" x14ac:dyDescent="0.2">
      <c r="A31" t="s">
        <v>105</v>
      </c>
      <c r="B31" t="s">
        <v>105</v>
      </c>
      <c r="C31" s="57" t="s">
        <v>151</v>
      </c>
      <c r="E31" s="58">
        <v>410</v>
      </c>
      <c r="F31" s="58">
        <v>420</v>
      </c>
      <c r="G31" s="58">
        <v>410</v>
      </c>
      <c r="H31" s="58">
        <v>410</v>
      </c>
      <c r="I31" s="58">
        <v>390</v>
      </c>
      <c r="J31" s="58">
        <v>400</v>
      </c>
      <c r="K31" s="58">
        <v>470</v>
      </c>
      <c r="L31" s="58">
        <v>470</v>
      </c>
      <c r="M31" s="58">
        <v>480</v>
      </c>
      <c r="N31" s="58">
        <v>470</v>
      </c>
      <c r="O31" s="58">
        <v>480</v>
      </c>
      <c r="P31" s="58">
        <v>490</v>
      </c>
      <c r="Q31" s="58">
        <v>600</v>
      </c>
      <c r="R31" s="58">
        <v>590</v>
      </c>
      <c r="S31" s="58">
        <v>570</v>
      </c>
      <c r="T31" s="58">
        <v>590</v>
      </c>
      <c r="U31" s="58">
        <v>560</v>
      </c>
      <c r="V31" s="58">
        <v>540</v>
      </c>
      <c r="W31" s="58">
        <v>530</v>
      </c>
      <c r="X31" s="58">
        <v>510</v>
      </c>
      <c r="Y31" s="58">
        <v>530</v>
      </c>
      <c r="Z31" s="58">
        <v>520</v>
      </c>
      <c r="AA31" s="58">
        <v>520</v>
      </c>
      <c r="AB31" s="58">
        <v>510</v>
      </c>
      <c r="AC31" s="58">
        <v>490</v>
      </c>
    </row>
    <row r="32" spans="1:29" x14ac:dyDescent="0.2">
      <c r="A32" t="s">
        <v>105</v>
      </c>
      <c r="B32" t="s">
        <v>105</v>
      </c>
      <c r="C32" s="57" t="s">
        <v>152</v>
      </c>
      <c r="E32" s="58">
        <v>510</v>
      </c>
      <c r="F32" s="58">
        <v>530</v>
      </c>
      <c r="G32" s="58">
        <v>470</v>
      </c>
      <c r="H32" s="58">
        <v>510</v>
      </c>
      <c r="I32" s="58">
        <v>500</v>
      </c>
      <c r="J32" s="58">
        <v>540</v>
      </c>
      <c r="K32" s="58">
        <v>630</v>
      </c>
      <c r="L32" s="58">
        <v>600</v>
      </c>
      <c r="M32" s="58">
        <v>650</v>
      </c>
      <c r="N32" s="58">
        <v>640</v>
      </c>
      <c r="O32" s="58">
        <v>690</v>
      </c>
      <c r="P32" s="58">
        <v>660</v>
      </c>
      <c r="Q32" s="58">
        <v>840</v>
      </c>
      <c r="R32" s="58">
        <v>860</v>
      </c>
      <c r="S32" s="58">
        <v>810</v>
      </c>
      <c r="T32" s="58">
        <v>860</v>
      </c>
      <c r="U32" s="58">
        <v>810</v>
      </c>
      <c r="V32" s="58">
        <v>830</v>
      </c>
      <c r="W32" s="58">
        <v>790</v>
      </c>
      <c r="X32" s="58">
        <v>750</v>
      </c>
      <c r="Y32" s="58">
        <v>780</v>
      </c>
      <c r="Z32" s="58">
        <v>760</v>
      </c>
      <c r="AA32" s="58">
        <v>790</v>
      </c>
      <c r="AB32" s="58">
        <v>730</v>
      </c>
      <c r="AC32" s="58">
        <v>750</v>
      </c>
    </row>
    <row r="33" spans="1:29" x14ac:dyDescent="0.2">
      <c r="A33" t="s">
        <v>105</v>
      </c>
      <c r="B33" t="s">
        <v>105</v>
      </c>
      <c r="C33" s="57" t="s">
        <v>153</v>
      </c>
      <c r="E33" s="58">
        <v>790</v>
      </c>
      <c r="F33" s="58">
        <v>800</v>
      </c>
      <c r="G33" s="58">
        <v>820</v>
      </c>
      <c r="H33" s="58">
        <v>780</v>
      </c>
      <c r="I33" s="58">
        <v>820</v>
      </c>
      <c r="J33" s="58">
        <v>790</v>
      </c>
      <c r="K33" s="58">
        <v>880</v>
      </c>
      <c r="L33" s="58">
        <v>850</v>
      </c>
      <c r="M33" s="58">
        <v>1030</v>
      </c>
      <c r="N33" s="58">
        <v>1080</v>
      </c>
      <c r="O33" s="58">
        <v>1070</v>
      </c>
      <c r="P33" s="58">
        <v>1110</v>
      </c>
      <c r="Q33" s="58">
        <v>1330</v>
      </c>
      <c r="R33" s="58">
        <v>1380</v>
      </c>
      <c r="S33" s="58">
        <v>1320</v>
      </c>
      <c r="T33" s="58">
        <v>1250</v>
      </c>
      <c r="U33" s="58">
        <v>1340</v>
      </c>
      <c r="V33" s="58">
        <v>1290</v>
      </c>
      <c r="W33" s="58">
        <v>1290</v>
      </c>
      <c r="X33" s="58">
        <v>1160</v>
      </c>
      <c r="Y33" s="58">
        <v>1390</v>
      </c>
      <c r="Z33" s="58">
        <v>1400</v>
      </c>
      <c r="AA33" s="58">
        <v>1340</v>
      </c>
      <c r="AB33" s="58">
        <v>1380</v>
      </c>
      <c r="AC33" s="58">
        <v>1280</v>
      </c>
    </row>
    <row r="34" spans="1:29" x14ac:dyDescent="0.2">
      <c r="A34" t="s">
        <v>105</v>
      </c>
      <c r="B34" t="s">
        <v>105</v>
      </c>
      <c r="C34" s="57" t="s">
        <v>154</v>
      </c>
      <c r="E34" s="58">
        <v>790</v>
      </c>
      <c r="F34" s="58">
        <v>810</v>
      </c>
      <c r="G34" s="58">
        <v>730</v>
      </c>
      <c r="H34" s="58">
        <v>820</v>
      </c>
      <c r="I34" s="58">
        <v>760</v>
      </c>
      <c r="J34" s="58">
        <v>850</v>
      </c>
      <c r="K34" s="58">
        <v>920</v>
      </c>
      <c r="L34" s="58">
        <v>1010</v>
      </c>
      <c r="M34" s="58">
        <v>980</v>
      </c>
      <c r="N34" s="58">
        <v>940</v>
      </c>
      <c r="O34" s="58">
        <v>1080</v>
      </c>
      <c r="P34" s="58">
        <v>1020</v>
      </c>
      <c r="Q34" s="58">
        <v>1320</v>
      </c>
      <c r="R34" s="58">
        <v>1380</v>
      </c>
      <c r="S34" s="58">
        <v>1310</v>
      </c>
      <c r="T34" s="58">
        <v>1400</v>
      </c>
      <c r="U34" s="58">
        <v>1330</v>
      </c>
      <c r="V34" s="58">
        <v>1400</v>
      </c>
      <c r="W34" s="58">
        <v>1380</v>
      </c>
      <c r="X34" s="58">
        <v>1360</v>
      </c>
      <c r="Y34" s="58">
        <v>1410</v>
      </c>
      <c r="Z34" s="58">
        <v>1370</v>
      </c>
      <c r="AA34" s="58">
        <v>1450</v>
      </c>
      <c r="AB34" s="58">
        <v>1380</v>
      </c>
      <c r="AC34" s="58">
        <v>1420</v>
      </c>
    </row>
    <row r="35" spans="1:29" x14ac:dyDescent="0.2">
      <c r="A35" t="s">
        <v>105</v>
      </c>
      <c r="B35" t="s">
        <v>105</v>
      </c>
      <c r="C35" s="57" t="s">
        <v>155</v>
      </c>
      <c r="E35" s="58">
        <v>230</v>
      </c>
      <c r="F35" s="58">
        <v>220</v>
      </c>
      <c r="G35" s="58">
        <v>350</v>
      </c>
      <c r="H35" s="58">
        <v>270</v>
      </c>
      <c r="I35" s="58">
        <v>330</v>
      </c>
      <c r="J35" s="58">
        <v>310</v>
      </c>
      <c r="K35" s="58">
        <v>380</v>
      </c>
      <c r="L35" s="58">
        <v>450</v>
      </c>
      <c r="M35" s="58">
        <v>300</v>
      </c>
      <c r="N35" s="58">
        <v>380</v>
      </c>
      <c r="O35" s="58">
        <v>280</v>
      </c>
      <c r="P35" s="58">
        <v>380</v>
      </c>
      <c r="Q35" s="58">
        <v>410</v>
      </c>
      <c r="R35" s="58">
        <v>360</v>
      </c>
      <c r="S35" s="58">
        <v>560</v>
      </c>
      <c r="T35" s="58">
        <v>450</v>
      </c>
      <c r="U35" s="58">
        <v>510</v>
      </c>
      <c r="V35" s="58">
        <v>480</v>
      </c>
      <c r="W35" s="58">
        <v>500</v>
      </c>
      <c r="X35" s="58">
        <v>700</v>
      </c>
      <c r="Y35" s="58">
        <v>370</v>
      </c>
      <c r="Z35" s="58">
        <v>430</v>
      </c>
      <c r="AA35" s="58">
        <v>350</v>
      </c>
      <c r="AB35" s="58">
        <v>460</v>
      </c>
      <c r="AC35" s="58">
        <v>380</v>
      </c>
    </row>
    <row r="36" spans="1:29" x14ac:dyDescent="0.2">
      <c r="A36" t="s">
        <v>105</v>
      </c>
      <c r="B36" t="s">
        <v>105</v>
      </c>
      <c r="C36" s="57" t="s">
        <v>156</v>
      </c>
      <c r="E36" s="58">
        <v>0</v>
      </c>
      <c r="F36" s="58">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c r="AC36" s="58">
        <v>0</v>
      </c>
    </row>
    <row r="38" spans="1:29" x14ac:dyDescent="0.2">
      <c r="A38" t="s">
        <v>105</v>
      </c>
      <c r="B38" s="57" t="s">
        <v>157</v>
      </c>
      <c r="C38" s="57" t="s">
        <v>158</v>
      </c>
      <c r="E38" s="58">
        <v>790</v>
      </c>
      <c r="F38" s="58">
        <v>790</v>
      </c>
      <c r="G38" s="58">
        <v>750</v>
      </c>
      <c r="H38" s="58">
        <v>750</v>
      </c>
      <c r="I38" s="58">
        <v>720</v>
      </c>
      <c r="J38" s="58">
        <v>730</v>
      </c>
      <c r="K38" s="58">
        <v>770</v>
      </c>
      <c r="L38" s="58">
        <v>770</v>
      </c>
      <c r="M38" s="58">
        <v>760</v>
      </c>
      <c r="N38" s="58">
        <v>750</v>
      </c>
      <c r="O38" s="58">
        <v>780</v>
      </c>
      <c r="P38" s="58">
        <v>720</v>
      </c>
      <c r="Q38" s="58">
        <v>910</v>
      </c>
      <c r="R38" s="58">
        <v>870</v>
      </c>
      <c r="S38" s="58">
        <v>860</v>
      </c>
      <c r="T38" s="58">
        <v>810</v>
      </c>
      <c r="U38" s="58">
        <v>770</v>
      </c>
      <c r="V38" s="58">
        <v>760</v>
      </c>
      <c r="W38" s="58">
        <v>690</v>
      </c>
      <c r="X38" s="58">
        <v>660</v>
      </c>
      <c r="Y38" s="58">
        <v>630</v>
      </c>
      <c r="Z38" s="58">
        <v>580</v>
      </c>
      <c r="AA38" s="58">
        <v>560</v>
      </c>
      <c r="AB38" s="58">
        <v>530</v>
      </c>
      <c r="AC38" s="58">
        <v>480</v>
      </c>
    </row>
    <row r="39" spans="1:29" x14ac:dyDescent="0.2">
      <c r="A39" t="s">
        <v>105</v>
      </c>
      <c r="B39" t="s">
        <v>105</v>
      </c>
      <c r="C39" s="57" t="s">
        <v>159</v>
      </c>
      <c r="E39" s="58">
        <v>1980</v>
      </c>
      <c r="F39" s="58">
        <v>2040</v>
      </c>
      <c r="G39" s="58">
        <v>2080</v>
      </c>
      <c r="H39" s="58">
        <v>2090</v>
      </c>
      <c r="I39" s="58">
        <v>2130</v>
      </c>
      <c r="J39" s="58">
        <v>2180</v>
      </c>
      <c r="K39" s="58">
        <v>2500</v>
      </c>
      <c r="L39" s="58">
        <v>2580</v>
      </c>
      <c r="M39" s="58">
        <v>2620</v>
      </c>
      <c r="N39" s="58">
        <v>2700</v>
      </c>
      <c r="O39" s="58">
        <v>2730</v>
      </c>
      <c r="P39" s="58">
        <v>2840</v>
      </c>
      <c r="Q39" s="58">
        <v>3430</v>
      </c>
      <c r="R39" s="58">
        <v>3520</v>
      </c>
      <c r="S39" s="58">
        <v>3500</v>
      </c>
      <c r="T39" s="58">
        <v>3500</v>
      </c>
      <c r="U39" s="58">
        <v>3490</v>
      </c>
      <c r="V39" s="58">
        <v>3450</v>
      </c>
      <c r="W39" s="58">
        <v>3400</v>
      </c>
      <c r="X39" s="58">
        <v>3410</v>
      </c>
      <c r="Y39" s="58">
        <v>3400</v>
      </c>
      <c r="Z39" s="58">
        <v>3430</v>
      </c>
      <c r="AA39" s="58">
        <v>3400</v>
      </c>
      <c r="AB39" s="58">
        <v>3420</v>
      </c>
      <c r="AC39" s="58">
        <v>3310</v>
      </c>
    </row>
    <row r="40" spans="1:29" x14ac:dyDescent="0.2">
      <c r="A40" t="s">
        <v>105</v>
      </c>
      <c r="B40" t="s">
        <v>105</v>
      </c>
      <c r="C40" s="57" t="s">
        <v>160</v>
      </c>
      <c r="E40" s="58">
        <v>160</v>
      </c>
      <c r="F40" s="58">
        <v>140</v>
      </c>
      <c r="G40" s="58">
        <v>130</v>
      </c>
      <c r="H40" s="58">
        <v>130</v>
      </c>
      <c r="I40" s="58">
        <v>130</v>
      </c>
      <c r="J40" s="58">
        <v>130</v>
      </c>
      <c r="K40" s="58">
        <v>160</v>
      </c>
      <c r="L40" s="58">
        <v>170</v>
      </c>
      <c r="M40" s="58">
        <v>180</v>
      </c>
      <c r="N40" s="58">
        <v>190</v>
      </c>
      <c r="O40" s="58">
        <v>190</v>
      </c>
      <c r="P40" s="58">
        <v>200</v>
      </c>
      <c r="Q40" s="58">
        <v>250</v>
      </c>
      <c r="R40" s="58">
        <v>290</v>
      </c>
      <c r="S40" s="58">
        <v>310</v>
      </c>
      <c r="T40" s="58">
        <v>330</v>
      </c>
      <c r="U40" s="58">
        <v>350</v>
      </c>
      <c r="V40" s="58">
        <v>400</v>
      </c>
      <c r="W40" s="58">
        <v>460</v>
      </c>
      <c r="X40" s="58">
        <v>480</v>
      </c>
      <c r="Y40" s="58">
        <v>500</v>
      </c>
      <c r="Z40" s="58">
        <v>510</v>
      </c>
      <c r="AA40" s="58">
        <v>550</v>
      </c>
      <c r="AB40" s="58">
        <v>550</v>
      </c>
      <c r="AC40" s="58">
        <v>580</v>
      </c>
    </row>
    <row r="41" spans="1:29" x14ac:dyDescent="0.2">
      <c r="A41" t="s">
        <v>105</v>
      </c>
      <c r="B41" t="s">
        <v>105</v>
      </c>
      <c r="C41" s="57" t="s">
        <v>161</v>
      </c>
      <c r="E41" s="58">
        <v>10</v>
      </c>
      <c r="F41" s="58">
        <v>20</v>
      </c>
      <c r="G41" s="58">
        <v>20</v>
      </c>
      <c r="H41" s="58">
        <v>20</v>
      </c>
      <c r="I41" s="58">
        <v>20</v>
      </c>
      <c r="J41" s="58">
        <v>20</v>
      </c>
      <c r="K41" s="58">
        <v>20</v>
      </c>
      <c r="L41" s="58">
        <v>20</v>
      </c>
      <c r="M41" s="58">
        <v>30</v>
      </c>
      <c r="N41" s="58">
        <v>30</v>
      </c>
      <c r="O41" s="58">
        <v>30</v>
      </c>
      <c r="P41" s="58">
        <v>20</v>
      </c>
      <c r="Q41" s="58">
        <v>30</v>
      </c>
      <c r="R41" s="58">
        <v>30</v>
      </c>
      <c r="S41" s="58">
        <v>30</v>
      </c>
      <c r="T41" s="58">
        <v>30</v>
      </c>
      <c r="U41" s="58">
        <v>40</v>
      </c>
      <c r="V41" s="58">
        <v>40</v>
      </c>
      <c r="W41" s="58">
        <v>40</v>
      </c>
      <c r="X41" s="58">
        <v>50</v>
      </c>
      <c r="Y41" s="58">
        <v>50</v>
      </c>
      <c r="Z41" s="58">
        <v>60</v>
      </c>
      <c r="AA41" s="58">
        <v>60</v>
      </c>
      <c r="AB41" s="58">
        <v>70</v>
      </c>
      <c r="AC41" s="58">
        <v>80</v>
      </c>
    </row>
    <row r="42" spans="1:29" x14ac:dyDescent="0.2">
      <c r="A42" t="s">
        <v>105</v>
      </c>
      <c r="B42" t="s">
        <v>105</v>
      </c>
      <c r="C42" s="57" t="s">
        <v>156</v>
      </c>
      <c r="E42" s="58">
        <v>10</v>
      </c>
      <c r="F42" s="58">
        <v>10</v>
      </c>
      <c r="G42" s="58">
        <v>10</v>
      </c>
      <c r="H42" s="58">
        <v>10</v>
      </c>
      <c r="I42" s="58">
        <v>10</v>
      </c>
      <c r="J42" s="58">
        <v>20</v>
      </c>
      <c r="K42" s="58">
        <v>10</v>
      </c>
      <c r="L42" s="58">
        <v>10</v>
      </c>
      <c r="M42" s="58">
        <v>20</v>
      </c>
      <c r="N42" s="58">
        <v>20</v>
      </c>
      <c r="O42" s="58">
        <v>20</v>
      </c>
      <c r="P42" s="58">
        <v>20</v>
      </c>
      <c r="Q42" s="58">
        <v>0</v>
      </c>
      <c r="R42" s="58">
        <v>0</v>
      </c>
      <c r="S42" s="58">
        <v>0</v>
      </c>
      <c r="T42" s="58">
        <v>0</v>
      </c>
      <c r="U42" s="58">
        <v>0</v>
      </c>
      <c r="V42" s="58">
        <v>0</v>
      </c>
      <c r="W42" s="58">
        <v>0</v>
      </c>
      <c r="X42" s="58">
        <v>0</v>
      </c>
      <c r="Y42" s="58">
        <v>0</v>
      </c>
      <c r="Z42" s="58">
        <v>0</v>
      </c>
      <c r="AA42" s="58">
        <v>0</v>
      </c>
      <c r="AB42" s="58">
        <v>0</v>
      </c>
      <c r="AC42" s="58">
        <v>0</v>
      </c>
    </row>
    <row r="44" spans="1:29" x14ac:dyDescent="0.2">
      <c r="A44" t="s">
        <v>105</v>
      </c>
      <c r="B44" s="57" t="s">
        <v>162</v>
      </c>
      <c r="C44" s="57" t="s">
        <v>169</v>
      </c>
      <c r="E44" s="58">
        <v>980</v>
      </c>
      <c r="F44" s="58">
        <v>1010</v>
      </c>
      <c r="G44" s="58">
        <v>1010</v>
      </c>
      <c r="H44" s="58">
        <v>1020</v>
      </c>
      <c r="I44" s="58">
        <v>1040</v>
      </c>
      <c r="J44" s="58">
        <v>1040</v>
      </c>
      <c r="K44" s="58">
        <v>1060</v>
      </c>
      <c r="L44" s="58">
        <v>1070</v>
      </c>
      <c r="M44" s="58">
        <v>1090</v>
      </c>
      <c r="N44" s="58">
        <v>1100</v>
      </c>
      <c r="O44" s="58">
        <v>1130</v>
      </c>
      <c r="P44" s="58">
        <v>1160</v>
      </c>
      <c r="Q44" s="58">
        <v>1330</v>
      </c>
      <c r="R44" s="58">
        <v>1420</v>
      </c>
      <c r="S44" s="58">
        <v>1440</v>
      </c>
      <c r="T44" s="58">
        <v>1490</v>
      </c>
      <c r="U44" s="58">
        <v>1510</v>
      </c>
      <c r="V44" s="58">
        <v>1540</v>
      </c>
      <c r="W44" s="58">
        <v>1590</v>
      </c>
      <c r="X44" s="58">
        <v>1630</v>
      </c>
      <c r="Y44" s="58">
        <v>1670</v>
      </c>
      <c r="Z44" s="58">
        <v>1690</v>
      </c>
      <c r="AA44" s="58">
        <v>1720</v>
      </c>
      <c r="AB44" s="58">
        <v>1750</v>
      </c>
      <c r="AC44" s="58">
        <v>1910</v>
      </c>
    </row>
    <row r="45" spans="1:29" x14ac:dyDescent="0.2">
      <c r="A45" t="s">
        <v>105</v>
      </c>
      <c r="B45" t="s">
        <v>105</v>
      </c>
      <c r="C45" s="57" t="s">
        <v>170</v>
      </c>
      <c r="E45" s="58">
        <v>1960</v>
      </c>
      <c r="F45" s="58">
        <v>1980</v>
      </c>
      <c r="G45" s="58">
        <v>1980</v>
      </c>
      <c r="H45" s="58">
        <v>1980</v>
      </c>
      <c r="I45" s="58">
        <v>1960</v>
      </c>
      <c r="J45" s="58">
        <v>2020</v>
      </c>
      <c r="K45" s="58">
        <v>2400</v>
      </c>
      <c r="L45" s="58">
        <v>2480</v>
      </c>
      <c r="M45" s="58">
        <v>2510</v>
      </c>
      <c r="N45" s="58">
        <v>2580</v>
      </c>
      <c r="O45" s="58">
        <v>2620</v>
      </c>
      <c r="P45" s="58">
        <v>2650</v>
      </c>
      <c r="Q45" s="58">
        <v>3290</v>
      </c>
      <c r="R45" s="58">
        <v>3290</v>
      </c>
      <c r="S45" s="58">
        <v>3250</v>
      </c>
      <c r="T45" s="58">
        <v>3180</v>
      </c>
      <c r="U45" s="58">
        <v>3140</v>
      </c>
      <c r="V45" s="58">
        <v>3110</v>
      </c>
      <c r="W45" s="58">
        <v>3000</v>
      </c>
      <c r="X45" s="58">
        <v>2960</v>
      </c>
      <c r="Y45" s="58">
        <v>2930</v>
      </c>
      <c r="Z45" s="58">
        <v>2900</v>
      </c>
      <c r="AA45" s="58">
        <v>2860</v>
      </c>
      <c r="AB45" s="58">
        <v>2820</v>
      </c>
      <c r="AC45" s="58">
        <v>2530</v>
      </c>
    </row>
    <row r="46" spans="1:29" x14ac:dyDescent="0.2">
      <c r="A46" t="s">
        <v>105</v>
      </c>
      <c r="B46" t="s">
        <v>105</v>
      </c>
      <c r="C46" s="57" t="s">
        <v>163</v>
      </c>
      <c r="E46" s="58">
        <v>0</v>
      </c>
      <c r="F46" s="58">
        <v>0</v>
      </c>
      <c r="G46" s="58">
        <v>0</v>
      </c>
      <c r="H46" s="58">
        <v>0</v>
      </c>
      <c r="I46" s="58">
        <v>0</v>
      </c>
      <c r="J46" s="58">
        <v>0</v>
      </c>
      <c r="K46" s="58">
        <v>0</v>
      </c>
      <c r="L46" s="58">
        <v>0</v>
      </c>
      <c r="M46" s="58">
        <v>0</v>
      </c>
      <c r="N46" s="58">
        <v>0</v>
      </c>
      <c r="O46" s="58">
        <v>0</v>
      </c>
      <c r="P46" s="58">
        <v>0</v>
      </c>
      <c r="Q46" s="58">
        <v>0</v>
      </c>
      <c r="R46" s="58">
        <v>0</v>
      </c>
      <c r="S46" s="58">
        <v>0</v>
      </c>
      <c r="T46" s="58">
        <v>0</v>
      </c>
      <c r="U46" s="58">
        <v>0</v>
      </c>
      <c r="V46" s="58">
        <v>0</v>
      </c>
      <c r="W46" s="58">
        <v>0</v>
      </c>
      <c r="X46" s="58">
        <v>0</v>
      </c>
      <c r="Y46" s="58">
        <v>0</v>
      </c>
      <c r="Z46" s="58">
        <v>0</v>
      </c>
      <c r="AA46" s="58">
        <v>0</v>
      </c>
      <c r="AB46" s="58">
        <v>0</v>
      </c>
      <c r="AC46" s="58">
        <v>0</v>
      </c>
    </row>
    <row r="49" spans="1:29" x14ac:dyDescent="0.2">
      <c r="A49" s="57" t="s">
        <v>146</v>
      </c>
      <c r="B49" s="57" t="s">
        <v>149</v>
      </c>
      <c r="C49" s="57" t="s">
        <v>150</v>
      </c>
      <c r="E49" s="58">
        <v>100</v>
      </c>
      <c r="F49" s="58">
        <v>100</v>
      </c>
      <c r="G49" s="58">
        <v>90</v>
      </c>
      <c r="H49" s="58">
        <v>100</v>
      </c>
      <c r="I49" s="58">
        <v>100</v>
      </c>
      <c r="J49" s="58">
        <v>100</v>
      </c>
      <c r="K49" s="58">
        <v>100</v>
      </c>
      <c r="L49" s="58">
        <v>110</v>
      </c>
      <c r="M49" s="58">
        <v>100</v>
      </c>
      <c r="N49" s="58">
        <v>100</v>
      </c>
      <c r="O49" s="58">
        <v>90</v>
      </c>
      <c r="P49" s="58">
        <v>80</v>
      </c>
      <c r="Q49" s="58">
        <v>140</v>
      </c>
      <c r="R49" s="58">
        <v>140</v>
      </c>
      <c r="S49" s="58">
        <v>130</v>
      </c>
      <c r="T49" s="58">
        <v>130</v>
      </c>
      <c r="U49" s="58">
        <v>120</v>
      </c>
      <c r="V49" s="58">
        <v>120</v>
      </c>
      <c r="W49" s="58">
        <v>110</v>
      </c>
      <c r="X49" s="58">
        <v>100</v>
      </c>
      <c r="Y49" s="58">
        <v>100</v>
      </c>
      <c r="Z49" s="58">
        <v>100</v>
      </c>
      <c r="AA49" s="58">
        <v>90</v>
      </c>
      <c r="AB49" s="58">
        <v>90</v>
      </c>
      <c r="AC49" s="58">
        <v>80</v>
      </c>
    </row>
    <row r="50" spans="1:29" x14ac:dyDescent="0.2">
      <c r="A50" t="s">
        <v>105</v>
      </c>
      <c r="B50" t="s">
        <v>105</v>
      </c>
      <c r="C50" s="57" t="s">
        <v>151</v>
      </c>
      <c r="E50" s="58">
        <v>170</v>
      </c>
      <c r="F50" s="58">
        <v>170</v>
      </c>
      <c r="G50" s="58">
        <v>170</v>
      </c>
      <c r="H50" s="58">
        <v>180</v>
      </c>
      <c r="I50" s="58">
        <v>160</v>
      </c>
      <c r="J50" s="58">
        <v>170</v>
      </c>
      <c r="K50" s="58">
        <v>210</v>
      </c>
      <c r="L50" s="58">
        <v>210</v>
      </c>
      <c r="M50" s="58">
        <v>220</v>
      </c>
      <c r="N50" s="58">
        <v>220</v>
      </c>
      <c r="O50" s="58">
        <v>230</v>
      </c>
      <c r="P50" s="58">
        <v>220</v>
      </c>
      <c r="Q50" s="58">
        <v>310</v>
      </c>
      <c r="R50" s="58">
        <v>300</v>
      </c>
      <c r="S50" s="58">
        <v>300</v>
      </c>
      <c r="T50" s="58">
        <v>280</v>
      </c>
      <c r="U50" s="58">
        <v>280</v>
      </c>
      <c r="V50" s="58">
        <v>270</v>
      </c>
      <c r="W50" s="58">
        <v>240</v>
      </c>
      <c r="X50" s="58">
        <v>240</v>
      </c>
      <c r="Y50" s="58">
        <v>230</v>
      </c>
      <c r="Z50" s="58">
        <v>220</v>
      </c>
      <c r="AA50" s="58">
        <v>210</v>
      </c>
      <c r="AB50" s="58">
        <v>210</v>
      </c>
      <c r="AC50" s="58">
        <v>190</v>
      </c>
    </row>
    <row r="51" spans="1:29" x14ac:dyDescent="0.2">
      <c r="A51" t="s">
        <v>105</v>
      </c>
      <c r="B51" t="s">
        <v>105</v>
      </c>
      <c r="C51" s="57" t="s">
        <v>152</v>
      </c>
      <c r="E51" s="58">
        <v>40</v>
      </c>
      <c r="F51" s="58">
        <v>40</v>
      </c>
      <c r="G51" s="58">
        <v>40</v>
      </c>
      <c r="H51" s="58">
        <v>40</v>
      </c>
      <c r="I51" s="58">
        <v>40</v>
      </c>
      <c r="J51" s="58">
        <v>40</v>
      </c>
      <c r="K51" s="58">
        <v>50</v>
      </c>
      <c r="L51" s="58">
        <v>50</v>
      </c>
      <c r="M51" s="58">
        <v>50</v>
      </c>
      <c r="N51" s="58">
        <v>50</v>
      </c>
      <c r="O51" s="58">
        <v>50</v>
      </c>
      <c r="P51" s="58">
        <v>50</v>
      </c>
      <c r="Q51" s="58">
        <v>90</v>
      </c>
      <c r="R51" s="58">
        <v>70</v>
      </c>
      <c r="S51" s="58">
        <v>80</v>
      </c>
      <c r="T51" s="58">
        <v>70</v>
      </c>
      <c r="U51" s="58">
        <v>70</v>
      </c>
      <c r="V51" s="58">
        <v>70</v>
      </c>
      <c r="W51" s="58">
        <v>60</v>
      </c>
      <c r="X51" s="58">
        <v>50</v>
      </c>
      <c r="Y51" s="58">
        <v>50</v>
      </c>
      <c r="Z51" s="58">
        <v>40</v>
      </c>
      <c r="AA51" s="58">
        <v>40</v>
      </c>
      <c r="AB51" s="58">
        <v>30</v>
      </c>
      <c r="AC51" s="58">
        <v>30</v>
      </c>
    </row>
    <row r="52" spans="1:29" x14ac:dyDescent="0.2">
      <c r="A52" t="s">
        <v>105</v>
      </c>
      <c r="B52" t="s">
        <v>105</v>
      </c>
      <c r="C52" s="57" t="s">
        <v>153</v>
      </c>
      <c r="E52" s="58">
        <v>30</v>
      </c>
      <c r="F52" s="58">
        <v>30</v>
      </c>
      <c r="G52" s="58">
        <v>30</v>
      </c>
      <c r="H52" s="58">
        <v>30</v>
      </c>
      <c r="I52" s="58">
        <v>30</v>
      </c>
      <c r="J52" s="58">
        <v>30</v>
      </c>
      <c r="K52" s="58">
        <v>40</v>
      </c>
      <c r="L52" s="58">
        <v>40</v>
      </c>
      <c r="M52" s="58">
        <v>40</v>
      </c>
      <c r="N52" s="58">
        <v>50</v>
      </c>
      <c r="O52" s="58">
        <v>40</v>
      </c>
      <c r="P52" s="58">
        <v>40</v>
      </c>
      <c r="Q52" s="58">
        <v>60</v>
      </c>
      <c r="R52" s="58">
        <v>40</v>
      </c>
      <c r="S52" s="58">
        <v>40</v>
      </c>
      <c r="T52" s="58">
        <v>30</v>
      </c>
      <c r="U52" s="58">
        <v>30</v>
      </c>
      <c r="V52" s="58">
        <v>30</v>
      </c>
      <c r="W52" s="58">
        <v>20</v>
      </c>
      <c r="X52" s="58">
        <v>20</v>
      </c>
      <c r="Y52" s="58">
        <v>30</v>
      </c>
      <c r="Z52" s="58">
        <v>30</v>
      </c>
      <c r="AA52" s="58">
        <v>20</v>
      </c>
      <c r="AB52" s="58">
        <v>20</v>
      </c>
      <c r="AC52" s="58">
        <v>20</v>
      </c>
    </row>
    <row r="53" spans="1:29" x14ac:dyDescent="0.2">
      <c r="A53" t="s">
        <v>105</v>
      </c>
      <c r="B53" t="s">
        <v>105</v>
      </c>
      <c r="C53" s="57" t="s">
        <v>154</v>
      </c>
      <c r="E53" s="58">
        <v>10</v>
      </c>
      <c r="F53" s="58">
        <v>10</v>
      </c>
      <c r="G53" s="58">
        <v>10</v>
      </c>
      <c r="H53" s="58">
        <v>10</v>
      </c>
      <c r="I53" s="58">
        <v>10</v>
      </c>
      <c r="J53" s="58">
        <v>10</v>
      </c>
      <c r="K53" s="58">
        <v>20</v>
      </c>
      <c r="L53" s="58">
        <v>20</v>
      </c>
      <c r="M53" s="58">
        <v>10</v>
      </c>
      <c r="N53" s="58">
        <v>10</v>
      </c>
      <c r="O53" s="58">
        <v>10</v>
      </c>
      <c r="P53" s="58">
        <v>10</v>
      </c>
      <c r="Q53" s="58">
        <v>10</v>
      </c>
      <c r="R53" s="58">
        <v>10</v>
      </c>
      <c r="S53" s="58">
        <v>10</v>
      </c>
      <c r="T53" s="58">
        <v>10</v>
      </c>
      <c r="U53" s="58">
        <v>10</v>
      </c>
      <c r="V53" s="58">
        <v>0</v>
      </c>
      <c r="W53" s="58">
        <v>10</v>
      </c>
      <c r="X53" s="58">
        <v>10</v>
      </c>
      <c r="Y53" s="58">
        <v>0</v>
      </c>
      <c r="Z53" s="58">
        <v>0</v>
      </c>
      <c r="AA53" s="58">
        <v>0</v>
      </c>
      <c r="AB53" s="58">
        <v>0</v>
      </c>
      <c r="AC53" s="58">
        <v>0</v>
      </c>
    </row>
    <row r="54" spans="1:29" x14ac:dyDescent="0.2">
      <c r="A54" t="s">
        <v>105</v>
      </c>
      <c r="B54" t="s">
        <v>105</v>
      </c>
      <c r="C54" s="57" t="s">
        <v>155</v>
      </c>
      <c r="E54" s="58">
        <v>0</v>
      </c>
      <c r="F54" s="58">
        <v>0</v>
      </c>
      <c r="G54" s="58">
        <v>0</v>
      </c>
      <c r="H54" s="58">
        <v>0</v>
      </c>
      <c r="I54" s="58">
        <v>0</v>
      </c>
      <c r="J54" s="58">
        <v>0</v>
      </c>
      <c r="K54" s="58">
        <v>10</v>
      </c>
      <c r="L54" s="58">
        <v>0</v>
      </c>
      <c r="M54" s="58">
        <v>0</v>
      </c>
      <c r="N54" s="58">
        <v>0</v>
      </c>
      <c r="O54" s="58">
        <v>0</v>
      </c>
      <c r="P54" s="58">
        <v>0</v>
      </c>
      <c r="Q54" s="58">
        <v>10</v>
      </c>
      <c r="R54" s="58">
        <v>0</v>
      </c>
      <c r="S54" s="58">
        <v>0</v>
      </c>
      <c r="T54" s="58">
        <v>0</v>
      </c>
      <c r="U54" s="58">
        <v>0</v>
      </c>
      <c r="V54" s="58">
        <v>0</v>
      </c>
      <c r="W54" s="58">
        <v>0</v>
      </c>
      <c r="X54" s="58">
        <v>0</v>
      </c>
      <c r="Y54" s="58">
        <v>0</v>
      </c>
      <c r="Z54" s="58">
        <v>0</v>
      </c>
      <c r="AA54" s="58">
        <v>0</v>
      </c>
      <c r="AB54" s="58">
        <v>0</v>
      </c>
      <c r="AC54" s="58">
        <v>0</v>
      </c>
    </row>
    <row r="55" spans="1:29" x14ac:dyDescent="0.2">
      <c r="A55" t="s">
        <v>105</v>
      </c>
      <c r="B55" t="s">
        <v>105</v>
      </c>
      <c r="C55" s="57" t="s">
        <v>156</v>
      </c>
      <c r="E55" s="58">
        <v>0</v>
      </c>
      <c r="F55" s="58">
        <v>0</v>
      </c>
      <c r="G55" s="58">
        <v>0</v>
      </c>
      <c r="H55" s="58">
        <v>0</v>
      </c>
      <c r="I55" s="58">
        <v>0</v>
      </c>
      <c r="J55" s="58">
        <v>0</v>
      </c>
      <c r="K55" s="58">
        <v>0</v>
      </c>
      <c r="L55" s="58">
        <v>0</v>
      </c>
      <c r="M55" s="58">
        <v>0</v>
      </c>
      <c r="N55" s="58">
        <v>0</v>
      </c>
      <c r="O55" s="58">
        <v>0</v>
      </c>
      <c r="P55" s="58">
        <v>0</v>
      </c>
      <c r="Q55" s="58">
        <v>0</v>
      </c>
      <c r="R55" s="58">
        <v>0</v>
      </c>
      <c r="S55" s="58">
        <v>0</v>
      </c>
      <c r="T55" s="58">
        <v>0</v>
      </c>
      <c r="U55" s="58">
        <v>0</v>
      </c>
      <c r="V55" s="58">
        <v>0</v>
      </c>
      <c r="W55" s="58">
        <v>0</v>
      </c>
      <c r="X55" s="58">
        <v>0</v>
      </c>
      <c r="Y55" s="58">
        <v>0</v>
      </c>
      <c r="Z55" s="58">
        <v>0</v>
      </c>
      <c r="AA55" s="58">
        <v>0</v>
      </c>
      <c r="AB55" s="58">
        <v>0</v>
      </c>
      <c r="AC55" s="58">
        <v>0</v>
      </c>
    </row>
    <row r="57" spans="1:29" x14ac:dyDescent="0.2">
      <c r="A57" t="s">
        <v>105</v>
      </c>
      <c r="B57" s="57" t="s">
        <v>157</v>
      </c>
      <c r="C57" s="57" t="s">
        <v>158</v>
      </c>
      <c r="E57" s="58">
        <v>20</v>
      </c>
      <c r="F57" s="58">
        <v>20</v>
      </c>
      <c r="G57" s="58">
        <v>10</v>
      </c>
      <c r="H57" s="58">
        <v>10</v>
      </c>
      <c r="I57" s="58">
        <v>20</v>
      </c>
      <c r="J57" s="58">
        <v>10</v>
      </c>
      <c r="K57" s="58">
        <v>20</v>
      </c>
      <c r="L57" s="58">
        <v>20</v>
      </c>
      <c r="M57" s="58">
        <v>10</v>
      </c>
      <c r="N57" s="58">
        <v>20</v>
      </c>
      <c r="O57" s="58">
        <v>20</v>
      </c>
      <c r="P57" s="58">
        <v>10</v>
      </c>
      <c r="Q57" s="58">
        <v>20</v>
      </c>
      <c r="R57" s="58">
        <v>20</v>
      </c>
      <c r="S57" s="58">
        <v>10</v>
      </c>
      <c r="T57" s="58">
        <v>10</v>
      </c>
      <c r="U57" s="58">
        <v>10</v>
      </c>
      <c r="V57" s="58">
        <v>10</v>
      </c>
      <c r="W57" s="58">
        <v>10</v>
      </c>
      <c r="X57" s="58">
        <v>10</v>
      </c>
      <c r="Y57" s="58">
        <v>10</v>
      </c>
      <c r="Z57" s="58">
        <v>10</v>
      </c>
      <c r="AA57" s="58">
        <v>10</v>
      </c>
      <c r="AB57" s="58">
        <v>10</v>
      </c>
      <c r="AC57" s="58">
        <v>10</v>
      </c>
    </row>
    <row r="58" spans="1:29" x14ac:dyDescent="0.2">
      <c r="A58" t="s">
        <v>105</v>
      </c>
      <c r="B58" t="s">
        <v>105</v>
      </c>
      <c r="C58" s="57" t="s">
        <v>159</v>
      </c>
      <c r="E58" s="58">
        <v>310</v>
      </c>
      <c r="F58" s="58">
        <v>310</v>
      </c>
      <c r="G58" s="58">
        <v>320</v>
      </c>
      <c r="H58" s="58">
        <v>330</v>
      </c>
      <c r="I58" s="58">
        <v>320</v>
      </c>
      <c r="J58" s="58">
        <v>320</v>
      </c>
      <c r="K58" s="58">
        <v>390</v>
      </c>
      <c r="L58" s="58">
        <v>380</v>
      </c>
      <c r="M58" s="58">
        <v>390</v>
      </c>
      <c r="N58" s="58">
        <v>390</v>
      </c>
      <c r="O58" s="58">
        <v>380</v>
      </c>
      <c r="P58" s="58">
        <v>360</v>
      </c>
      <c r="Q58" s="58">
        <v>580</v>
      </c>
      <c r="R58" s="58">
        <v>520</v>
      </c>
      <c r="S58" s="58">
        <v>510</v>
      </c>
      <c r="T58" s="58">
        <v>490</v>
      </c>
      <c r="U58" s="58">
        <v>470</v>
      </c>
      <c r="V58" s="58">
        <v>470</v>
      </c>
      <c r="W58" s="58">
        <v>410</v>
      </c>
      <c r="X58" s="58">
        <v>390</v>
      </c>
      <c r="Y58" s="58">
        <v>370</v>
      </c>
      <c r="Z58" s="58">
        <v>360</v>
      </c>
      <c r="AA58" s="58">
        <v>340</v>
      </c>
      <c r="AB58" s="58">
        <v>330</v>
      </c>
      <c r="AC58" s="58">
        <v>300</v>
      </c>
    </row>
    <row r="59" spans="1:29" x14ac:dyDescent="0.2">
      <c r="A59" t="s">
        <v>105</v>
      </c>
      <c r="B59" t="s">
        <v>105</v>
      </c>
      <c r="C59" s="57" t="s">
        <v>160</v>
      </c>
      <c r="E59" s="58">
        <v>20</v>
      </c>
      <c r="F59" s="58">
        <v>10</v>
      </c>
      <c r="G59" s="58">
        <v>10</v>
      </c>
      <c r="H59" s="58">
        <v>10</v>
      </c>
      <c r="I59" s="58">
        <v>10</v>
      </c>
      <c r="J59" s="58">
        <v>10</v>
      </c>
      <c r="K59" s="58">
        <v>20</v>
      </c>
      <c r="L59" s="58">
        <v>20</v>
      </c>
      <c r="M59" s="58">
        <v>10</v>
      </c>
      <c r="N59" s="58">
        <v>20</v>
      </c>
      <c r="O59" s="58">
        <v>20</v>
      </c>
      <c r="P59" s="58">
        <v>10</v>
      </c>
      <c r="Q59" s="58">
        <v>20</v>
      </c>
      <c r="R59" s="58">
        <v>20</v>
      </c>
      <c r="S59" s="58">
        <v>20</v>
      </c>
      <c r="T59" s="58">
        <v>20</v>
      </c>
      <c r="U59" s="58">
        <v>20</v>
      </c>
      <c r="V59" s="58">
        <v>20</v>
      </c>
      <c r="W59" s="58">
        <v>20</v>
      </c>
      <c r="X59" s="58">
        <v>20</v>
      </c>
      <c r="Y59" s="58">
        <v>20</v>
      </c>
      <c r="Z59" s="58">
        <v>20</v>
      </c>
      <c r="AA59" s="58">
        <v>20</v>
      </c>
      <c r="AB59" s="58">
        <v>20</v>
      </c>
      <c r="AC59" s="58">
        <v>20</v>
      </c>
    </row>
    <row r="60" spans="1:29" x14ac:dyDescent="0.2">
      <c r="A60" t="s">
        <v>105</v>
      </c>
      <c r="B60" t="s">
        <v>105</v>
      </c>
      <c r="C60" s="57" t="s">
        <v>161</v>
      </c>
      <c r="E60" s="58">
        <v>0</v>
      </c>
      <c r="F60" s="58">
        <v>0</v>
      </c>
      <c r="G60" s="58">
        <v>0</v>
      </c>
      <c r="H60" s="58">
        <v>0</v>
      </c>
      <c r="I60" s="58">
        <v>0</v>
      </c>
      <c r="J60" s="58">
        <v>0</v>
      </c>
      <c r="K60" s="58">
        <v>0</v>
      </c>
      <c r="L60" s="58">
        <v>0</v>
      </c>
      <c r="M60" s="58">
        <v>0</v>
      </c>
      <c r="N60" s="58">
        <v>0</v>
      </c>
      <c r="O60" s="58">
        <v>0</v>
      </c>
      <c r="P60" s="58">
        <v>0</v>
      </c>
      <c r="Q60" s="58">
        <v>0</v>
      </c>
      <c r="R60" s="58">
        <v>0</v>
      </c>
      <c r="S60" s="58">
        <v>0</v>
      </c>
      <c r="T60" s="58">
        <v>0</v>
      </c>
      <c r="U60" s="58">
        <v>0</v>
      </c>
      <c r="V60" s="58">
        <v>0</v>
      </c>
      <c r="W60" s="58">
        <v>0</v>
      </c>
      <c r="X60" s="58">
        <v>0</v>
      </c>
      <c r="Y60" s="58">
        <v>0</v>
      </c>
      <c r="Z60" s="58">
        <v>0</v>
      </c>
      <c r="AA60" s="58">
        <v>0</v>
      </c>
      <c r="AB60" s="58">
        <v>0</v>
      </c>
      <c r="AC60" s="58">
        <v>0</v>
      </c>
    </row>
    <row r="61" spans="1:29" x14ac:dyDescent="0.2">
      <c r="A61" t="s">
        <v>105</v>
      </c>
      <c r="B61" t="s">
        <v>105</v>
      </c>
      <c r="C61" s="57" t="s">
        <v>156</v>
      </c>
      <c r="E61" s="58">
        <v>10</v>
      </c>
      <c r="F61" s="58">
        <v>10</v>
      </c>
      <c r="G61" s="58">
        <v>0</v>
      </c>
      <c r="H61" s="58">
        <v>0</v>
      </c>
      <c r="I61" s="58">
        <v>0</v>
      </c>
      <c r="J61" s="58">
        <v>0</v>
      </c>
      <c r="K61" s="58">
        <v>0</v>
      </c>
      <c r="L61" s="58">
        <v>10</v>
      </c>
      <c r="M61" s="58">
        <v>0</v>
      </c>
      <c r="N61" s="58">
        <v>10</v>
      </c>
      <c r="O61" s="58">
        <v>0</v>
      </c>
      <c r="P61" s="58">
        <v>10</v>
      </c>
      <c r="Q61" s="58">
        <v>0</v>
      </c>
      <c r="R61" s="58">
        <v>0</v>
      </c>
      <c r="S61" s="58">
        <v>0</v>
      </c>
      <c r="T61" s="58">
        <v>0</v>
      </c>
      <c r="U61" s="58">
        <v>0</v>
      </c>
      <c r="V61" s="58">
        <v>0</v>
      </c>
      <c r="W61" s="58">
        <v>0</v>
      </c>
      <c r="X61" s="58">
        <v>0</v>
      </c>
      <c r="Y61" s="58">
        <v>0</v>
      </c>
      <c r="Z61" s="58">
        <v>0</v>
      </c>
      <c r="AA61" s="58">
        <v>0</v>
      </c>
      <c r="AB61" s="58">
        <v>0</v>
      </c>
      <c r="AC61" s="58">
        <v>0</v>
      </c>
    </row>
    <row r="63" spans="1:29" x14ac:dyDescent="0.2">
      <c r="A63" t="s">
        <v>105</v>
      </c>
      <c r="B63" s="57" t="s">
        <v>162</v>
      </c>
      <c r="C63" s="57" t="s">
        <v>169</v>
      </c>
      <c r="E63" s="58">
        <v>90</v>
      </c>
      <c r="F63" s="58">
        <v>90</v>
      </c>
      <c r="G63" s="58">
        <v>90</v>
      </c>
      <c r="H63" s="58">
        <v>90</v>
      </c>
      <c r="I63" s="58">
        <v>90</v>
      </c>
      <c r="J63" s="58">
        <v>90</v>
      </c>
      <c r="K63" s="58">
        <v>90</v>
      </c>
      <c r="L63" s="58">
        <v>100</v>
      </c>
      <c r="M63" s="58">
        <v>90</v>
      </c>
      <c r="N63" s="58">
        <v>90</v>
      </c>
      <c r="O63" s="58">
        <v>90</v>
      </c>
      <c r="P63" s="58">
        <v>90</v>
      </c>
      <c r="Q63" s="58">
        <v>100</v>
      </c>
      <c r="R63" s="58">
        <v>100</v>
      </c>
      <c r="S63" s="58">
        <v>110</v>
      </c>
      <c r="T63" s="58">
        <v>100</v>
      </c>
      <c r="U63" s="58">
        <v>110</v>
      </c>
      <c r="V63" s="58">
        <v>110</v>
      </c>
      <c r="W63" s="58">
        <v>110</v>
      </c>
      <c r="X63" s="58">
        <v>110</v>
      </c>
      <c r="Y63" s="58">
        <v>110</v>
      </c>
      <c r="Z63" s="58">
        <v>100</v>
      </c>
      <c r="AA63" s="58">
        <v>100</v>
      </c>
      <c r="AB63" s="58">
        <v>100</v>
      </c>
      <c r="AC63" s="58">
        <v>100</v>
      </c>
    </row>
    <row r="64" spans="1:29" x14ac:dyDescent="0.2">
      <c r="A64" t="s">
        <v>105</v>
      </c>
      <c r="B64" t="s">
        <v>105</v>
      </c>
      <c r="C64" s="57" t="s">
        <v>170</v>
      </c>
      <c r="E64" s="58">
        <v>270</v>
      </c>
      <c r="F64" s="58">
        <v>260</v>
      </c>
      <c r="G64" s="58">
        <v>250</v>
      </c>
      <c r="H64" s="58">
        <v>260</v>
      </c>
      <c r="I64" s="58">
        <v>260</v>
      </c>
      <c r="J64" s="58">
        <v>260</v>
      </c>
      <c r="K64" s="58">
        <v>330</v>
      </c>
      <c r="L64" s="58">
        <v>330</v>
      </c>
      <c r="M64" s="58">
        <v>330</v>
      </c>
      <c r="N64" s="58">
        <v>340</v>
      </c>
      <c r="O64" s="58">
        <v>330</v>
      </c>
      <c r="P64" s="58">
        <v>300</v>
      </c>
      <c r="Q64" s="58">
        <v>510</v>
      </c>
      <c r="R64" s="58">
        <v>460</v>
      </c>
      <c r="S64" s="58">
        <v>440</v>
      </c>
      <c r="T64" s="58">
        <v>420</v>
      </c>
      <c r="U64" s="58">
        <v>400</v>
      </c>
      <c r="V64" s="58">
        <v>380</v>
      </c>
      <c r="W64" s="58">
        <v>340</v>
      </c>
      <c r="X64" s="58">
        <v>320</v>
      </c>
      <c r="Y64" s="58">
        <v>300</v>
      </c>
      <c r="Z64" s="58">
        <v>290</v>
      </c>
      <c r="AA64" s="58">
        <v>270</v>
      </c>
      <c r="AB64" s="58">
        <v>260</v>
      </c>
      <c r="AC64" s="58">
        <v>230</v>
      </c>
    </row>
    <row r="65" spans="1:29" x14ac:dyDescent="0.2">
      <c r="A65" t="s">
        <v>105</v>
      </c>
      <c r="B65" t="s">
        <v>105</v>
      </c>
      <c r="C65" s="57" t="s">
        <v>163</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row>
    <row r="67" spans="1:29" x14ac:dyDescent="0.2">
      <c r="A67" s="59" t="s">
        <v>164</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sheetData>
  <mergeCells count="1">
    <mergeCell ref="E5:AC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7"/>
  <sheetViews>
    <sheetView showGridLines="0" workbookViewId="0"/>
  </sheetViews>
  <sheetFormatPr defaultColWidth="12" defaultRowHeight="11.25" x14ac:dyDescent="0.2"/>
  <cols>
    <col min="1" max="1" width="51" customWidth="1"/>
    <col min="2" max="2" width="23.83203125" customWidth="1"/>
    <col min="3" max="3" width="28.83203125" customWidth="1"/>
    <col min="4" max="4" width="2.6640625" customWidth="1"/>
    <col min="5" max="29" width="10.6640625" customWidth="1"/>
  </cols>
  <sheetData>
    <row r="1" spans="1:29" ht="15" customHeight="1" x14ac:dyDescent="0.2">
      <c r="A1" s="54" t="s">
        <v>165</v>
      </c>
    </row>
    <row r="2" spans="1:29" ht="15" customHeight="1" x14ac:dyDescent="0.2">
      <c r="A2" s="54" t="s">
        <v>97</v>
      </c>
    </row>
    <row r="4" spans="1:29"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x14ac:dyDescent="0.2">
      <c r="A5" t="s">
        <v>105</v>
      </c>
      <c r="B5" t="s">
        <v>105</v>
      </c>
      <c r="C5" t="s">
        <v>105</v>
      </c>
      <c r="E5" s="61" t="s">
        <v>166</v>
      </c>
      <c r="F5" s="61" t="s">
        <v>105</v>
      </c>
      <c r="G5" s="61" t="s">
        <v>105</v>
      </c>
      <c r="H5" s="61" t="s">
        <v>105</v>
      </c>
      <c r="I5" s="61" t="s">
        <v>105</v>
      </c>
      <c r="J5" s="61" t="s">
        <v>105</v>
      </c>
      <c r="K5" s="61" t="s">
        <v>105</v>
      </c>
      <c r="L5" s="61" t="s">
        <v>105</v>
      </c>
      <c r="M5" s="61" t="s">
        <v>105</v>
      </c>
      <c r="N5" s="61" t="s">
        <v>105</v>
      </c>
      <c r="O5" s="61" t="s">
        <v>105</v>
      </c>
      <c r="P5" s="61" t="s">
        <v>105</v>
      </c>
      <c r="Q5" s="61" t="s">
        <v>105</v>
      </c>
      <c r="R5" s="61" t="s">
        <v>105</v>
      </c>
      <c r="S5" s="61" t="s">
        <v>105</v>
      </c>
      <c r="T5" s="61" t="s">
        <v>105</v>
      </c>
      <c r="U5" s="61" t="s">
        <v>105</v>
      </c>
      <c r="V5" s="61" t="s">
        <v>105</v>
      </c>
      <c r="W5" s="61" t="s">
        <v>105</v>
      </c>
      <c r="X5" s="61" t="s">
        <v>105</v>
      </c>
      <c r="Y5" s="61" t="s">
        <v>105</v>
      </c>
      <c r="Z5" s="61" t="s">
        <v>105</v>
      </c>
      <c r="AA5" s="61" t="s">
        <v>105</v>
      </c>
      <c r="AB5" s="61" t="s">
        <v>105</v>
      </c>
      <c r="AC5" s="61" t="s">
        <v>105</v>
      </c>
    </row>
    <row r="6" spans="1:29" x14ac:dyDescent="0.2">
      <c r="A6" t="s">
        <v>105</v>
      </c>
      <c r="B6" t="s">
        <v>105</v>
      </c>
      <c r="C6" t="s">
        <v>105</v>
      </c>
      <c r="E6" s="56" t="s">
        <v>106</v>
      </c>
      <c r="F6" s="56" t="s">
        <v>107</v>
      </c>
      <c r="G6" s="56" t="s">
        <v>108</v>
      </c>
      <c r="H6" s="56" t="s">
        <v>109</v>
      </c>
      <c r="I6" s="56" t="s">
        <v>110</v>
      </c>
      <c r="J6" s="56" t="s">
        <v>111</v>
      </c>
      <c r="K6" s="56" t="s">
        <v>112</v>
      </c>
      <c r="L6" s="56" t="s">
        <v>113</v>
      </c>
      <c r="M6" s="56" t="s">
        <v>114</v>
      </c>
      <c r="N6" s="56" t="s">
        <v>115</v>
      </c>
      <c r="O6" s="56" t="s">
        <v>116</v>
      </c>
      <c r="P6" s="56" t="s">
        <v>117</v>
      </c>
      <c r="Q6" s="56" t="s">
        <v>118</v>
      </c>
      <c r="R6" s="56" t="s">
        <v>119</v>
      </c>
      <c r="S6" s="56" t="s">
        <v>120</v>
      </c>
      <c r="T6" s="56" t="s">
        <v>121</v>
      </c>
      <c r="U6" s="56" t="s">
        <v>122</v>
      </c>
      <c r="V6" s="56" t="s">
        <v>123</v>
      </c>
      <c r="W6" s="56" t="s">
        <v>124</v>
      </c>
      <c r="X6" s="56" t="s">
        <v>125</v>
      </c>
      <c r="Y6" s="56" t="s">
        <v>126</v>
      </c>
      <c r="Z6" s="56" t="s">
        <v>127</v>
      </c>
      <c r="AA6" s="56" t="s">
        <v>128</v>
      </c>
      <c r="AB6" s="56" t="s">
        <v>129</v>
      </c>
      <c r="AC6" s="56" t="s">
        <v>130</v>
      </c>
    </row>
    <row r="8" spans="1:29" x14ac:dyDescent="0.2">
      <c r="A8" s="57" t="s">
        <v>131</v>
      </c>
      <c r="B8" t="s">
        <v>105</v>
      </c>
      <c r="C8" t="s">
        <v>105</v>
      </c>
      <c r="Q8" s="58">
        <v>4550</v>
      </c>
    </row>
    <row r="10" spans="1:29" x14ac:dyDescent="0.2">
      <c r="A10" s="57" t="s">
        <v>76</v>
      </c>
      <c r="B10" t="s">
        <v>105</v>
      </c>
      <c r="C10" s="57" t="s">
        <v>132</v>
      </c>
      <c r="E10" s="58">
        <v>0</v>
      </c>
      <c r="F10" s="58">
        <v>0</v>
      </c>
      <c r="G10" s="58">
        <v>0</v>
      </c>
      <c r="H10" s="58">
        <v>0</v>
      </c>
      <c r="I10" s="58">
        <v>0</v>
      </c>
      <c r="J10" s="58">
        <v>0</v>
      </c>
      <c r="K10" s="58">
        <v>0</v>
      </c>
      <c r="L10" s="58">
        <v>0</v>
      </c>
      <c r="M10" s="58">
        <v>0</v>
      </c>
      <c r="N10" s="58">
        <v>0</v>
      </c>
      <c r="O10" s="58">
        <v>0</v>
      </c>
      <c r="P10" s="58">
        <v>0</v>
      </c>
      <c r="Q10" s="58">
        <v>0</v>
      </c>
      <c r="R10" s="58">
        <v>0</v>
      </c>
      <c r="S10" s="58">
        <v>0</v>
      </c>
      <c r="T10" s="58">
        <v>0</v>
      </c>
      <c r="U10" s="58">
        <v>0</v>
      </c>
      <c r="V10" s="58">
        <v>0</v>
      </c>
      <c r="W10" s="58">
        <v>0</v>
      </c>
      <c r="X10" s="58">
        <v>0</v>
      </c>
      <c r="Y10" s="58">
        <v>0</v>
      </c>
      <c r="Z10" s="58">
        <v>0</v>
      </c>
      <c r="AA10" s="58">
        <v>0</v>
      </c>
      <c r="AB10" s="58">
        <v>0</v>
      </c>
      <c r="AC10" s="58">
        <v>0</v>
      </c>
    </row>
    <row r="11" spans="1:29" x14ac:dyDescent="0.2">
      <c r="A11" t="s">
        <v>105</v>
      </c>
      <c r="B11" t="s">
        <v>105</v>
      </c>
      <c r="C11" s="57" t="s">
        <v>133</v>
      </c>
      <c r="E11" s="58">
        <v>20</v>
      </c>
      <c r="F11" s="58">
        <v>20</v>
      </c>
      <c r="G11" s="58">
        <v>20</v>
      </c>
      <c r="H11" s="58">
        <v>20</v>
      </c>
      <c r="I11" s="58">
        <v>20</v>
      </c>
      <c r="J11" s="58">
        <v>20</v>
      </c>
      <c r="K11" s="58">
        <v>20</v>
      </c>
      <c r="L11" s="58">
        <v>10</v>
      </c>
      <c r="M11" s="58">
        <v>20</v>
      </c>
      <c r="N11" s="58">
        <v>20</v>
      </c>
      <c r="O11" s="58">
        <v>20</v>
      </c>
      <c r="P11" s="58">
        <v>20</v>
      </c>
      <c r="Q11" s="58">
        <v>20</v>
      </c>
      <c r="R11" s="58">
        <v>10</v>
      </c>
      <c r="S11" s="58">
        <v>10</v>
      </c>
      <c r="T11" s="58">
        <v>10</v>
      </c>
      <c r="U11" s="58">
        <v>10</v>
      </c>
      <c r="V11" s="58">
        <v>20</v>
      </c>
      <c r="W11" s="58">
        <v>20</v>
      </c>
      <c r="X11" s="58">
        <v>20</v>
      </c>
      <c r="Y11" s="58">
        <v>10</v>
      </c>
      <c r="Z11" s="58">
        <v>10</v>
      </c>
      <c r="AA11" s="58">
        <v>10</v>
      </c>
      <c r="AB11" s="58">
        <v>10</v>
      </c>
      <c r="AC11" s="58">
        <v>10</v>
      </c>
    </row>
    <row r="12" spans="1:29" x14ac:dyDescent="0.2">
      <c r="A12" t="s">
        <v>105</v>
      </c>
      <c r="B12" t="s">
        <v>105</v>
      </c>
      <c r="C12" s="57" t="s">
        <v>134</v>
      </c>
      <c r="E12" s="58">
        <v>80</v>
      </c>
      <c r="F12" s="58">
        <v>80</v>
      </c>
      <c r="G12" s="58">
        <v>80</v>
      </c>
      <c r="H12" s="58">
        <v>90</v>
      </c>
      <c r="I12" s="58">
        <v>100</v>
      </c>
      <c r="J12" s="58">
        <v>100</v>
      </c>
      <c r="K12" s="58">
        <v>100</v>
      </c>
      <c r="L12" s="58">
        <v>110</v>
      </c>
      <c r="M12" s="58">
        <v>110</v>
      </c>
      <c r="N12" s="58">
        <v>110</v>
      </c>
      <c r="O12" s="58">
        <v>110</v>
      </c>
      <c r="P12" s="58">
        <v>120</v>
      </c>
      <c r="Q12" s="58">
        <v>130</v>
      </c>
      <c r="R12" s="58">
        <v>90</v>
      </c>
      <c r="S12" s="58">
        <v>90</v>
      </c>
      <c r="T12" s="58">
        <v>90</v>
      </c>
      <c r="U12" s="58">
        <v>90</v>
      </c>
      <c r="V12" s="58">
        <v>100</v>
      </c>
      <c r="W12" s="58">
        <v>100</v>
      </c>
      <c r="X12" s="58">
        <v>100</v>
      </c>
      <c r="Y12" s="58">
        <v>100</v>
      </c>
      <c r="Z12" s="58">
        <v>100</v>
      </c>
      <c r="AA12" s="58">
        <v>100</v>
      </c>
      <c r="AB12" s="58">
        <v>100</v>
      </c>
      <c r="AC12" s="58">
        <v>100</v>
      </c>
    </row>
    <row r="13" spans="1:29" x14ac:dyDescent="0.2">
      <c r="A13" t="s">
        <v>105</v>
      </c>
      <c r="B13" t="s">
        <v>105</v>
      </c>
      <c r="C13" s="57" t="s">
        <v>135</v>
      </c>
      <c r="E13" s="58">
        <v>490</v>
      </c>
      <c r="F13" s="58">
        <v>500</v>
      </c>
      <c r="G13" s="58">
        <v>530</v>
      </c>
      <c r="H13" s="58">
        <v>560</v>
      </c>
      <c r="I13" s="58">
        <v>570</v>
      </c>
      <c r="J13" s="58">
        <v>590</v>
      </c>
      <c r="K13" s="58">
        <v>620</v>
      </c>
      <c r="L13" s="58">
        <v>650</v>
      </c>
      <c r="M13" s="58">
        <v>680</v>
      </c>
      <c r="N13" s="58">
        <v>700</v>
      </c>
      <c r="O13" s="58">
        <v>720</v>
      </c>
      <c r="P13" s="58">
        <v>750</v>
      </c>
      <c r="Q13" s="58">
        <v>780</v>
      </c>
      <c r="R13" s="58">
        <v>480</v>
      </c>
      <c r="S13" s="58">
        <v>470</v>
      </c>
      <c r="T13" s="58">
        <v>480</v>
      </c>
      <c r="U13" s="58">
        <v>480</v>
      </c>
      <c r="V13" s="58">
        <v>490</v>
      </c>
      <c r="W13" s="58">
        <v>480</v>
      </c>
      <c r="X13" s="58">
        <v>490</v>
      </c>
      <c r="Y13" s="58">
        <v>490</v>
      </c>
      <c r="Z13" s="58">
        <v>500</v>
      </c>
      <c r="AA13" s="58">
        <v>510</v>
      </c>
      <c r="AB13" s="58">
        <v>490</v>
      </c>
      <c r="AC13" s="58">
        <v>480</v>
      </c>
    </row>
    <row r="14" spans="1:29" x14ac:dyDescent="0.2">
      <c r="A14" t="s">
        <v>105</v>
      </c>
      <c r="B14" t="s">
        <v>105</v>
      </c>
      <c r="C14" s="57" t="s">
        <v>136</v>
      </c>
      <c r="E14" s="58">
        <v>560</v>
      </c>
      <c r="F14" s="58">
        <v>560</v>
      </c>
      <c r="G14" s="58">
        <v>590</v>
      </c>
      <c r="H14" s="58">
        <v>630</v>
      </c>
      <c r="I14" s="58">
        <v>650</v>
      </c>
      <c r="J14" s="58">
        <v>690</v>
      </c>
      <c r="K14" s="58">
        <v>730</v>
      </c>
      <c r="L14" s="58">
        <v>780</v>
      </c>
      <c r="M14" s="58">
        <v>820</v>
      </c>
      <c r="N14" s="58">
        <v>850</v>
      </c>
      <c r="O14" s="58">
        <v>870</v>
      </c>
      <c r="P14" s="58">
        <v>900</v>
      </c>
      <c r="Q14" s="58">
        <v>930</v>
      </c>
      <c r="R14" s="58">
        <v>560</v>
      </c>
      <c r="S14" s="58">
        <v>520</v>
      </c>
      <c r="T14" s="58">
        <v>550</v>
      </c>
      <c r="U14" s="58">
        <v>580</v>
      </c>
      <c r="V14" s="58">
        <v>590</v>
      </c>
      <c r="W14" s="58">
        <v>600</v>
      </c>
      <c r="X14" s="58">
        <v>590</v>
      </c>
      <c r="Y14" s="58">
        <v>600</v>
      </c>
      <c r="Z14" s="58">
        <v>580</v>
      </c>
      <c r="AA14" s="58">
        <v>580</v>
      </c>
      <c r="AB14" s="58">
        <v>580</v>
      </c>
      <c r="AC14" s="58">
        <v>590</v>
      </c>
    </row>
    <row r="15" spans="1:29" x14ac:dyDescent="0.2">
      <c r="A15" t="s">
        <v>105</v>
      </c>
      <c r="B15" t="s">
        <v>105</v>
      </c>
      <c r="C15" s="57" t="s">
        <v>137</v>
      </c>
      <c r="E15" s="58">
        <v>1030</v>
      </c>
      <c r="F15" s="58">
        <v>1020</v>
      </c>
      <c r="G15" s="58">
        <v>1060</v>
      </c>
      <c r="H15" s="58">
        <v>1110</v>
      </c>
      <c r="I15" s="58">
        <v>1130</v>
      </c>
      <c r="J15" s="58">
        <v>1150</v>
      </c>
      <c r="K15" s="58">
        <v>1180</v>
      </c>
      <c r="L15" s="58">
        <v>1160</v>
      </c>
      <c r="M15" s="58">
        <v>1170</v>
      </c>
      <c r="N15" s="58">
        <v>1180</v>
      </c>
      <c r="O15" s="58">
        <v>1160</v>
      </c>
      <c r="P15" s="58">
        <v>1170</v>
      </c>
      <c r="Q15" s="58">
        <v>1200</v>
      </c>
      <c r="R15" s="58">
        <v>820</v>
      </c>
      <c r="S15" s="58">
        <v>870</v>
      </c>
      <c r="T15" s="58">
        <v>920</v>
      </c>
      <c r="U15" s="58">
        <v>940</v>
      </c>
      <c r="V15" s="58">
        <v>950</v>
      </c>
      <c r="W15" s="58">
        <v>950</v>
      </c>
      <c r="X15" s="58">
        <v>920</v>
      </c>
      <c r="Y15" s="58">
        <v>900</v>
      </c>
      <c r="Z15" s="58">
        <v>880</v>
      </c>
      <c r="AA15" s="58">
        <v>890</v>
      </c>
      <c r="AB15" s="58">
        <v>860</v>
      </c>
      <c r="AC15" s="58">
        <v>840</v>
      </c>
    </row>
    <row r="16" spans="1:29" x14ac:dyDescent="0.2">
      <c r="A16" t="s">
        <v>105</v>
      </c>
      <c r="B16" t="s">
        <v>105</v>
      </c>
      <c r="C16" s="57" t="s">
        <v>138</v>
      </c>
      <c r="E16" s="58">
        <v>450</v>
      </c>
      <c r="F16" s="58">
        <v>460</v>
      </c>
      <c r="G16" s="58">
        <v>470</v>
      </c>
      <c r="H16" s="58">
        <v>520</v>
      </c>
      <c r="I16" s="58">
        <v>540</v>
      </c>
      <c r="J16" s="58">
        <v>570</v>
      </c>
      <c r="K16" s="58">
        <v>600</v>
      </c>
      <c r="L16" s="58">
        <v>630</v>
      </c>
      <c r="M16" s="58">
        <v>650</v>
      </c>
      <c r="N16" s="58">
        <v>670</v>
      </c>
      <c r="O16" s="58">
        <v>710</v>
      </c>
      <c r="P16" s="58">
        <v>730</v>
      </c>
      <c r="Q16" s="58">
        <v>770</v>
      </c>
      <c r="R16" s="58">
        <v>450</v>
      </c>
      <c r="S16" s="58">
        <v>440</v>
      </c>
      <c r="T16" s="58">
        <v>460</v>
      </c>
      <c r="U16" s="58">
        <v>470</v>
      </c>
      <c r="V16" s="58">
        <v>480</v>
      </c>
      <c r="W16" s="58">
        <v>490</v>
      </c>
      <c r="X16" s="58">
        <v>490</v>
      </c>
      <c r="Y16" s="58">
        <v>490</v>
      </c>
      <c r="Z16" s="58">
        <v>500</v>
      </c>
      <c r="AA16" s="58">
        <v>500</v>
      </c>
      <c r="AB16" s="58">
        <v>500</v>
      </c>
      <c r="AC16" s="58">
        <v>500</v>
      </c>
    </row>
    <row r="17" spans="1:29" x14ac:dyDescent="0.2">
      <c r="A17" t="s">
        <v>105</v>
      </c>
      <c r="B17" t="s">
        <v>105</v>
      </c>
      <c r="C17" s="57" t="s">
        <v>139</v>
      </c>
      <c r="E17" s="58">
        <v>260</v>
      </c>
      <c r="F17" s="58">
        <v>270</v>
      </c>
      <c r="G17" s="58">
        <v>300</v>
      </c>
      <c r="H17" s="58">
        <v>310</v>
      </c>
      <c r="I17" s="58">
        <v>310</v>
      </c>
      <c r="J17" s="58">
        <v>330</v>
      </c>
      <c r="K17" s="58">
        <v>340</v>
      </c>
      <c r="L17" s="58">
        <v>350</v>
      </c>
      <c r="M17" s="58">
        <v>380</v>
      </c>
      <c r="N17" s="58">
        <v>400</v>
      </c>
      <c r="O17" s="58">
        <v>410</v>
      </c>
      <c r="P17" s="58">
        <v>430</v>
      </c>
      <c r="Q17" s="58">
        <v>430</v>
      </c>
      <c r="R17" s="58">
        <v>260</v>
      </c>
      <c r="S17" s="58">
        <v>270</v>
      </c>
      <c r="T17" s="58">
        <v>280</v>
      </c>
      <c r="U17" s="58">
        <v>300</v>
      </c>
      <c r="V17" s="58">
        <v>310</v>
      </c>
      <c r="W17" s="58">
        <v>310</v>
      </c>
      <c r="X17" s="58">
        <v>310</v>
      </c>
      <c r="Y17" s="58">
        <v>320</v>
      </c>
      <c r="Z17" s="58">
        <v>320</v>
      </c>
      <c r="AA17" s="58">
        <v>320</v>
      </c>
      <c r="AB17" s="58">
        <v>330</v>
      </c>
      <c r="AC17" s="58">
        <v>320</v>
      </c>
    </row>
    <row r="18" spans="1:29" x14ac:dyDescent="0.2">
      <c r="A18" t="s">
        <v>105</v>
      </c>
      <c r="B18" t="s">
        <v>105</v>
      </c>
      <c r="C18" s="57" t="s">
        <v>140</v>
      </c>
      <c r="E18" s="58">
        <v>90</v>
      </c>
      <c r="F18" s="58">
        <v>100</v>
      </c>
      <c r="G18" s="58">
        <v>110</v>
      </c>
      <c r="H18" s="58">
        <v>120</v>
      </c>
      <c r="I18" s="58">
        <v>130</v>
      </c>
      <c r="J18" s="58">
        <v>130</v>
      </c>
      <c r="K18" s="58">
        <v>130</v>
      </c>
      <c r="L18" s="58">
        <v>140</v>
      </c>
      <c r="M18" s="58">
        <v>150</v>
      </c>
      <c r="N18" s="58">
        <v>160</v>
      </c>
      <c r="O18" s="58">
        <v>160</v>
      </c>
      <c r="P18" s="58">
        <v>170</v>
      </c>
      <c r="Q18" s="58">
        <v>170</v>
      </c>
      <c r="R18" s="58">
        <v>110</v>
      </c>
      <c r="S18" s="58">
        <v>110</v>
      </c>
      <c r="T18" s="58">
        <v>120</v>
      </c>
      <c r="U18" s="58">
        <v>120</v>
      </c>
      <c r="V18" s="58">
        <v>130</v>
      </c>
      <c r="W18" s="58">
        <v>130</v>
      </c>
      <c r="X18" s="58">
        <v>120</v>
      </c>
      <c r="Y18" s="58">
        <v>120</v>
      </c>
      <c r="Z18" s="58">
        <v>130</v>
      </c>
      <c r="AA18" s="58">
        <v>120</v>
      </c>
      <c r="AB18" s="58">
        <v>120</v>
      </c>
      <c r="AC18" s="58">
        <v>130</v>
      </c>
    </row>
    <row r="19" spans="1:29" x14ac:dyDescent="0.2">
      <c r="A19" t="s">
        <v>105</v>
      </c>
      <c r="B19" t="s">
        <v>105</v>
      </c>
      <c r="C19" s="57" t="s">
        <v>141</v>
      </c>
      <c r="E19" s="58">
        <v>40</v>
      </c>
      <c r="F19" s="58">
        <v>40</v>
      </c>
      <c r="G19" s="58">
        <v>50</v>
      </c>
      <c r="H19" s="58">
        <v>50</v>
      </c>
      <c r="I19" s="58">
        <v>60</v>
      </c>
      <c r="J19" s="58">
        <v>60</v>
      </c>
      <c r="K19" s="58">
        <v>60</v>
      </c>
      <c r="L19" s="58">
        <v>70</v>
      </c>
      <c r="M19" s="58">
        <v>70</v>
      </c>
      <c r="N19" s="58">
        <v>70</v>
      </c>
      <c r="O19" s="58">
        <v>70</v>
      </c>
      <c r="P19" s="58">
        <v>80</v>
      </c>
      <c r="Q19" s="58">
        <v>90</v>
      </c>
      <c r="R19" s="58">
        <v>50</v>
      </c>
      <c r="S19" s="58">
        <v>50</v>
      </c>
      <c r="T19" s="58">
        <v>50</v>
      </c>
      <c r="U19" s="58">
        <v>50</v>
      </c>
      <c r="V19" s="58">
        <v>50</v>
      </c>
      <c r="W19" s="58">
        <v>50</v>
      </c>
      <c r="X19" s="58">
        <v>60</v>
      </c>
      <c r="Y19" s="58">
        <v>60</v>
      </c>
      <c r="Z19" s="58">
        <v>60</v>
      </c>
      <c r="AA19" s="58">
        <v>60</v>
      </c>
      <c r="AB19" s="58">
        <v>60</v>
      </c>
      <c r="AC19" s="58">
        <v>60</v>
      </c>
    </row>
    <row r="20" spans="1:29" x14ac:dyDescent="0.2">
      <c r="A20" t="s">
        <v>105</v>
      </c>
      <c r="B20" t="s">
        <v>105</v>
      </c>
      <c r="C20" s="57" t="s">
        <v>142</v>
      </c>
      <c r="E20" s="58">
        <v>1530</v>
      </c>
      <c r="F20" s="58">
        <v>1480</v>
      </c>
      <c r="G20" s="58">
        <v>1330</v>
      </c>
      <c r="H20" s="58">
        <v>1140</v>
      </c>
      <c r="I20" s="58">
        <v>1040</v>
      </c>
      <c r="J20" s="58">
        <v>910</v>
      </c>
      <c r="K20" s="58">
        <v>770</v>
      </c>
      <c r="L20" s="58">
        <v>650</v>
      </c>
      <c r="M20" s="58">
        <v>520</v>
      </c>
      <c r="N20" s="58">
        <v>400</v>
      </c>
      <c r="O20" s="58">
        <v>310</v>
      </c>
      <c r="P20" s="58">
        <v>190</v>
      </c>
      <c r="Q20" s="58">
        <v>30</v>
      </c>
      <c r="R20" s="58">
        <v>1730</v>
      </c>
      <c r="S20" s="58">
        <v>1720</v>
      </c>
      <c r="T20" s="58">
        <v>1580</v>
      </c>
      <c r="U20" s="58">
        <v>1510</v>
      </c>
      <c r="V20" s="58">
        <v>1440</v>
      </c>
      <c r="W20" s="58">
        <v>1420</v>
      </c>
      <c r="X20" s="58">
        <v>1450</v>
      </c>
      <c r="Y20" s="58">
        <v>1440</v>
      </c>
      <c r="Z20" s="58">
        <v>1470</v>
      </c>
      <c r="AA20" s="58">
        <v>1460</v>
      </c>
      <c r="AB20" s="58">
        <v>1490</v>
      </c>
      <c r="AC20" s="58">
        <v>1510</v>
      </c>
    </row>
    <row r="22" spans="1:29" x14ac:dyDescent="0.2">
      <c r="A22" s="57" t="s">
        <v>143</v>
      </c>
      <c r="B22" t="s">
        <v>105</v>
      </c>
      <c r="C22" t="s">
        <v>105</v>
      </c>
      <c r="E22" s="58">
        <v>280</v>
      </c>
      <c r="F22" s="58">
        <v>290</v>
      </c>
      <c r="G22" s="58">
        <v>300</v>
      </c>
      <c r="H22" s="58">
        <v>300</v>
      </c>
      <c r="I22" s="58">
        <v>300</v>
      </c>
      <c r="J22" s="58">
        <v>280</v>
      </c>
      <c r="K22" s="58">
        <v>280</v>
      </c>
      <c r="L22" s="58">
        <v>190</v>
      </c>
      <c r="M22" s="58">
        <v>150</v>
      </c>
      <c r="N22" s="58">
        <v>130</v>
      </c>
      <c r="O22" s="58">
        <v>100</v>
      </c>
      <c r="P22" s="58">
        <v>80</v>
      </c>
      <c r="Q22" s="58">
        <v>50</v>
      </c>
      <c r="R22" s="58">
        <v>160</v>
      </c>
      <c r="S22" s="58">
        <v>180</v>
      </c>
      <c r="T22" s="58">
        <v>200</v>
      </c>
      <c r="U22" s="58">
        <v>210</v>
      </c>
      <c r="V22" s="58">
        <v>210</v>
      </c>
      <c r="W22" s="58">
        <v>210</v>
      </c>
      <c r="X22" s="58">
        <v>160</v>
      </c>
      <c r="Y22" s="58">
        <v>130</v>
      </c>
      <c r="Z22" s="58">
        <v>130</v>
      </c>
      <c r="AA22" s="58">
        <v>130</v>
      </c>
      <c r="AB22" s="58">
        <v>110</v>
      </c>
      <c r="AC22" s="58">
        <v>110</v>
      </c>
    </row>
    <row r="24" spans="1:29" x14ac:dyDescent="0.2">
      <c r="A24" s="57" t="s">
        <v>144</v>
      </c>
      <c r="B24" t="s">
        <v>105</v>
      </c>
      <c r="C24" s="57" t="s">
        <v>145</v>
      </c>
      <c r="E24" s="58">
        <v>3190</v>
      </c>
      <c r="F24" s="58">
        <v>3400</v>
      </c>
      <c r="G24" s="58">
        <v>3460</v>
      </c>
      <c r="H24" s="58">
        <v>3500</v>
      </c>
      <c r="I24" s="58">
        <v>3560</v>
      </c>
      <c r="J24" s="58">
        <v>3610</v>
      </c>
      <c r="K24" s="58">
        <v>3730</v>
      </c>
      <c r="L24" s="58">
        <v>3890</v>
      </c>
      <c r="M24" s="58">
        <v>3930</v>
      </c>
      <c r="N24" s="58">
        <v>3970</v>
      </c>
      <c r="O24" s="58">
        <v>4010</v>
      </c>
      <c r="P24" s="58">
        <v>4040</v>
      </c>
      <c r="Q24" s="58">
        <v>3890</v>
      </c>
      <c r="R24" s="58">
        <v>3500</v>
      </c>
      <c r="S24" s="58">
        <v>3540</v>
      </c>
      <c r="T24" s="58">
        <v>3590</v>
      </c>
      <c r="U24" s="58">
        <v>3620</v>
      </c>
      <c r="V24" s="58">
        <v>3650</v>
      </c>
      <c r="W24" s="58">
        <v>3630</v>
      </c>
      <c r="X24" s="58">
        <v>3640</v>
      </c>
      <c r="Y24" s="58">
        <v>3650</v>
      </c>
      <c r="Z24" s="58">
        <v>3650</v>
      </c>
      <c r="AA24" s="58">
        <v>3650</v>
      </c>
      <c r="AB24" s="58">
        <v>3650</v>
      </c>
      <c r="AC24" s="58">
        <v>3640</v>
      </c>
    </row>
    <row r="25" spans="1:29" x14ac:dyDescent="0.2">
      <c r="A25" t="s">
        <v>105</v>
      </c>
      <c r="B25" t="s">
        <v>105</v>
      </c>
      <c r="C25" s="57" t="s">
        <v>146</v>
      </c>
      <c r="E25" s="58">
        <v>330</v>
      </c>
      <c r="F25" s="58">
        <v>360</v>
      </c>
      <c r="G25" s="58">
        <v>360</v>
      </c>
      <c r="H25" s="58">
        <v>350</v>
      </c>
      <c r="I25" s="58">
        <v>350</v>
      </c>
      <c r="J25" s="58">
        <v>350</v>
      </c>
      <c r="K25" s="58">
        <v>380</v>
      </c>
      <c r="L25" s="58">
        <v>400</v>
      </c>
      <c r="M25" s="58">
        <v>390</v>
      </c>
      <c r="N25" s="58">
        <v>390</v>
      </c>
      <c r="O25" s="58">
        <v>400</v>
      </c>
      <c r="P25" s="58">
        <v>380</v>
      </c>
      <c r="Q25" s="58">
        <v>350</v>
      </c>
      <c r="R25" s="58">
        <v>270</v>
      </c>
      <c r="S25" s="58">
        <v>270</v>
      </c>
      <c r="T25" s="58">
        <v>250</v>
      </c>
      <c r="U25" s="58">
        <v>250</v>
      </c>
      <c r="V25" s="58">
        <v>250</v>
      </c>
      <c r="W25" s="58">
        <v>240</v>
      </c>
      <c r="X25" s="58">
        <v>240</v>
      </c>
      <c r="Y25" s="58">
        <v>240</v>
      </c>
      <c r="Z25" s="58">
        <v>230</v>
      </c>
      <c r="AA25" s="58">
        <v>230</v>
      </c>
      <c r="AB25" s="58">
        <v>220</v>
      </c>
      <c r="AC25" s="58">
        <v>220</v>
      </c>
    </row>
    <row r="26" spans="1:29" x14ac:dyDescent="0.2">
      <c r="A26" t="s">
        <v>105</v>
      </c>
      <c r="B26" t="s">
        <v>105</v>
      </c>
      <c r="C26" s="57" t="s">
        <v>147</v>
      </c>
      <c r="E26" s="58">
        <v>440</v>
      </c>
      <c r="F26" s="58">
        <v>370</v>
      </c>
      <c r="G26" s="58">
        <v>320</v>
      </c>
      <c r="H26" s="58">
        <v>310</v>
      </c>
      <c r="I26" s="58">
        <v>270</v>
      </c>
      <c r="J26" s="58">
        <v>250</v>
      </c>
      <c r="K26" s="58">
        <v>200</v>
      </c>
      <c r="L26" s="58">
        <v>110</v>
      </c>
      <c r="M26" s="58">
        <v>100</v>
      </c>
      <c r="N26" s="58">
        <v>80</v>
      </c>
      <c r="O26" s="58">
        <v>70</v>
      </c>
      <c r="P26" s="58">
        <v>80</v>
      </c>
      <c r="Q26" s="58">
        <v>260</v>
      </c>
      <c r="R26" s="58">
        <v>660</v>
      </c>
      <c r="S26" s="58">
        <v>620</v>
      </c>
      <c r="T26" s="58">
        <v>570</v>
      </c>
      <c r="U26" s="58">
        <v>500</v>
      </c>
      <c r="V26" s="58">
        <v>450</v>
      </c>
      <c r="W26" s="58">
        <v>480</v>
      </c>
      <c r="X26" s="58">
        <v>480</v>
      </c>
      <c r="Y26" s="58">
        <v>470</v>
      </c>
      <c r="Z26" s="58">
        <v>480</v>
      </c>
      <c r="AA26" s="58">
        <v>480</v>
      </c>
      <c r="AB26" s="58">
        <v>480</v>
      </c>
      <c r="AC26" s="58">
        <v>490</v>
      </c>
    </row>
    <row r="27" spans="1:29" x14ac:dyDescent="0.2">
      <c r="A27" t="s">
        <v>105</v>
      </c>
      <c r="B27" t="s">
        <v>105</v>
      </c>
      <c r="C27" s="57" t="s">
        <v>148</v>
      </c>
      <c r="E27" s="58">
        <v>590</v>
      </c>
      <c r="F27" s="58">
        <v>420</v>
      </c>
      <c r="G27" s="58">
        <v>400</v>
      </c>
      <c r="H27" s="58">
        <v>390</v>
      </c>
      <c r="I27" s="58">
        <v>370</v>
      </c>
      <c r="J27" s="58">
        <v>330</v>
      </c>
      <c r="K27" s="58">
        <v>240</v>
      </c>
      <c r="L27" s="58">
        <v>150</v>
      </c>
      <c r="M27" s="58">
        <v>130</v>
      </c>
      <c r="N27" s="58">
        <v>100</v>
      </c>
      <c r="O27" s="58">
        <v>70</v>
      </c>
      <c r="P27" s="58">
        <v>50</v>
      </c>
      <c r="Q27" s="58">
        <v>50</v>
      </c>
      <c r="R27" s="58">
        <v>110</v>
      </c>
      <c r="S27" s="58">
        <v>130</v>
      </c>
      <c r="T27" s="58">
        <v>140</v>
      </c>
      <c r="U27" s="58">
        <v>180</v>
      </c>
      <c r="V27" s="58">
        <v>200</v>
      </c>
      <c r="W27" s="58">
        <v>190</v>
      </c>
      <c r="X27" s="58">
        <v>180</v>
      </c>
      <c r="Y27" s="58">
        <v>190</v>
      </c>
      <c r="Z27" s="58">
        <v>190</v>
      </c>
      <c r="AA27" s="58">
        <v>190</v>
      </c>
      <c r="AB27" s="58">
        <v>200</v>
      </c>
      <c r="AC27" s="58">
        <v>210</v>
      </c>
    </row>
    <row r="30" spans="1:29" x14ac:dyDescent="0.2">
      <c r="A30" s="57" t="s">
        <v>145</v>
      </c>
      <c r="B30" s="57" t="s">
        <v>149</v>
      </c>
      <c r="C30" s="57" t="s">
        <v>150</v>
      </c>
      <c r="E30" s="58">
        <v>150</v>
      </c>
      <c r="F30" s="58">
        <v>140</v>
      </c>
      <c r="G30" s="58">
        <v>130</v>
      </c>
      <c r="H30" s="58">
        <v>130</v>
      </c>
      <c r="I30" s="58">
        <v>140</v>
      </c>
      <c r="J30" s="58">
        <v>130</v>
      </c>
      <c r="K30" s="58">
        <v>130</v>
      </c>
      <c r="L30" s="58">
        <v>120</v>
      </c>
      <c r="M30" s="58">
        <v>100</v>
      </c>
      <c r="N30" s="58">
        <v>100</v>
      </c>
      <c r="O30" s="58">
        <v>100</v>
      </c>
      <c r="P30" s="58">
        <v>100</v>
      </c>
      <c r="Q30" s="58">
        <v>120</v>
      </c>
      <c r="R30" s="58">
        <v>120</v>
      </c>
      <c r="S30" s="58">
        <v>110</v>
      </c>
      <c r="T30" s="58">
        <v>110</v>
      </c>
      <c r="U30" s="58">
        <v>110</v>
      </c>
      <c r="V30" s="58">
        <v>110</v>
      </c>
      <c r="W30" s="58">
        <v>100</v>
      </c>
      <c r="X30" s="58">
        <v>100</v>
      </c>
      <c r="Y30" s="58">
        <v>90</v>
      </c>
      <c r="Z30" s="58">
        <v>100</v>
      </c>
      <c r="AA30" s="58">
        <v>100</v>
      </c>
      <c r="AB30" s="58">
        <v>110</v>
      </c>
      <c r="AC30" s="58">
        <v>110</v>
      </c>
    </row>
    <row r="31" spans="1:29" x14ac:dyDescent="0.2">
      <c r="A31" t="s">
        <v>105</v>
      </c>
      <c r="B31" t="s">
        <v>105</v>
      </c>
      <c r="C31" s="57" t="s">
        <v>151</v>
      </c>
      <c r="E31" s="58">
        <v>410</v>
      </c>
      <c r="F31" s="58">
        <v>420</v>
      </c>
      <c r="G31" s="58">
        <v>420</v>
      </c>
      <c r="H31" s="58">
        <v>430</v>
      </c>
      <c r="I31" s="58">
        <v>420</v>
      </c>
      <c r="J31" s="58">
        <v>440</v>
      </c>
      <c r="K31" s="58">
        <v>440</v>
      </c>
      <c r="L31" s="58">
        <v>460</v>
      </c>
      <c r="M31" s="58">
        <v>480</v>
      </c>
      <c r="N31" s="58">
        <v>470</v>
      </c>
      <c r="O31" s="58">
        <v>470</v>
      </c>
      <c r="P31" s="58">
        <v>480</v>
      </c>
      <c r="Q31" s="58">
        <v>430</v>
      </c>
      <c r="R31" s="58">
        <v>380</v>
      </c>
      <c r="S31" s="58">
        <v>360</v>
      </c>
      <c r="T31" s="58">
        <v>390</v>
      </c>
      <c r="U31" s="58">
        <v>360</v>
      </c>
      <c r="V31" s="58">
        <v>370</v>
      </c>
      <c r="W31" s="58">
        <v>360</v>
      </c>
      <c r="X31" s="58">
        <v>380</v>
      </c>
      <c r="Y31" s="58">
        <v>370</v>
      </c>
      <c r="Z31" s="58">
        <v>360</v>
      </c>
      <c r="AA31" s="58">
        <v>370</v>
      </c>
      <c r="AB31" s="58">
        <v>340</v>
      </c>
      <c r="AC31" s="58">
        <v>350</v>
      </c>
    </row>
    <row r="32" spans="1:29" x14ac:dyDescent="0.2">
      <c r="A32" t="s">
        <v>105</v>
      </c>
      <c r="B32" t="s">
        <v>105</v>
      </c>
      <c r="C32" s="57" t="s">
        <v>152</v>
      </c>
      <c r="E32" s="58">
        <v>600</v>
      </c>
      <c r="F32" s="58">
        <v>650</v>
      </c>
      <c r="G32" s="58">
        <v>590</v>
      </c>
      <c r="H32" s="58">
        <v>640</v>
      </c>
      <c r="I32" s="58">
        <v>650</v>
      </c>
      <c r="J32" s="58">
        <v>660</v>
      </c>
      <c r="K32" s="58">
        <v>660</v>
      </c>
      <c r="L32" s="58">
        <v>720</v>
      </c>
      <c r="M32" s="58">
        <v>730</v>
      </c>
      <c r="N32" s="58">
        <v>740</v>
      </c>
      <c r="O32" s="58">
        <v>750</v>
      </c>
      <c r="P32" s="58">
        <v>750</v>
      </c>
      <c r="Q32" s="58">
        <v>680</v>
      </c>
      <c r="R32" s="58">
        <v>620</v>
      </c>
      <c r="S32" s="58">
        <v>550</v>
      </c>
      <c r="T32" s="58">
        <v>620</v>
      </c>
      <c r="U32" s="58">
        <v>580</v>
      </c>
      <c r="V32" s="58">
        <v>630</v>
      </c>
      <c r="W32" s="58">
        <v>590</v>
      </c>
      <c r="X32" s="58">
        <v>590</v>
      </c>
      <c r="Y32" s="58">
        <v>600</v>
      </c>
      <c r="Z32" s="58">
        <v>590</v>
      </c>
      <c r="AA32" s="58">
        <v>620</v>
      </c>
      <c r="AB32" s="58">
        <v>570</v>
      </c>
      <c r="AC32" s="58">
        <v>580</v>
      </c>
    </row>
    <row r="33" spans="1:29" x14ac:dyDescent="0.2">
      <c r="A33" t="s">
        <v>105</v>
      </c>
      <c r="B33" t="s">
        <v>105</v>
      </c>
      <c r="C33" s="57" t="s">
        <v>153</v>
      </c>
      <c r="E33" s="58">
        <v>880</v>
      </c>
      <c r="F33" s="58">
        <v>1010</v>
      </c>
      <c r="G33" s="58">
        <v>900</v>
      </c>
      <c r="H33" s="58">
        <v>1010</v>
      </c>
      <c r="I33" s="58">
        <v>1020</v>
      </c>
      <c r="J33" s="58">
        <v>1040</v>
      </c>
      <c r="K33" s="58">
        <v>1070</v>
      </c>
      <c r="L33" s="58">
        <v>1080</v>
      </c>
      <c r="M33" s="58">
        <v>1190</v>
      </c>
      <c r="N33" s="58">
        <v>1210</v>
      </c>
      <c r="O33" s="58">
        <v>1220</v>
      </c>
      <c r="P33" s="58">
        <v>1210</v>
      </c>
      <c r="Q33" s="58">
        <v>1100</v>
      </c>
      <c r="R33" s="58">
        <v>1010</v>
      </c>
      <c r="S33" s="58">
        <v>830</v>
      </c>
      <c r="T33" s="58">
        <v>980</v>
      </c>
      <c r="U33" s="58">
        <v>1030</v>
      </c>
      <c r="V33" s="58">
        <v>1020</v>
      </c>
      <c r="W33" s="58">
        <v>1020</v>
      </c>
      <c r="X33" s="58">
        <v>990</v>
      </c>
      <c r="Y33" s="58">
        <v>1060</v>
      </c>
      <c r="Z33" s="58">
        <v>1080</v>
      </c>
      <c r="AA33" s="58">
        <v>1040</v>
      </c>
      <c r="AB33" s="58">
        <v>1080</v>
      </c>
      <c r="AC33" s="58">
        <v>1060</v>
      </c>
    </row>
    <row r="34" spans="1:29" x14ac:dyDescent="0.2">
      <c r="A34" t="s">
        <v>105</v>
      </c>
      <c r="B34" t="s">
        <v>105</v>
      </c>
      <c r="C34" s="57" t="s">
        <v>154</v>
      </c>
      <c r="E34" s="58">
        <v>870</v>
      </c>
      <c r="F34" s="58">
        <v>940</v>
      </c>
      <c r="G34" s="58">
        <v>980</v>
      </c>
      <c r="H34" s="58">
        <v>950</v>
      </c>
      <c r="I34" s="58">
        <v>940</v>
      </c>
      <c r="J34" s="58">
        <v>1030</v>
      </c>
      <c r="K34" s="58">
        <v>980</v>
      </c>
      <c r="L34" s="58">
        <v>1100</v>
      </c>
      <c r="M34" s="58">
        <v>1120</v>
      </c>
      <c r="N34" s="58">
        <v>1060</v>
      </c>
      <c r="O34" s="58">
        <v>1150</v>
      </c>
      <c r="P34" s="58">
        <v>1070</v>
      </c>
      <c r="Q34" s="58">
        <v>1040</v>
      </c>
      <c r="R34" s="58">
        <v>1050</v>
      </c>
      <c r="S34" s="58">
        <v>1110</v>
      </c>
      <c r="T34" s="58">
        <v>1080</v>
      </c>
      <c r="U34" s="58">
        <v>1050</v>
      </c>
      <c r="V34" s="58">
        <v>1120</v>
      </c>
      <c r="W34" s="58">
        <v>1070</v>
      </c>
      <c r="X34" s="58">
        <v>1110</v>
      </c>
      <c r="Y34" s="58">
        <v>1160</v>
      </c>
      <c r="Z34" s="58">
        <v>1100</v>
      </c>
      <c r="AA34" s="58">
        <v>1160</v>
      </c>
      <c r="AB34" s="58">
        <v>1110</v>
      </c>
      <c r="AC34" s="58">
        <v>1130</v>
      </c>
    </row>
    <row r="35" spans="1:29" x14ac:dyDescent="0.2">
      <c r="A35" t="s">
        <v>105</v>
      </c>
      <c r="B35" t="s">
        <v>105</v>
      </c>
      <c r="C35" s="57" t="s">
        <v>155</v>
      </c>
      <c r="E35" s="58">
        <v>270</v>
      </c>
      <c r="F35" s="58">
        <v>250</v>
      </c>
      <c r="G35" s="58">
        <v>440</v>
      </c>
      <c r="H35" s="58">
        <v>330</v>
      </c>
      <c r="I35" s="58">
        <v>390</v>
      </c>
      <c r="J35" s="58">
        <v>320</v>
      </c>
      <c r="K35" s="58">
        <v>450</v>
      </c>
      <c r="L35" s="58">
        <v>410</v>
      </c>
      <c r="M35" s="58">
        <v>320</v>
      </c>
      <c r="N35" s="58">
        <v>400</v>
      </c>
      <c r="O35" s="58">
        <v>330</v>
      </c>
      <c r="P35" s="58">
        <v>440</v>
      </c>
      <c r="Q35" s="58">
        <v>520</v>
      </c>
      <c r="R35" s="58">
        <v>330</v>
      </c>
      <c r="S35" s="58">
        <v>570</v>
      </c>
      <c r="T35" s="58">
        <v>420</v>
      </c>
      <c r="U35" s="58">
        <v>500</v>
      </c>
      <c r="V35" s="58">
        <v>420</v>
      </c>
      <c r="W35" s="58">
        <v>510</v>
      </c>
      <c r="X35" s="58">
        <v>490</v>
      </c>
      <c r="Y35" s="58">
        <v>380</v>
      </c>
      <c r="Z35" s="58">
        <v>440</v>
      </c>
      <c r="AA35" s="58">
        <v>350</v>
      </c>
      <c r="AB35" s="58">
        <v>440</v>
      </c>
      <c r="AC35" s="58">
        <v>410</v>
      </c>
    </row>
    <row r="36" spans="1:29" x14ac:dyDescent="0.2">
      <c r="A36" t="s">
        <v>105</v>
      </c>
      <c r="B36" t="s">
        <v>105</v>
      </c>
      <c r="C36" s="57" t="s">
        <v>156</v>
      </c>
      <c r="E36" s="58">
        <v>0</v>
      </c>
      <c r="F36" s="58">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c r="AC36" s="58">
        <v>0</v>
      </c>
    </row>
    <row r="38" spans="1:29" x14ac:dyDescent="0.2">
      <c r="A38" t="s">
        <v>105</v>
      </c>
      <c r="B38" s="57" t="s">
        <v>157</v>
      </c>
      <c r="C38" s="57" t="s">
        <v>158</v>
      </c>
      <c r="E38" s="58">
        <v>760</v>
      </c>
      <c r="F38" s="58">
        <v>790</v>
      </c>
      <c r="G38" s="58">
        <v>790</v>
      </c>
      <c r="H38" s="58">
        <v>770</v>
      </c>
      <c r="I38" s="58">
        <v>780</v>
      </c>
      <c r="J38" s="58">
        <v>770</v>
      </c>
      <c r="K38" s="58">
        <v>780</v>
      </c>
      <c r="L38" s="58">
        <v>770</v>
      </c>
      <c r="M38" s="58">
        <v>750</v>
      </c>
      <c r="N38" s="58">
        <v>720</v>
      </c>
      <c r="O38" s="58">
        <v>730</v>
      </c>
      <c r="P38" s="58">
        <v>720</v>
      </c>
      <c r="Q38" s="58">
        <v>770</v>
      </c>
      <c r="R38" s="58">
        <v>530</v>
      </c>
      <c r="S38" s="58">
        <v>510</v>
      </c>
      <c r="T38" s="58">
        <v>490</v>
      </c>
      <c r="U38" s="58">
        <v>460</v>
      </c>
      <c r="V38" s="58">
        <v>430</v>
      </c>
      <c r="W38" s="58">
        <v>400</v>
      </c>
      <c r="X38" s="58">
        <v>400</v>
      </c>
      <c r="Y38" s="58">
        <v>370</v>
      </c>
      <c r="Z38" s="58">
        <v>320</v>
      </c>
      <c r="AA38" s="58">
        <v>310</v>
      </c>
      <c r="AB38" s="58">
        <v>280</v>
      </c>
      <c r="AC38" s="58">
        <v>280</v>
      </c>
    </row>
    <row r="39" spans="1:29" x14ac:dyDescent="0.2">
      <c r="A39" t="s">
        <v>105</v>
      </c>
      <c r="B39" t="s">
        <v>105</v>
      </c>
      <c r="C39" s="57" t="s">
        <v>159</v>
      </c>
      <c r="E39" s="58">
        <v>2210</v>
      </c>
      <c r="F39" s="58">
        <v>2390</v>
      </c>
      <c r="G39" s="58">
        <v>2440</v>
      </c>
      <c r="H39" s="58">
        <v>2470</v>
      </c>
      <c r="I39" s="58">
        <v>2510</v>
      </c>
      <c r="J39" s="58">
        <v>2580</v>
      </c>
      <c r="K39" s="58">
        <v>2680</v>
      </c>
      <c r="L39" s="58">
        <v>2830</v>
      </c>
      <c r="M39" s="58">
        <v>2900</v>
      </c>
      <c r="N39" s="58">
        <v>2960</v>
      </c>
      <c r="O39" s="58">
        <v>2980</v>
      </c>
      <c r="P39" s="58">
        <v>3010</v>
      </c>
      <c r="Q39" s="58">
        <v>2790</v>
      </c>
      <c r="R39" s="58">
        <v>2570</v>
      </c>
      <c r="S39" s="58">
        <v>2580</v>
      </c>
      <c r="T39" s="58">
        <v>2640</v>
      </c>
      <c r="U39" s="58">
        <v>2630</v>
      </c>
      <c r="V39" s="58">
        <v>2680</v>
      </c>
      <c r="W39" s="58">
        <v>2650</v>
      </c>
      <c r="X39" s="58">
        <v>2620</v>
      </c>
      <c r="Y39" s="58">
        <v>2630</v>
      </c>
      <c r="Z39" s="58">
        <v>2650</v>
      </c>
      <c r="AA39" s="58">
        <v>2620</v>
      </c>
      <c r="AB39" s="58">
        <v>2630</v>
      </c>
      <c r="AC39" s="58">
        <v>2590</v>
      </c>
    </row>
    <row r="40" spans="1:29" x14ac:dyDescent="0.2">
      <c r="A40" t="s">
        <v>105</v>
      </c>
      <c r="B40" t="s">
        <v>105</v>
      </c>
      <c r="C40" s="57" t="s">
        <v>160</v>
      </c>
      <c r="E40" s="58">
        <v>190</v>
      </c>
      <c r="F40" s="58">
        <v>190</v>
      </c>
      <c r="G40" s="58">
        <v>210</v>
      </c>
      <c r="H40" s="58">
        <v>220</v>
      </c>
      <c r="I40" s="58">
        <v>230</v>
      </c>
      <c r="J40" s="58">
        <v>230</v>
      </c>
      <c r="K40" s="58">
        <v>240</v>
      </c>
      <c r="L40" s="58">
        <v>260</v>
      </c>
      <c r="M40" s="58">
        <v>250</v>
      </c>
      <c r="N40" s="58">
        <v>270</v>
      </c>
      <c r="O40" s="58">
        <v>280</v>
      </c>
      <c r="P40" s="58">
        <v>290</v>
      </c>
      <c r="Q40" s="58">
        <v>300</v>
      </c>
      <c r="R40" s="58">
        <v>370</v>
      </c>
      <c r="S40" s="58">
        <v>410</v>
      </c>
      <c r="T40" s="58">
        <v>420</v>
      </c>
      <c r="U40" s="58">
        <v>470</v>
      </c>
      <c r="V40" s="58">
        <v>490</v>
      </c>
      <c r="W40" s="58">
        <v>530</v>
      </c>
      <c r="X40" s="58">
        <v>560</v>
      </c>
      <c r="Y40" s="58">
        <v>590</v>
      </c>
      <c r="Z40" s="58">
        <v>610</v>
      </c>
      <c r="AA40" s="58">
        <v>640</v>
      </c>
      <c r="AB40" s="58">
        <v>660</v>
      </c>
      <c r="AC40" s="58">
        <v>680</v>
      </c>
    </row>
    <row r="41" spans="1:29" x14ac:dyDescent="0.2">
      <c r="A41" t="s">
        <v>105</v>
      </c>
      <c r="B41" t="s">
        <v>105</v>
      </c>
      <c r="C41" s="57" t="s">
        <v>161</v>
      </c>
      <c r="E41" s="58">
        <v>20</v>
      </c>
      <c r="F41" s="58">
        <v>20</v>
      </c>
      <c r="G41" s="58">
        <v>20</v>
      </c>
      <c r="H41" s="58">
        <v>10</v>
      </c>
      <c r="I41" s="58">
        <v>20</v>
      </c>
      <c r="J41" s="58">
        <v>20</v>
      </c>
      <c r="K41" s="58">
        <v>20</v>
      </c>
      <c r="L41" s="58">
        <v>30</v>
      </c>
      <c r="M41" s="58">
        <v>30</v>
      </c>
      <c r="N41" s="58">
        <v>30</v>
      </c>
      <c r="O41" s="58">
        <v>30</v>
      </c>
      <c r="P41" s="58">
        <v>30</v>
      </c>
      <c r="Q41" s="58">
        <v>30</v>
      </c>
      <c r="R41" s="58">
        <v>40</v>
      </c>
      <c r="S41" s="58">
        <v>40</v>
      </c>
      <c r="T41" s="58">
        <v>50</v>
      </c>
      <c r="U41" s="58">
        <v>50</v>
      </c>
      <c r="V41" s="58">
        <v>60</v>
      </c>
      <c r="W41" s="58">
        <v>60</v>
      </c>
      <c r="X41" s="58">
        <v>60</v>
      </c>
      <c r="Y41" s="58">
        <v>60</v>
      </c>
      <c r="Z41" s="58">
        <v>70</v>
      </c>
      <c r="AA41" s="58">
        <v>80</v>
      </c>
      <c r="AB41" s="58">
        <v>80</v>
      </c>
      <c r="AC41" s="58">
        <v>90</v>
      </c>
    </row>
    <row r="42" spans="1:29" x14ac:dyDescent="0.2">
      <c r="A42" t="s">
        <v>105</v>
      </c>
      <c r="B42" t="s">
        <v>105</v>
      </c>
      <c r="C42" s="57" t="s">
        <v>156</v>
      </c>
      <c r="E42" s="58">
        <v>10</v>
      </c>
      <c r="F42" s="58">
        <v>10</v>
      </c>
      <c r="G42" s="58">
        <v>20</v>
      </c>
      <c r="H42" s="58">
        <v>20</v>
      </c>
      <c r="I42" s="58">
        <v>20</v>
      </c>
      <c r="J42" s="58">
        <v>20</v>
      </c>
      <c r="K42" s="58">
        <v>20</v>
      </c>
      <c r="L42" s="58">
        <v>0</v>
      </c>
      <c r="M42" s="58">
        <v>0</v>
      </c>
      <c r="N42" s="58">
        <v>0</v>
      </c>
      <c r="O42" s="58">
        <v>0</v>
      </c>
      <c r="P42" s="58">
        <v>0</v>
      </c>
      <c r="Q42" s="58">
        <v>0</v>
      </c>
      <c r="R42" s="58">
        <v>0</v>
      </c>
      <c r="S42" s="58">
        <v>0</v>
      </c>
      <c r="T42" s="58">
        <v>0</v>
      </c>
      <c r="U42" s="58">
        <v>10</v>
      </c>
      <c r="V42" s="58">
        <v>0</v>
      </c>
      <c r="W42" s="58">
        <v>0</v>
      </c>
      <c r="X42" s="58">
        <v>10</v>
      </c>
      <c r="Y42" s="58">
        <v>0</v>
      </c>
      <c r="Z42" s="58">
        <v>0</v>
      </c>
      <c r="AA42" s="58">
        <v>0</v>
      </c>
      <c r="AB42" s="58">
        <v>0</v>
      </c>
      <c r="AC42" s="58">
        <v>0</v>
      </c>
    </row>
    <row r="44" spans="1:29" x14ac:dyDescent="0.2">
      <c r="A44" t="s">
        <v>105</v>
      </c>
      <c r="B44" s="57" t="s">
        <v>162</v>
      </c>
      <c r="C44" s="57" t="s">
        <v>169</v>
      </c>
      <c r="E44" s="58">
        <v>940</v>
      </c>
      <c r="F44" s="58">
        <v>1040</v>
      </c>
      <c r="G44" s="58">
        <v>1040</v>
      </c>
      <c r="H44" s="58">
        <v>1050</v>
      </c>
      <c r="I44" s="58">
        <v>1060</v>
      </c>
      <c r="J44" s="58">
        <v>1070</v>
      </c>
      <c r="K44" s="58">
        <v>1090</v>
      </c>
      <c r="L44" s="58">
        <v>1100</v>
      </c>
      <c r="M44" s="58">
        <v>1120</v>
      </c>
      <c r="N44" s="58">
        <v>1140</v>
      </c>
      <c r="O44" s="58">
        <v>1160</v>
      </c>
      <c r="P44" s="58">
        <v>1190</v>
      </c>
      <c r="Q44" s="58">
        <v>1190</v>
      </c>
      <c r="R44" s="58">
        <v>1380</v>
      </c>
      <c r="S44" s="58">
        <v>1400</v>
      </c>
      <c r="T44" s="58">
        <v>1420</v>
      </c>
      <c r="U44" s="58">
        <v>1430</v>
      </c>
      <c r="V44" s="58">
        <v>1440</v>
      </c>
      <c r="W44" s="58">
        <v>1460</v>
      </c>
      <c r="X44" s="58">
        <v>1500</v>
      </c>
      <c r="Y44" s="58">
        <v>1520</v>
      </c>
      <c r="Z44" s="58">
        <v>1530</v>
      </c>
      <c r="AA44" s="58">
        <v>1550</v>
      </c>
      <c r="AB44" s="58">
        <v>1570</v>
      </c>
      <c r="AC44" s="58">
        <v>1610</v>
      </c>
    </row>
    <row r="45" spans="1:29" x14ac:dyDescent="0.2">
      <c r="A45" t="s">
        <v>105</v>
      </c>
      <c r="B45" t="s">
        <v>105</v>
      </c>
      <c r="C45" s="57" t="s">
        <v>170</v>
      </c>
      <c r="E45" s="58">
        <v>2240</v>
      </c>
      <c r="F45" s="58">
        <v>2360</v>
      </c>
      <c r="G45" s="58">
        <v>2420</v>
      </c>
      <c r="H45" s="58">
        <v>2440</v>
      </c>
      <c r="I45" s="58">
        <v>2500</v>
      </c>
      <c r="J45" s="58">
        <v>2550</v>
      </c>
      <c r="K45" s="58">
        <v>2640</v>
      </c>
      <c r="L45" s="58">
        <v>2780</v>
      </c>
      <c r="M45" s="58">
        <v>2810</v>
      </c>
      <c r="N45" s="58">
        <v>2830</v>
      </c>
      <c r="O45" s="58">
        <v>2860</v>
      </c>
      <c r="P45" s="58">
        <v>2860</v>
      </c>
      <c r="Q45" s="58">
        <v>2700</v>
      </c>
      <c r="R45" s="58">
        <v>2120</v>
      </c>
      <c r="S45" s="58">
        <v>2140</v>
      </c>
      <c r="T45" s="58">
        <v>2170</v>
      </c>
      <c r="U45" s="58">
        <v>2180</v>
      </c>
      <c r="V45" s="58">
        <v>2210</v>
      </c>
      <c r="W45" s="58">
        <v>2170</v>
      </c>
      <c r="X45" s="58">
        <v>2140</v>
      </c>
      <c r="Y45" s="58">
        <v>2120</v>
      </c>
      <c r="Z45" s="58">
        <v>2120</v>
      </c>
      <c r="AA45" s="58">
        <v>2100</v>
      </c>
      <c r="AB45" s="58">
        <v>2080</v>
      </c>
      <c r="AC45" s="58">
        <v>2030</v>
      </c>
    </row>
    <row r="46" spans="1:29" x14ac:dyDescent="0.2">
      <c r="A46" t="s">
        <v>105</v>
      </c>
      <c r="B46" t="s">
        <v>105</v>
      </c>
      <c r="C46" s="57" t="s">
        <v>163</v>
      </c>
      <c r="E46" s="58">
        <v>0</v>
      </c>
      <c r="F46" s="58">
        <v>0</v>
      </c>
      <c r="G46" s="58">
        <v>0</v>
      </c>
      <c r="H46" s="58">
        <v>0</v>
      </c>
      <c r="I46" s="58">
        <v>0</v>
      </c>
      <c r="J46" s="58">
        <v>0</v>
      </c>
      <c r="K46" s="58">
        <v>0</v>
      </c>
      <c r="L46" s="58">
        <v>0</v>
      </c>
      <c r="M46" s="58">
        <v>0</v>
      </c>
      <c r="N46" s="58">
        <v>0</v>
      </c>
      <c r="O46" s="58">
        <v>0</v>
      </c>
      <c r="P46" s="58">
        <v>0</v>
      </c>
      <c r="Q46" s="58">
        <v>0</v>
      </c>
      <c r="R46" s="58">
        <v>0</v>
      </c>
      <c r="S46" s="58">
        <v>0</v>
      </c>
      <c r="T46" s="58">
        <v>0</v>
      </c>
      <c r="U46" s="58">
        <v>0</v>
      </c>
      <c r="V46" s="58">
        <v>0</v>
      </c>
      <c r="W46" s="58">
        <v>0</v>
      </c>
      <c r="X46" s="58">
        <v>0</v>
      </c>
      <c r="Y46" s="58">
        <v>0</v>
      </c>
      <c r="Z46" s="58">
        <v>0</v>
      </c>
      <c r="AA46" s="58">
        <v>0</v>
      </c>
      <c r="AB46" s="58">
        <v>0</v>
      </c>
      <c r="AC46" s="58">
        <v>0</v>
      </c>
    </row>
    <row r="49" spans="1:29" x14ac:dyDescent="0.2">
      <c r="A49" s="57" t="s">
        <v>146</v>
      </c>
      <c r="B49" s="57" t="s">
        <v>149</v>
      </c>
      <c r="C49" s="57" t="s">
        <v>150</v>
      </c>
      <c r="E49" s="58">
        <v>90</v>
      </c>
      <c r="F49" s="58">
        <v>100</v>
      </c>
      <c r="G49" s="58">
        <v>100</v>
      </c>
      <c r="H49" s="58">
        <v>100</v>
      </c>
      <c r="I49" s="58">
        <v>110</v>
      </c>
      <c r="J49" s="58">
        <v>110</v>
      </c>
      <c r="K49" s="58">
        <v>110</v>
      </c>
      <c r="L49" s="58">
        <v>110</v>
      </c>
      <c r="M49" s="58">
        <v>100</v>
      </c>
      <c r="N49" s="58">
        <v>100</v>
      </c>
      <c r="O49" s="58">
        <v>100</v>
      </c>
      <c r="P49" s="58">
        <v>100</v>
      </c>
      <c r="Q49" s="58">
        <v>100</v>
      </c>
      <c r="R49" s="58">
        <v>80</v>
      </c>
      <c r="S49" s="58">
        <v>70</v>
      </c>
      <c r="T49" s="58">
        <v>70</v>
      </c>
      <c r="U49" s="58">
        <v>70</v>
      </c>
      <c r="V49" s="58">
        <v>70</v>
      </c>
      <c r="W49" s="58">
        <v>70</v>
      </c>
      <c r="X49" s="58">
        <v>70</v>
      </c>
      <c r="Y49" s="58">
        <v>80</v>
      </c>
      <c r="Z49" s="58">
        <v>70</v>
      </c>
      <c r="AA49" s="58">
        <v>70</v>
      </c>
      <c r="AB49" s="58">
        <v>60</v>
      </c>
      <c r="AC49" s="58">
        <v>70</v>
      </c>
    </row>
    <row r="50" spans="1:29" x14ac:dyDescent="0.2">
      <c r="A50" t="s">
        <v>105</v>
      </c>
      <c r="B50" t="s">
        <v>105</v>
      </c>
      <c r="C50" s="57" t="s">
        <v>151</v>
      </c>
      <c r="E50" s="58">
        <v>160</v>
      </c>
      <c r="F50" s="58">
        <v>190</v>
      </c>
      <c r="G50" s="58">
        <v>190</v>
      </c>
      <c r="H50" s="58">
        <v>180</v>
      </c>
      <c r="I50" s="58">
        <v>180</v>
      </c>
      <c r="J50" s="58">
        <v>180</v>
      </c>
      <c r="K50" s="58">
        <v>200</v>
      </c>
      <c r="L50" s="58">
        <v>210</v>
      </c>
      <c r="M50" s="58">
        <v>220</v>
      </c>
      <c r="N50" s="58">
        <v>220</v>
      </c>
      <c r="O50" s="58">
        <v>220</v>
      </c>
      <c r="P50" s="58">
        <v>210</v>
      </c>
      <c r="Q50" s="58">
        <v>170</v>
      </c>
      <c r="R50" s="58">
        <v>140</v>
      </c>
      <c r="S50" s="58">
        <v>140</v>
      </c>
      <c r="T50" s="58">
        <v>130</v>
      </c>
      <c r="U50" s="58">
        <v>120</v>
      </c>
      <c r="V50" s="58">
        <v>120</v>
      </c>
      <c r="W50" s="58">
        <v>120</v>
      </c>
      <c r="X50" s="58">
        <v>130</v>
      </c>
      <c r="Y50" s="58">
        <v>120</v>
      </c>
      <c r="Z50" s="58">
        <v>120</v>
      </c>
      <c r="AA50" s="58">
        <v>110</v>
      </c>
      <c r="AB50" s="58">
        <v>120</v>
      </c>
      <c r="AC50" s="58">
        <v>110</v>
      </c>
    </row>
    <row r="51" spans="1:29" x14ac:dyDescent="0.2">
      <c r="A51" t="s">
        <v>105</v>
      </c>
      <c r="B51" t="s">
        <v>105</v>
      </c>
      <c r="C51" s="57" t="s">
        <v>152</v>
      </c>
      <c r="E51" s="58">
        <v>40</v>
      </c>
      <c r="F51" s="58">
        <v>40</v>
      </c>
      <c r="G51" s="58">
        <v>40</v>
      </c>
      <c r="H51" s="58">
        <v>40</v>
      </c>
      <c r="I51" s="58">
        <v>40</v>
      </c>
      <c r="J51" s="58">
        <v>40</v>
      </c>
      <c r="K51" s="58">
        <v>40</v>
      </c>
      <c r="L51" s="58">
        <v>40</v>
      </c>
      <c r="M51" s="58">
        <v>30</v>
      </c>
      <c r="N51" s="58">
        <v>40</v>
      </c>
      <c r="O51" s="58">
        <v>40</v>
      </c>
      <c r="P51" s="58">
        <v>40</v>
      </c>
      <c r="Q51" s="58">
        <v>30</v>
      </c>
      <c r="R51" s="58">
        <v>30</v>
      </c>
      <c r="S51" s="58">
        <v>30</v>
      </c>
      <c r="T51" s="58">
        <v>30</v>
      </c>
      <c r="U51" s="58">
        <v>30</v>
      </c>
      <c r="V51" s="58">
        <v>30</v>
      </c>
      <c r="W51" s="58">
        <v>30</v>
      </c>
      <c r="X51" s="58">
        <v>30</v>
      </c>
      <c r="Y51" s="58">
        <v>20</v>
      </c>
      <c r="Z51" s="58">
        <v>20</v>
      </c>
      <c r="AA51" s="58">
        <v>20</v>
      </c>
      <c r="AB51" s="58">
        <v>20</v>
      </c>
      <c r="AC51" s="58">
        <v>20</v>
      </c>
    </row>
    <row r="52" spans="1:29" x14ac:dyDescent="0.2">
      <c r="A52" t="s">
        <v>105</v>
      </c>
      <c r="B52" t="s">
        <v>105</v>
      </c>
      <c r="C52" s="57" t="s">
        <v>153</v>
      </c>
      <c r="E52" s="58">
        <v>30</v>
      </c>
      <c r="F52" s="58">
        <v>30</v>
      </c>
      <c r="G52" s="58">
        <v>20</v>
      </c>
      <c r="H52" s="58">
        <v>20</v>
      </c>
      <c r="I52" s="58">
        <v>20</v>
      </c>
      <c r="J52" s="58">
        <v>20</v>
      </c>
      <c r="K52" s="58">
        <v>30</v>
      </c>
      <c r="L52" s="58">
        <v>30</v>
      </c>
      <c r="M52" s="58">
        <v>30</v>
      </c>
      <c r="N52" s="58">
        <v>30</v>
      </c>
      <c r="O52" s="58">
        <v>30</v>
      </c>
      <c r="P52" s="58">
        <v>30</v>
      </c>
      <c r="Q52" s="58">
        <v>30</v>
      </c>
      <c r="R52" s="58">
        <v>30</v>
      </c>
      <c r="S52" s="58">
        <v>20</v>
      </c>
      <c r="T52" s="58">
        <v>20</v>
      </c>
      <c r="U52" s="58">
        <v>20</v>
      </c>
      <c r="V52" s="58">
        <v>20</v>
      </c>
      <c r="W52" s="58">
        <v>20</v>
      </c>
      <c r="X52" s="58">
        <v>20</v>
      </c>
      <c r="Y52" s="58">
        <v>20</v>
      </c>
      <c r="Z52" s="58">
        <v>20</v>
      </c>
      <c r="AA52" s="58">
        <v>20</v>
      </c>
      <c r="AB52" s="58">
        <v>20</v>
      </c>
      <c r="AC52" s="58">
        <v>20</v>
      </c>
    </row>
    <row r="53" spans="1:29" x14ac:dyDescent="0.2">
      <c r="A53" t="s">
        <v>105</v>
      </c>
      <c r="B53" t="s">
        <v>105</v>
      </c>
      <c r="C53" s="57" t="s">
        <v>154</v>
      </c>
      <c r="E53" s="58">
        <v>0</v>
      </c>
      <c r="F53" s="58">
        <v>10</v>
      </c>
      <c r="G53" s="58">
        <v>10</v>
      </c>
      <c r="H53" s="58">
        <v>10</v>
      </c>
      <c r="I53" s="58">
        <v>10</v>
      </c>
      <c r="J53" s="58">
        <v>0</v>
      </c>
      <c r="K53" s="58">
        <v>10</v>
      </c>
      <c r="L53" s="58">
        <v>10</v>
      </c>
      <c r="M53" s="58">
        <v>0</v>
      </c>
      <c r="N53" s="58">
        <v>0</v>
      </c>
      <c r="O53" s="58">
        <v>0</v>
      </c>
      <c r="P53" s="58">
        <v>0</v>
      </c>
      <c r="Q53" s="58">
        <v>0</v>
      </c>
      <c r="R53" s="58">
        <v>0</v>
      </c>
      <c r="S53" s="58">
        <v>10</v>
      </c>
      <c r="T53" s="58">
        <v>0</v>
      </c>
      <c r="U53" s="58">
        <v>10</v>
      </c>
      <c r="V53" s="58">
        <v>10</v>
      </c>
      <c r="W53" s="58">
        <v>0</v>
      </c>
      <c r="X53" s="58">
        <v>0</v>
      </c>
      <c r="Y53" s="58">
        <v>0</v>
      </c>
      <c r="Z53" s="58">
        <v>0</v>
      </c>
      <c r="AA53" s="58">
        <v>0</v>
      </c>
      <c r="AB53" s="58">
        <v>0</v>
      </c>
      <c r="AC53" s="58">
        <v>0</v>
      </c>
    </row>
    <row r="54" spans="1:29" x14ac:dyDescent="0.2">
      <c r="A54" t="s">
        <v>105</v>
      </c>
      <c r="B54" t="s">
        <v>105</v>
      </c>
      <c r="C54" s="57" t="s">
        <v>155</v>
      </c>
      <c r="E54" s="58">
        <v>0</v>
      </c>
      <c r="F54" s="58">
        <v>0</v>
      </c>
      <c r="G54" s="58">
        <v>0</v>
      </c>
      <c r="H54" s="58">
        <v>0</v>
      </c>
      <c r="I54" s="58">
        <v>0</v>
      </c>
      <c r="J54" s="58">
        <v>0</v>
      </c>
      <c r="K54" s="58">
        <v>0</v>
      </c>
      <c r="L54" s="58">
        <v>0</v>
      </c>
      <c r="M54" s="58">
        <v>0</v>
      </c>
      <c r="N54" s="58">
        <v>0</v>
      </c>
      <c r="O54" s="58">
        <v>0</v>
      </c>
      <c r="P54" s="58">
        <v>0</v>
      </c>
      <c r="Q54" s="58">
        <v>10</v>
      </c>
      <c r="R54" s="58">
        <v>0</v>
      </c>
      <c r="S54" s="58">
        <v>0</v>
      </c>
      <c r="T54" s="58">
        <v>0</v>
      </c>
      <c r="U54" s="58">
        <v>0</v>
      </c>
      <c r="V54" s="58">
        <v>0</v>
      </c>
      <c r="W54" s="58">
        <v>0</v>
      </c>
      <c r="X54" s="58">
        <v>0</v>
      </c>
      <c r="Y54" s="58">
        <v>0</v>
      </c>
      <c r="Z54" s="58">
        <v>0</v>
      </c>
      <c r="AA54" s="58">
        <v>0</v>
      </c>
      <c r="AB54" s="58">
        <v>0</v>
      </c>
      <c r="AC54" s="58">
        <v>0</v>
      </c>
    </row>
    <row r="55" spans="1:29" x14ac:dyDescent="0.2">
      <c r="A55" t="s">
        <v>105</v>
      </c>
      <c r="B55" t="s">
        <v>105</v>
      </c>
      <c r="C55" s="57" t="s">
        <v>156</v>
      </c>
      <c r="E55" s="58">
        <v>0</v>
      </c>
      <c r="F55" s="58">
        <v>0</v>
      </c>
      <c r="G55" s="58">
        <v>0</v>
      </c>
      <c r="H55" s="58">
        <v>0</v>
      </c>
      <c r="I55" s="58">
        <v>0</v>
      </c>
      <c r="J55" s="58">
        <v>0</v>
      </c>
      <c r="K55" s="58">
        <v>0</v>
      </c>
      <c r="L55" s="58">
        <v>0</v>
      </c>
      <c r="M55" s="58">
        <v>0</v>
      </c>
      <c r="N55" s="58">
        <v>0</v>
      </c>
      <c r="O55" s="58">
        <v>0</v>
      </c>
      <c r="P55" s="58">
        <v>0</v>
      </c>
      <c r="Q55" s="58">
        <v>0</v>
      </c>
      <c r="R55" s="58">
        <v>0</v>
      </c>
      <c r="S55" s="58">
        <v>0</v>
      </c>
      <c r="T55" s="58">
        <v>0</v>
      </c>
      <c r="U55" s="58">
        <v>0</v>
      </c>
      <c r="V55" s="58">
        <v>0</v>
      </c>
      <c r="W55" s="58">
        <v>0</v>
      </c>
      <c r="X55" s="58">
        <v>0</v>
      </c>
      <c r="Y55" s="58">
        <v>0</v>
      </c>
      <c r="Z55" s="58">
        <v>0</v>
      </c>
      <c r="AA55" s="58">
        <v>0</v>
      </c>
      <c r="AB55" s="58">
        <v>0</v>
      </c>
      <c r="AC55" s="58">
        <v>0</v>
      </c>
    </row>
    <row r="57" spans="1:29" x14ac:dyDescent="0.2">
      <c r="A57" t="s">
        <v>105</v>
      </c>
      <c r="B57" s="57" t="s">
        <v>157</v>
      </c>
      <c r="C57" s="57" t="s">
        <v>158</v>
      </c>
      <c r="E57" s="58">
        <v>10</v>
      </c>
      <c r="F57" s="58">
        <v>20</v>
      </c>
      <c r="G57" s="58">
        <v>10</v>
      </c>
      <c r="H57" s="58">
        <v>10</v>
      </c>
      <c r="I57" s="58">
        <v>10</v>
      </c>
      <c r="J57" s="58">
        <v>10</v>
      </c>
      <c r="K57" s="58">
        <v>10</v>
      </c>
      <c r="L57" s="58">
        <v>10</v>
      </c>
      <c r="M57" s="58">
        <v>10</v>
      </c>
      <c r="N57" s="58">
        <v>0</v>
      </c>
      <c r="O57" s="58">
        <v>10</v>
      </c>
      <c r="P57" s="58">
        <v>10</v>
      </c>
      <c r="Q57" s="58">
        <v>30</v>
      </c>
      <c r="R57" s="58">
        <v>10</v>
      </c>
      <c r="S57" s="58">
        <v>10</v>
      </c>
      <c r="T57" s="58">
        <v>0</v>
      </c>
      <c r="U57" s="58">
        <v>10</v>
      </c>
      <c r="V57" s="58">
        <v>10</v>
      </c>
      <c r="W57" s="58">
        <v>0</v>
      </c>
      <c r="X57" s="58">
        <v>10</v>
      </c>
      <c r="Y57" s="58">
        <v>10</v>
      </c>
      <c r="Z57" s="58">
        <v>0</v>
      </c>
      <c r="AA57" s="58">
        <v>0</v>
      </c>
      <c r="AB57" s="58">
        <v>10</v>
      </c>
      <c r="AC57" s="58">
        <v>10</v>
      </c>
    </row>
    <row r="58" spans="1:29" x14ac:dyDescent="0.2">
      <c r="A58" t="s">
        <v>105</v>
      </c>
      <c r="B58" t="s">
        <v>105</v>
      </c>
      <c r="C58" s="57" t="s">
        <v>159</v>
      </c>
      <c r="E58" s="58">
        <v>300</v>
      </c>
      <c r="F58" s="58">
        <v>330</v>
      </c>
      <c r="G58" s="58">
        <v>330</v>
      </c>
      <c r="H58" s="58">
        <v>330</v>
      </c>
      <c r="I58" s="58">
        <v>340</v>
      </c>
      <c r="J58" s="58">
        <v>340</v>
      </c>
      <c r="K58" s="58">
        <v>360</v>
      </c>
      <c r="L58" s="58">
        <v>380</v>
      </c>
      <c r="M58" s="58">
        <v>370</v>
      </c>
      <c r="N58" s="58">
        <v>380</v>
      </c>
      <c r="O58" s="58">
        <v>380</v>
      </c>
      <c r="P58" s="58">
        <v>370</v>
      </c>
      <c r="Q58" s="58">
        <v>310</v>
      </c>
      <c r="R58" s="58">
        <v>260</v>
      </c>
      <c r="S58" s="58">
        <v>250</v>
      </c>
      <c r="T58" s="58">
        <v>230</v>
      </c>
      <c r="U58" s="58">
        <v>230</v>
      </c>
      <c r="V58" s="58">
        <v>230</v>
      </c>
      <c r="W58" s="58">
        <v>220</v>
      </c>
      <c r="X58" s="58">
        <v>220</v>
      </c>
      <c r="Y58" s="58">
        <v>210</v>
      </c>
      <c r="Z58" s="58">
        <v>200</v>
      </c>
      <c r="AA58" s="58">
        <v>200</v>
      </c>
      <c r="AB58" s="58">
        <v>190</v>
      </c>
      <c r="AC58" s="58">
        <v>180</v>
      </c>
    </row>
    <row r="59" spans="1:29" x14ac:dyDescent="0.2">
      <c r="A59" t="s">
        <v>105</v>
      </c>
      <c r="B59" t="s">
        <v>105</v>
      </c>
      <c r="C59" s="57" t="s">
        <v>160</v>
      </c>
      <c r="E59" s="58">
        <v>10</v>
      </c>
      <c r="F59" s="58">
        <v>10</v>
      </c>
      <c r="G59" s="58">
        <v>10</v>
      </c>
      <c r="H59" s="58">
        <v>0</v>
      </c>
      <c r="I59" s="58">
        <v>10</v>
      </c>
      <c r="J59" s="58">
        <v>10</v>
      </c>
      <c r="K59" s="58">
        <v>10</v>
      </c>
      <c r="L59" s="58">
        <v>10</v>
      </c>
      <c r="M59" s="58">
        <v>10</v>
      </c>
      <c r="N59" s="58">
        <v>10</v>
      </c>
      <c r="O59" s="58">
        <v>10</v>
      </c>
      <c r="P59" s="58">
        <v>10</v>
      </c>
      <c r="Q59" s="58">
        <v>0</v>
      </c>
      <c r="R59" s="58">
        <v>10</v>
      </c>
      <c r="S59" s="58">
        <v>10</v>
      </c>
      <c r="T59" s="58">
        <v>10</v>
      </c>
      <c r="U59" s="58">
        <v>10</v>
      </c>
      <c r="V59" s="58">
        <v>10</v>
      </c>
      <c r="W59" s="58">
        <v>10</v>
      </c>
      <c r="X59" s="58">
        <v>20</v>
      </c>
      <c r="Y59" s="58">
        <v>20</v>
      </c>
      <c r="Z59" s="58">
        <v>20</v>
      </c>
      <c r="AA59" s="58">
        <v>20</v>
      </c>
      <c r="AB59" s="58">
        <v>20</v>
      </c>
      <c r="AC59" s="58">
        <v>20</v>
      </c>
    </row>
    <row r="60" spans="1:29" x14ac:dyDescent="0.2">
      <c r="A60" t="s">
        <v>105</v>
      </c>
      <c r="B60" t="s">
        <v>105</v>
      </c>
      <c r="C60" s="57" t="s">
        <v>161</v>
      </c>
      <c r="E60" s="58">
        <v>0</v>
      </c>
      <c r="F60" s="58">
        <v>0</v>
      </c>
      <c r="G60" s="58">
        <v>0</v>
      </c>
      <c r="H60" s="58">
        <v>0</v>
      </c>
      <c r="I60" s="58">
        <v>0</v>
      </c>
      <c r="J60" s="58">
        <v>0</v>
      </c>
      <c r="K60" s="58">
        <v>0</v>
      </c>
      <c r="L60" s="58">
        <v>0</v>
      </c>
      <c r="M60" s="58">
        <v>0</v>
      </c>
      <c r="N60" s="58">
        <v>0</v>
      </c>
      <c r="O60" s="58">
        <v>0</v>
      </c>
      <c r="P60" s="58">
        <v>0</v>
      </c>
      <c r="Q60" s="58">
        <v>0</v>
      </c>
      <c r="R60" s="58">
        <v>0</v>
      </c>
      <c r="S60" s="58">
        <v>0</v>
      </c>
      <c r="T60" s="58">
        <v>0</v>
      </c>
      <c r="U60" s="58">
        <v>0</v>
      </c>
      <c r="V60" s="58">
        <v>0</v>
      </c>
      <c r="W60" s="58">
        <v>0</v>
      </c>
      <c r="X60" s="58">
        <v>0</v>
      </c>
      <c r="Y60" s="58">
        <v>0</v>
      </c>
      <c r="Z60" s="58">
        <v>0</v>
      </c>
      <c r="AA60" s="58">
        <v>0</v>
      </c>
      <c r="AB60" s="58">
        <v>0</v>
      </c>
      <c r="AC60" s="58">
        <v>0</v>
      </c>
    </row>
    <row r="61" spans="1:29" x14ac:dyDescent="0.2">
      <c r="A61" t="s">
        <v>105</v>
      </c>
      <c r="B61" t="s">
        <v>105</v>
      </c>
      <c r="C61" s="57" t="s">
        <v>156</v>
      </c>
      <c r="E61" s="58">
        <v>0</v>
      </c>
      <c r="F61" s="58">
        <v>0</v>
      </c>
      <c r="G61" s="58">
        <v>0</v>
      </c>
      <c r="H61" s="58">
        <v>0</v>
      </c>
      <c r="I61" s="58">
        <v>0</v>
      </c>
      <c r="J61" s="58">
        <v>0</v>
      </c>
      <c r="K61" s="58">
        <v>0</v>
      </c>
      <c r="L61" s="58">
        <v>0</v>
      </c>
      <c r="M61" s="58">
        <v>0</v>
      </c>
      <c r="N61" s="58">
        <v>0</v>
      </c>
      <c r="O61" s="58">
        <v>0</v>
      </c>
      <c r="P61" s="58">
        <v>0</v>
      </c>
      <c r="Q61" s="58">
        <v>0</v>
      </c>
      <c r="R61" s="58">
        <v>0</v>
      </c>
      <c r="S61" s="58">
        <v>0</v>
      </c>
      <c r="T61" s="58">
        <v>0</v>
      </c>
      <c r="U61" s="58">
        <v>0</v>
      </c>
      <c r="V61" s="58">
        <v>0</v>
      </c>
      <c r="W61" s="58">
        <v>0</v>
      </c>
      <c r="X61" s="58">
        <v>0</v>
      </c>
      <c r="Y61" s="58">
        <v>0</v>
      </c>
      <c r="Z61" s="58">
        <v>0</v>
      </c>
      <c r="AA61" s="58">
        <v>0</v>
      </c>
      <c r="AB61" s="58">
        <v>0</v>
      </c>
      <c r="AC61" s="58">
        <v>0</v>
      </c>
    </row>
    <row r="63" spans="1:29" x14ac:dyDescent="0.2">
      <c r="A63" t="s">
        <v>105</v>
      </c>
      <c r="B63" s="57" t="s">
        <v>162</v>
      </c>
      <c r="C63" s="57" t="s">
        <v>169</v>
      </c>
      <c r="E63" s="58">
        <v>60</v>
      </c>
      <c r="F63" s="58">
        <v>60</v>
      </c>
      <c r="G63" s="58">
        <v>70</v>
      </c>
      <c r="H63" s="58">
        <v>70</v>
      </c>
      <c r="I63" s="58">
        <v>70</v>
      </c>
      <c r="J63" s="58">
        <v>70</v>
      </c>
      <c r="K63" s="58">
        <v>70</v>
      </c>
      <c r="L63" s="58">
        <v>80</v>
      </c>
      <c r="M63" s="58">
        <v>80</v>
      </c>
      <c r="N63" s="58">
        <v>80</v>
      </c>
      <c r="O63" s="58">
        <v>80</v>
      </c>
      <c r="P63" s="58">
        <v>70</v>
      </c>
      <c r="Q63" s="58">
        <v>70</v>
      </c>
      <c r="R63" s="58">
        <v>90</v>
      </c>
      <c r="S63" s="58">
        <v>90</v>
      </c>
      <c r="T63" s="58">
        <v>90</v>
      </c>
      <c r="U63" s="58">
        <v>90</v>
      </c>
      <c r="V63" s="58">
        <v>90</v>
      </c>
      <c r="W63" s="58">
        <v>90</v>
      </c>
      <c r="X63" s="58">
        <v>90</v>
      </c>
      <c r="Y63" s="58">
        <v>90</v>
      </c>
      <c r="Z63" s="58">
        <v>90</v>
      </c>
      <c r="AA63" s="58">
        <v>90</v>
      </c>
      <c r="AB63" s="58">
        <v>90</v>
      </c>
      <c r="AC63" s="58">
        <v>90</v>
      </c>
    </row>
    <row r="64" spans="1:29" x14ac:dyDescent="0.2">
      <c r="A64" t="s">
        <v>105</v>
      </c>
      <c r="B64" t="s">
        <v>105</v>
      </c>
      <c r="C64" s="57" t="s">
        <v>170</v>
      </c>
      <c r="E64" s="58">
        <v>270</v>
      </c>
      <c r="F64" s="58">
        <v>300</v>
      </c>
      <c r="G64" s="58">
        <v>290</v>
      </c>
      <c r="H64" s="58">
        <v>280</v>
      </c>
      <c r="I64" s="58">
        <v>290</v>
      </c>
      <c r="J64" s="58">
        <v>280</v>
      </c>
      <c r="K64" s="58">
        <v>300</v>
      </c>
      <c r="L64" s="58">
        <v>320</v>
      </c>
      <c r="M64" s="58">
        <v>310</v>
      </c>
      <c r="N64" s="58">
        <v>320</v>
      </c>
      <c r="O64" s="58">
        <v>320</v>
      </c>
      <c r="P64" s="58">
        <v>310</v>
      </c>
      <c r="Q64" s="58">
        <v>270</v>
      </c>
      <c r="R64" s="58">
        <v>190</v>
      </c>
      <c r="S64" s="58">
        <v>180</v>
      </c>
      <c r="T64" s="58">
        <v>170</v>
      </c>
      <c r="U64" s="58">
        <v>160</v>
      </c>
      <c r="V64" s="58">
        <v>150</v>
      </c>
      <c r="W64" s="58">
        <v>150</v>
      </c>
      <c r="X64" s="58">
        <v>150</v>
      </c>
      <c r="Y64" s="58">
        <v>150</v>
      </c>
      <c r="Z64" s="58">
        <v>140</v>
      </c>
      <c r="AA64" s="58">
        <v>140</v>
      </c>
      <c r="AB64" s="58">
        <v>130</v>
      </c>
      <c r="AC64" s="58">
        <v>120</v>
      </c>
    </row>
    <row r="65" spans="1:29" x14ac:dyDescent="0.2">
      <c r="A65" t="s">
        <v>105</v>
      </c>
      <c r="B65" t="s">
        <v>105</v>
      </c>
      <c r="C65" s="57" t="s">
        <v>163</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row>
    <row r="67" spans="1:29" x14ac:dyDescent="0.2">
      <c r="A67" s="59" t="s">
        <v>164</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sheetData>
  <mergeCells count="1">
    <mergeCell ref="E5:AC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7"/>
  <sheetViews>
    <sheetView showGridLines="0" workbookViewId="0"/>
  </sheetViews>
  <sheetFormatPr defaultColWidth="12" defaultRowHeight="11.25" x14ac:dyDescent="0.2"/>
  <cols>
    <col min="1" max="1" width="51" customWidth="1"/>
    <col min="2" max="2" width="23.83203125" customWidth="1"/>
    <col min="3" max="3" width="28.83203125" customWidth="1"/>
    <col min="4" max="4" width="2.6640625" customWidth="1"/>
    <col min="5" max="29" width="10.6640625" customWidth="1"/>
  </cols>
  <sheetData>
    <row r="1" spans="1:29" ht="15" customHeight="1" x14ac:dyDescent="0.2">
      <c r="A1" s="54" t="s">
        <v>100</v>
      </c>
    </row>
    <row r="2" spans="1:29" ht="15" customHeight="1" x14ac:dyDescent="0.2">
      <c r="A2" s="54" t="s">
        <v>98</v>
      </c>
    </row>
    <row r="4" spans="1:29"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x14ac:dyDescent="0.2">
      <c r="A5" t="s">
        <v>105</v>
      </c>
      <c r="B5" t="s">
        <v>105</v>
      </c>
      <c r="C5" t="s">
        <v>105</v>
      </c>
      <c r="E5" s="61" t="s">
        <v>167</v>
      </c>
      <c r="F5" s="61" t="s">
        <v>105</v>
      </c>
      <c r="G5" s="61" t="s">
        <v>105</v>
      </c>
      <c r="H5" s="61" t="s">
        <v>105</v>
      </c>
      <c r="I5" s="61" t="s">
        <v>105</v>
      </c>
      <c r="J5" s="61" t="s">
        <v>105</v>
      </c>
      <c r="K5" s="61" t="s">
        <v>105</v>
      </c>
      <c r="L5" s="61" t="s">
        <v>105</v>
      </c>
      <c r="M5" s="61" t="s">
        <v>105</v>
      </c>
      <c r="N5" s="61" t="s">
        <v>105</v>
      </c>
      <c r="O5" s="61" t="s">
        <v>105</v>
      </c>
      <c r="P5" s="61" t="s">
        <v>105</v>
      </c>
      <c r="Q5" s="61" t="s">
        <v>105</v>
      </c>
      <c r="R5" s="61" t="s">
        <v>105</v>
      </c>
      <c r="S5" s="61" t="s">
        <v>105</v>
      </c>
      <c r="T5" s="61" t="s">
        <v>105</v>
      </c>
      <c r="U5" s="61" t="s">
        <v>105</v>
      </c>
      <c r="V5" s="61" t="s">
        <v>105</v>
      </c>
      <c r="W5" s="61" t="s">
        <v>105</v>
      </c>
      <c r="X5" s="61" t="s">
        <v>105</v>
      </c>
      <c r="Y5" s="61" t="s">
        <v>105</v>
      </c>
      <c r="Z5" s="61" t="s">
        <v>105</v>
      </c>
      <c r="AA5" s="61" t="s">
        <v>105</v>
      </c>
      <c r="AB5" s="61" t="s">
        <v>105</v>
      </c>
      <c r="AC5" s="61" t="s">
        <v>105</v>
      </c>
    </row>
    <row r="6" spans="1:29" x14ac:dyDescent="0.2">
      <c r="A6" t="s">
        <v>105</v>
      </c>
      <c r="B6" t="s">
        <v>105</v>
      </c>
      <c r="C6" t="s">
        <v>105</v>
      </c>
      <c r="E6" s="56" t="s">
        <v>106</v>
      </c>
      <c r="F6" s="56" t="s">
        <v>107</v>
      </c>
      <c r="G6" s="56" t="s">
        <v>108</v>
      </c>
      <c r="H6" s="56" t="s">
        <v>109</v>
      </c>
      <c r="I6" s="56" t="s">
        <v>110</v>
      </c>
      <c r="J6" s="56" t="s">
        <v>111</v>
      </c>
      <c r="K6" s="56" t="s">
        <v>112</v>
      </c>
      <c r="L6" s="56" t="s">
        <v>113</v>
      </c>
      <c r="M6" s="56" t="s">
        <v>114</v>
      </c>
      <c r="N6" s="56" t="s">
        <v>115</v>
      </c>
      <c r="O6" s="56" t="s">
        <v>116</v>
      </c>
      <c r="P6" s="56" t="s">
        <v>117</v>
      </c>
      <c r="Q6" s="56" t="s">
        <v>118</v>
      </c>
      <c r="R6" s="56" t="s">
        <v>119</v>
      </c>
      <c r="S6" s="56" t="s">
        <v>120</v>
      </c>
      <c r="T6" s="56" t="s">
        <v>121</v>
      </c>
      <c r="U6" s="56" t="s">
        <v>122</v>
      </c>
      <c r="V6" s="56" t="s">
        <v>123</v>
      </c>
      <c r="W6" s="56" t="s">
        <v>124</v>
      </c>
      <c r="X6" s="56" t="s">
        <v>125</v>
      </c>
      <c r="Y6" s="56" t="s">
        <v>126</v>
      </c>
      <c r="Z6" s="56" t="s">
        <v>127</v>
      </c>
      <c r="AA6" s="56" t="s">
        <v>128</v>
      </c>
      <c r="AB6" s="56" t="s">
        <v>129</v>
      </c>
      <c r="AC6" s="56" t="s">
        <v>130</v>
      </c>
    </row>
    <row r="8" spans="1:29" x14ac:dyDescent="0.2">
      <c r="A8" s="57" t="s">
        <v>131</v>
      </c>
      <c r="B8" t="s">
        <v>105</v>
      </c>
      <c r="C8" t="s">
        <v>105</v>
      </c>
      <c r="Q8" s="58">
        <v>17320</v>
      </c>
    </row>
    <row r="10" spans="1:29" x14ac:dyDescent="0.2">
      <c r="A10" s="57" t="s">
        <v>76</v>
      </c>
      <c r="B10" t="s">
        <v>105</v>
      </c>
      <c r="C10" s="57" t="s">
        <v>132</v>
      </c>
      <c r="E10" s="58">
        <v>0</v>
      </c>
      <c r="F10" s="58">
        <v>0</v>
      </c>
      <c r="G10" s="58">
        <v>10</v>
      </c>
      <c r="H10" s="58">
        <v>10</v>
      </c>
      <c r="I10" s="58">
        <v>10</v>
      </c>
      <c r="J10" s="58">
        <v>0</v>
      </c>
      <c r="K10" s="58">
        <v>0</v>
      </c>
      <c r="L10" s="58">
        <v>0</v>
      </c>
      <c r="M10" s="58">
        <v>0</v>
      </c>
      <c r="N10" s="58">
        <v>0</v>
      </c>
      <c r="O10" s="58">
        <v>0</v>
      </c>
      <c r="P10" s="58">
        <v>0</v>
      </c>
      <c r="Q10" s="58">
        <v>0</v>
      </c>
      <c r="R10" s="58">
        <v>0</v>
      </c>
      <c r="S10" s="58">
        <v>0</v>
      </c>
      <c r="T10" s="58">
        <v>0</v>
      </c>
      <c r="U10" s="58">
        <v>0</v>
      </c>
      <c r="V10" s="58">
        <v>0</v>
      </c>
      <c r="W10" s="58">
        <v>10</v>
      </c>
      <c r="X10" s="58">
        <v>10</v>
      </c>
      <c r="Y10" s="58">
        <v>10</v>
      </c>
      <c r="Z10" s="58">
        <v>10</v>
      </c>
      <c r="AA10" s="58">
        <v>10</v>
      </c>
      <c r="AB10" s="58">
        <v>10</v>
      </c>
      <c r="AC10" s="58">
        <v>10</v>
      </c>
    </row>
    <row r="11" spans="1:29" x14ac:dyDescent="0.2">
      <c r="A11" t="s">
        <v>105</v>
      </c>
      <c r="B11" t="s">
        <v>105</v>
      </c>
      <c r="C11" s="57" t="s">
        <v>133</v>
      </c>
      <c r="E11" s="58">
        <v>50</v>
      </c>
      <c r="F11" s="58">
        <v>60</v>
      </c>
      <c r="G11" s="58">
        <v>50</v>
      </c>
      <c r="H11" s="58">
        <v>60</v>
      </c>
      <c r="I11" s="58">
        <v>60</v>
      </c>
      <c r="J11" s="58">
        <v>60</v>
      </c>
      <c r="K11" s="58">
        <v>60</v>
      </c>
      <c r="L11" s="58">
        <v>60</v>
      </c>
      <c r="M11" s="58">
        <v>60</v>
      </c>
      <c r="N11" s="58">
        <v>50</v>
      </c>
      <c r="O11" s="58">
        <v>60</v>
      </c>
      <c r="P11" s="58">
        <v>60</v>
      </c>
      <c r="Q11" s="58">
        <v>60</v>
      </c>
      <c r="R11" s="58">
        <v>60</v>
      </c>
      <c r="S11" s="58">
        <v>70</v>
      </c>
      <c r="T11" s="58">
        <v>70</v>
      </c>
      <c r="U11" s="58">
        <v>70</v>
      </c>
      <c r="V11" s="58">
        <v>70</v>
      </c>
      <c r="W11" s="58">
        <v>70</v>
      </c>
      <c r="X11" s="58">
        <v>70</v>
      </c>
      <c r="Y11" s="58">
        <v>70</v>
      </c>
      <c r="Z11" s="58">
        <v>70</v>
      </c>
      <c r="AA11" s="58">
        <v>60</v>
      </c>
      <c r="AB11" s="58">
        <v>60</v>
      </c>
      <c r="AC11" s="58">
        <v>60</v>
      </c>
    </row>
    <row r="12" spans="1:29" x14ac:dyDescent="0.2">
      <c r="A12" t="s">
        <v>105</v>
      </c>
      <c r="B12" t="s">
        <v>105</v>
      </c>
      <c r="C12" s="57" t="s">
        <v>134</v>
      </c>
      <c r="E12" s="58">
        <v>290</v>
      </c>
      <c r="F12" s="58">
        <v>300</v>
      </c>
      <c r="G12" s="58">
        <v>300</v>
      </c>
      <c r="H12" s="58">
        <v>310</v>
      </c>
      <c r="I12" s="58">
        <v>320</v>
      </c>
      <c r="J12" s="58">
        <v>320</v>
      </c>
      <c r="K12" s="58">
        <v>330</v>
      </c>
      <c r="L12" s="58">
        <v>340</v>
      </c>
      <c r="M12" s="58">
        <v>350</v>
      </c>
      <c r="N12" s="58">
        <v>360</v>
      </c>
      <c r="O12" s="58">
        <v>380</v>
      </c>
      <c r="P12" s="58">
        <v>380</v>
      </c>
      <c r="Q12" s="58">
        <v>380</v>
      </c>
      <c r="R12" s="58">
        <v>380</v>
      </c>
      <c r="S12" s="58">
        <v>390</v>
      </c>
      <c r="T12" s="58">
        <v>390</v>
      </c>
      <c r="U12" s="58">
        <v>380</v>
      </c>
      <c r="V12" s="58">
        <v>380</v>
      </c>
      <c r="W12" s="58">
        <v>370</v>
      </c>
      <c r="X12" s="58">
        <v>360</v>
      </c>
      <c r="Y12" s="58">
        <v>370</v>
      </c>
      <c r="Z12" s="58">
        <v>360</v>
      </c>
      <c r="AA12" s="58">
        <v>350</v>
      </c>
      <c r="AB12" s="58">
        <v>340</v>
      </c>
      <c r="AC12" s="58">
        <v>340</v>
      </c>
    </row>
    <row r="13" spans="1:29" x14ac:dyDescent="0.2">
      <c r="A13" t="s">
        <v>105</v>
      </c>
      <c r="B13" t="s">
        <v>105</v>
      </c>
      <c r="C13" s="57" t="s">
        <v>135</v>
      </c>
      <c r="E13" s="58">
        <v>2140</v>
      </c>
      <c r="F13" s="58">
        <v>2210</v>
      </c>
      <c r="G13" s="58">
        <v>2260</v>
      </c>
      <c r="H13" s="58">
        <v>2320</v>
      </c>
      <c r="I13" s="58">
        <v>2400</v>
      </c>
      <c r="J13" s="58">
        <v>2410</v>
      </c>
      <c r="K13" s="58">
        <v>2480</v>
      </c>
      <c r="L13" s="58">
        <v>2570</v>
      </c>
      <c r="M13" s="58">
        <v>2610</v>
      </c>
      <c r="N13" s="58">
        <v>2710</v>
      </c>
      <c r="O13" s="58">
        <v>2730</v>
      </c>
      <c r="P13" s="58">
        <v>2760</v>
      </c>
      <c r="Q13" s="58">
        <v>2770</v>
      </c>
      <c r="R13" s="58">
        <v>2790</v>
      </c>
      <c r="S13" s="58">
        <v>2790</v>
      </c>
      <c r="T13" s="58">
        <v>2800</v>
      </c>
      <c r="U13" s="58">
        <v>2760</v>
      </c>
      <c r="V13" s="58">
        <v>2700</v>
      </c>
      <c r="W13" s="58">
        <v>2670</v>
      </c>
      <c r="X13" s="58">
        <v>2590</v>
      </c>
      <c r="Y13" s="58">
        <v>2570</v>
      </c>
      <c r="Z13" s="58">
        <v>2540</v>
      </c>
      <c r="AA13" s="58">
        <v>2490</v>
      </c>
      <c r="AB13" s="58">
        <v>2470</v>
      </c>
      <c r="AC13" s="58">
        <v>2410</v>
      </c>
    </row>
    <row r="14" spans="1:29" x14ac:dyDescent="0.2">
      <c r="A14" t="s">
        <v>105</v>
      </c>
      <c r="B14" t="s">
        <v>105</v>
      </c>
      <c r="C14" s="57" t="s">
        <v>136</v>
      </c>
      <c r="E14" s="58">
        <v>2550</v>
      </c>
      <c r="F14" s="58">
        <v>2600</v>
      </c>
      <c r="G14" s="58">
        <v>2660</v>
      </c>
      <c r="H14" s="58">
        <v>2710</v>
      </c>
      <c r="I14" s="58">
        <v>2780</v>
      </c>
      <c r="J14" s="58">
        <v>2880</v>
      </c>
      <c r="K14" s="58">
        <v>2990</v>
      </c>
      <c r="L14" s="58">
        <v>3040</v>
      </c>
      <c r="M14" s="58">
        <v>3130</v>
      </c>
      <c r="N14" s="58">
        <v>3210</v>
      </c>
      <c r="O14" s="58">
        <v>3260</v>
      </c>
      <c r="P14" s="58">
        <v>3280</v>
      </c>
      <c r="Q14" s="58">
        <v>3310</v>
      </c>
      <c r="R14" s="58">
        <v>3330</v>
      </c>
      <c r="S14" s="58">
        <v>3370</v>
      </c>
      <c r="T14" s="58">
        <v>3390</v>
      </c>
      <c r="U14" s="58">
        <v>3360</v>
      </c>
      <c r="V14" s="58">
        <v>3280</v>
      </c>
      <c r="W14" s="58">
        <v>3190</v>
      </c>
      <c r="X14" s="58">
        <v>3120</v>
      </c>
      <c r="Y14" s="58">
        <v>3040</v>
      </c>
      <c r="Z14" s="58">
        <v>2950</v>
      </c>
      <c r="AA14" s="58">
        <v>2910</v>
      </c>
      <c r="AB14" s="58">
        <v>2860</v>
      </c>
      <c r="AC14" s="58">
        <v>2820</v>
      </c>
    </row>
    <row r="15" spans="1:29" x14ac:dyDescent="0.2">
      <c r="A15" t="s">
        <v>105</v>
      </c>
      <c r="B15" t="s">
        <v>105</v>
      </c>
      <c r="C15" s="57" t="s">
        <v>137</v>
      </c>
      <c r="E15" s="58">
        <v>4270</v>
      </c>
      <c r="F15" s="58">
        <v>4350</v>
      </c>
      <c r="G15" s="58">
        <v>4450</v>
      </c>
      <c r="H15" s="58">
        <v>4540</v>
      </c>
      <c r="I15" s="58">
        <v>4520</v>
      </c>
      <c r="J15" s="58">
        <v>4510</v>
      </c>
      <c r="K15" s="58">
        <v>4520</v>
      </c>
      <c r="L15" s="58">
        <v>4500</v>
      </c>
      <c r="M15" s="58">
        <v>4480</v>
      </c>
      <c r="N15" s="58">
        <v>4440</v>
      </c>
      <c r="O15" s="58">
        <v>4430</v>
      </c>
      <c r="P15" s="58">
        <v>4420</v>
      </c>
      <c r="Q15" s="58">
        <v>4400</v>
      </c>
      <c r="R15" s="58">
        <v>4350</v>
      </c>
      <c r="S15" s="58">
        <v>4310</v>
      </c>
      <c r="T15" s="58">
        <v>4310</v>
      </c>
      <c r="U15" s="58">
        <v>4280</v>
      </c>
      <c r="V15" s="58">
        <v>4170</v>
      </c>
      <c r="W15" s="58">
        <v>4090</v>
      </c>
      <c r="X15" s="58">
        <v>4040</v>
      </c>
      <c r="Y15" s="58">
        <v>4010</v>
      </c>
      <c r="Z15" s="58">
        <v>4000</v>
      </c>
      <c r="AA15" s="58">
        <v>3950</v>
      </c>
      <c r="AB15" s="58">
        <v>3910</v>
      </c>
      <c r="AC15" s="58">
        <v>3860</v>
      </c>
    </row>
    <row r="16" spans="1:29" x14ac:dyDescent="0.2">
      <c r="A16" t="s">
        <v>105</v>
      </c>
      <c r="B16" t="s">
        <v>105</v>
      </c>
      <c r="C16" s="57" t="s">
        <v>138</v>
      </c>
      <c r="E16" s="58">
        <v>2210</v>
      </c>
      <c r="F16" s="58">
        <v>2280</v>
      </c>
      <c r="G16" s="58">
        <v>2340</v>
      </c>
      <c r="H16" s="58">
        <v>2410</v>
      </c>
      <c r="I16" s="58">
        <v>2460</v>
      </c>
      <c r="J16" s="58">
        <v>2540</v>
      </c>
      <c r="K16" s="58">
        <v>2590</v>
      </c>
      <c r="L16" s="58">
        <v>2670</v>
      </c>
      <c r="M16" s="58">
        <v>2760</v>
      </c>
      <c r="N16" s="58">
        <v>2860</v>
      </c>
      <c r="O16" s="58">
        <v>2930</v>
      </c>
      <c r="P16" s="58">
        <v>2960</v>
      </c>
      <c r="Q16" s="58">
        <v>3020</v>
      </c>
      <c r="R16" s="58">
        <v>3050</v>
      </c>
      <c r="S16" s="58">
        <v>3080</v>
      </c>
      <c r="T16" s="58">
        <v>3110</v>
      </c>
      <c r="U16" s="58">
        <v>3100</v>
      </c>
      <c r="V16" s="58">
        <v>3040</v>
      </c>
      <c r="W16" s="58">
        <v>2990</v>
      </c>
      <c r="X16" s="58">
        <v>2910</v>
      </c>
      <c r="Y16" s="58">
        <v>2880</v>
      </c>
      <c r="Z16" s="58">
        <v>2830</v>
      </c>
      <c r="AA16" s="58">
        <v>2820</v>
      </c>
      <c r="AB16" s="58">
        <v>2800</v>
      </c>
      <c r="AC16" s="58">
        <v>2760</v>
      </c>
    </row>
    <row r="17" spans="1:29" x14ac:dyDescent="0.2">
      <c r="A17" t="s">
        <v>105</v>
      </c>
      <c r="B17" t="s">
        <v>105</v>
      </c>
      <c r="C17" s="57" t="s">
        <v>139</v>
      </c>
      <c r="E17" s="58">
        <v>1290</v>
      </c>
      <c r="F17" s="58">
        <v>1340</v>
      </c>
      <c r="G17" s="58">
        <v>1400</v>
      </c>
      <c r="H17" s="58">
        <v>1450</v>
      </c>
      <c r="I17" s="58">
        <v>1490</v>
      </c>
      <c r="J17" s="58">
        <v>1540</v>
      </c>
      <c r="K17" s="58">
        <v>1600</v>
      </c>
      <c r="L17" s="58">
        <v>1640</v>
      </c>
      <c r="M17" s="58">
        <v>1710</v>
      </c>
      <c r="N17" s="58">
        <v>1770</v>
      </c>
      <c r="O17" s="58">
        <v>1810</v>
      </c>
      <c r="P17" s="58">
        <v>1830</v>
      </c>
      <c r="Q17" s="58">
        <v>1850</v>
      </c>
      <c r="R17" s="58">
        <v>1880</v>
      </c>
      <c r="S17" s="58">
        <v>1920</v>
      </c>
      <c r="T17" s="58">
        <v>1940</v>
      </c>
      <c r="U17" s="58">
        <v>1950</v>
      </c>
      <c r="V17" s="58">
        <v>1910</v>
      </c>
      <c r="W17" s="58">
        <v>1870</v>
      </c>
      <c r="X17" s="58">
        <v>1830</v>
      </c>
      <c r="Y17" s="58">
        <v>1820</v>
      </c>
      <c r="Z17" s="58">
        <v>1810</v>
      </c>
      <c r="AA17" s="58">
        <v>1780</v>
      </c>
      <c r="AB17" s="58">
        <v>1760</v>
      </c>
      <c r="AC17" s="58">
        <v>1760</v>
      </c>
    </row>
    <row r="18" spans="1:29" x14ac:dyDescent="0.2">
      <c r="A18" t="s">
        <v>105</v>
      </c>
      <c r="B18" t="s">
        <v>105</v>
      </c>
      <c r="C18" s="57" t="s">
        <v>140</v>
      </c>
      <c r="E18" s="58">
        <v>510</v>
      </c>
      <c r="F18" s="58">
        <v>540</v>
      </c>
      <c r="G18" s="58">
        <v>580</v>
      </c>
      <c r="H18" s="58">
        <v>600</v>
      </c>
      <c r="I18" s="58">
        <v>620</v>
      </c>
      <c r="J18" s="58">
        <v>650</v>
      </c>
      <c r="K18" s="58">
        <v>680</v>
      </c>
      <c r="L18" s="58">
        <v>700</v>
      </c>
      <c r="M18" s="58">
        <v>720</v>
      </c>
      <c r="N18" s="58">
        <v>750</v>
      </c>
      <c r="O18" s="58">
        <v>780</v>
      </c>
      <c r="P18" s="58">
        <v>800</v>
      </c>
      <c r="Q18" s="58">
        <v>810</v>
      </c>
      <c r="R18" s="58">
        <v>830</v>
      </c>
      <c r="S18" s="58">
        <v>840</v>
      </c>
      <c r="T18" s="58">
        <v>870</v>
      </c>
      <c r="U18" s="58">
        <v>860</v>
      </c>
      <c r="V18" s="58">
        <v>860</v>
      </c>
      <c r="W18" s="58">
        <v>860</v>
      </c>
      <c r="X18" s="58">
        <v>840</v>
      </c>
      <c r="Y18" s="58">
        <v>830</v>
      </c>
      <c r="Z18" s="58">
        <v>820</v>
      </c>
      <c r="AA18" s="58">
        <v>820</v>
      </c>
      <c r="AB18" s="58">
        <v>830</v>
      </c>
      <c r="AC18" s="58">
        <v>820</v>
      </c>
    </row>
    <row r="19" spans="1:29" x14ac:dyDescent="0.2">
      <c r="A19" t="s">
        <v>105</v>
      </c>
      <c r="B19" t="s">
        <v>105</v>
      </c>
      <c r="C19" s="57" t="s">
        <v>141</v>
      </c>
      <c r="E19" s="58">
        <v>190</v>
      </c>
      <c r="F19" s="58">
        <v>200</v>
      </c>
      <c r="G19" s="58">
        <v>210</v>
      </c>
      <c r="H19" s="58">
        <v>220</v>
      </c>
      <c r="I19" s="58">
        <v>220</v>
      </c>
      <c r="J19" s="58">
        <v>240</v>
      </c>
      <c r="K19" s="58">
        <v>260</v>
      </c>
      <c r="L19" s="58">
        <v>280</v>
      </c>
      <c r="M19" s="58">
        <v>290</v>
      </c>
      <c r="N19" s="58">
        <v>320</v>
      </c>
      <c r="O19" s="58">
        <v>330</v>
      </c>
      <c r="P19" s="58">
        <v>340</v>
      </c>
      <c r="Q19" s="58">
        <v>350</v>
      </c>
      <c r="R19" s="58">
        <v>360</v>
      </c>
      <c r="S19" s="58">
        <v>370</v>
      </c>
      <c r="T19" s="58">
        <v>390</v>
      </c>
      <c r="U19" s="58">
        <v>400</v>
      </c>
      <c r="V19" s="58">
        <v>390</v>
      </c>
      <c r="W19" s="58">
        <v>390</v>
      </c>
      <c r="X19" s="58">
        <v>380</v>
      </c>
      <c r="Y19" s="58">
        <v>380</v>
      </c>
      <c r="Z19" s="58">
        <v>390</v>
      </c>
      <c r="AA19" s="58">
        <v>380</v>
      </c>
      <c r="AB19" s="58">
        <v>390</v>
      </c>
      <c r="AC19" s="58">
        <v>400</v>
      </c>
    </row>
    <row r="20" spans="1:29" x14ac:dyDescent="0.2">
      <c r="A20" t="s">
        <v>105</v>
      </c>
      <c r="B20" t="s">
        <v>105</v>
      </c>
      <c r="C20" s="57" t="s">
        <v>142</v>
      </c>
      <c r="E20" s="58">
        <v>3810</v>
      </c>
      <c r="F20" s="58">
        <v>3440</v>
      </c>
      <c r="G20" s="58">
        <v>3050</v>
      </c>
      <c r="H20" s="58">
        <v>2690</v>
      </c>
      <c r="I20" s="58">
        <v>2440</v>
      </c>
      <c r="J20" s="58">
        <v>2170</v>
      </c>
      <c r="K20" s="58">
        <v>1810</v>
      </c>
      <c r="L20" s="58">
        <v>1520</v>
      </c>
      <c r="M20" s="58">
        <v>1200</v>
      </c>
      <c r="N20" s="58">
        <v>840</v>
      </c>
      <c r="O20" s="58">
        <v>600</v>
      </c>
      <c r="P20" s="58">
        <v>480</v>
      </c>
      <c r="Q20" s="58">
        <v>360</v>
      </c>
      <c r="R20" s="58">
        <v>270</v>
      </c>
      <c r="S20" s="58">
        <v>180</v>
      </c>
      <c r="T20" s="58">
        <v>50</v>
      </c>
      <c r="U20" s="58">
        <v>160</v>
      </c>
      <c r="V20" s="58">
        <v>520</v>
      </c>
      <c r="W20" s="58">
        <v>820</v>
      </c>
      <c r="X20" s="58">
        <v>1160</v>
      </c>
      <c r="Y20" s="58">
        <v>1330</v>
      </c>
      <c r="Z20" s="58">
        <v>1550</v>
      </c>
      <c r="AA20" s="58">
        <v>1730</v>
      </c>
      <c r="AB20" s="58">
        <v>1900</v>
      </c>
      <c r="AC20" s="58">
        <v>2090</v>
      </c>
    </row>
    <row r="22" spans="1:29" x14ac:dyDescent="0.2">
      <c r="A22" s="57" t="s">
        <v>143</v>
      </c>
      <c r="B22" t="s">
        <v>105</v>
      </c>
      <c r="C22" t="s">
        <v>105</v>
      </c>
      <c r="E22" s="58">
        <v>850</v>
      </c>
      <c r="F22" s="58">
        <v>880</v>
      </c>
      <c r="G22" s="58">
        <v>890</v>
      </c>
      <c r="H22" s="58">
        <v>910</v>
      </c>
      <c r="I22" s="58">
        <v>850</v>
      </c>
      <c r="J22" s="58">
        <v>760</v>
      </c>
      <c r="K22" s="58">
        <v>670</v>
      </c>
      <c r="L22" s="58">
        <v>550</v>
      </c>
      <c r="M22" s="58">
        <v>460</v>
      </c>
      <c r="N22" s="58">
        <v>330</v>
      </c>
      <c r="O22" s="58">
        <v>270</v>
      </c>
      <c r="P22" s="58">
        <v>220</v>
      </c>
      <c r="Q22" s="58">
        <v>190</v>
      </c>
      <c r="R22" s="58">
        <v>120</v>
      </c>
      <c r="S22" s="58">
        <v>80</v>
      </c>
      <c r="T22" s="58">
        <v>40</v>
      </c>
      <c r="U22" s="58">
        <v>60</v>
      </c>
      <c r="V22" s="58">
        <v>80</v>
      </c>
      <c r="W22" s="58">
        <v>120</v>
      </c>
      <c r="X22" s="58">
        <v>150</v>
      </c>
      <c r="Y22" s="58">
        <v>170</v>
      </c>
      <c r="Z22" s="58">
        <v>200</v>
      </c>
      <c r="AA22" s="58">
        <v>220</v>
      </c>
      <c r="AB22" s="58">
        <v>230</v>
      </c>
      <c r="AC22" s="58">
        <v>220</v>
      </c>
    </row>
    <row r="24" spans="1:29" x14ac:dyDescent="0.2">
      <c r="A24" s="57" t="s">
        <v>144</v>
      </c>
      <c r="B24" t="s">
        <v>105</v>
      </c>
      <c r="C24" s="57" t="s">
        <v>145</v>
      </c>
      <c r="E24" s="58">
        <v>13720</v>
      </c>
      <c r="F24" s="58">
        <v>13910</v>
      </c>
      <c r="G24" s="58">
        <v>14150</v>
      </c>
      <c r="H24" s="58">
        <v>14250</v>
      </c>
      <c r="I24" s="58">
        <v>14410</v>
      </c>
      <c r="J24" s="58">
        <v>14610</v>
      </c>
      <c r="K24" s="58">
        <v>14860</v>
      </c>
      <c r="L24" s="58">
        <v>15070</v>
      </c>
      <c r="M24" s="58">
        <v>15310</v>
      </c>
      <c r="N24" s="58">
        <v>15580</v>
      </c>
      <c r="O24" s="58">
        <v>15590</v>
      </c>
      <c r="P24" s="58">
        <v>15570</v>
      </c>
      <c r="Q24" s="58">
        <v>15560</v>
      </c>
      <c r="R24" s="58">
        <v>15540</v>
      </c>
      <c r="S24" s="58">
        <v>15520</v>
      </c>
      <c r="T24" s="58">
        <v>15460</v>
      </c>
      <c r="U24" s="58">
        <v>15350</v>
      </c>
      <c r="V24" s="58">
        <v>15240</v>
      </c>
      <c r="W24" s="58">
        <v>15200</v>
      </c>
      <c r="X24" s="58">
        <v>15130</v>
      </c>
      <c r="Y24" s="58">
        <v>15120</v>
      </c>
      <c r="Z24" s="58">
        <v>15060</v>
      </c>
      <c r="AA24" s="58">
        <v>15020</v>
      </c>
      <c r="AB24" s="58">
        <v>14960</v>
      </c>
      <c r="AC24" s="58">
        <v>14930</v>
      </c>
    </row>
    <row r="25" spans="1:29" x14ac:dyDescent="0.2">
      <c r="A25" t="s">
        <v>105</v>
      </c>
      <c r="B25" t="s">
        <v>105</v>
      </c>
      <c r="C25" s="57" t="s">
        <v>146</v>
      </c>
      <c r="E25" s="58">
        <v>1310</v>
      </c>
      <c r="F25" s="58">
        <v>1300</v>
      </c>
      <c r="G25" s="58">
        <v>1330</v>
      </c>
      <c r="H25" s="58">
        <v>1370</v>
      </c>
      <c r="I25" s="58">
        <v>1320</v>
      </c>
      <c r="J25" s="58">
        <v>1320</v>
      </c>
      <c r="K25" s="58">
        <v>1330</v>
      </c>
      <c r="L25" s="58">
        <v>1350</v>
      </c>
      <c r="M25" s="58">
        <v>1370</v>
      </c>
      <c r="N25" s="58">
        <v>1390</v>
      </c>
      <c r="O25" s="58">
        <v>1340</v>
      </c>
      <c r="P25" s="58">
        <v>1340</v>
      </c>
      <c r="Q25" s="58">
        <v>1310</v>
      </c>
      <c r="R25" s="58">
        <v>1280</v>
      </c>
      <c r="S25" s="58">
        <v>1260</v>
      </c>
      <c r="T25" s="58">
        <v>1220</v>
      </c>
      <c r="U25" s="58">
        <v>1180</v>
      </c>
      <c r="V25" s="58">
        <v>1160</v>
      </c>
      <c r="W25" s="58">
        <v>1130</v>
      </c>
      <c r="X25" s="58">
        <v>1100</v>
      </c>
      <c r="Y25" s="58">
        <v>1080</v>
      </c>
      <c r="Z25" s="58">
        <v>1050</v>
      </c>
      <c r="AA25" s="58">
        <v>1030</v>
      </c>
      <c r="AB25" s="58">
        <v>1000</v>
      </c>
      <c r="AC25" s="58">
        <v>970</v>
      </c>
    </row>
    <row r="26" spans="1:29" x14ac:dyDescent="0.2">
      <c r="A26" t="s">
        <v>105</v>
      </c>
      <c r="B26" t="s">
        <v>105</v>
      </c>
      <c r="C26" s="57" t="s">
        <v>147</v>
      </c>
      <c r="E26" s="58">
        <v>940</v>
      </c>
      <c r="F26" s="58">
        <v>880</v>
      </c>
      <c r="G26" s="58">
        <v>790</v>
      </c>
      <c r="H26" s="58">
        <v>780</v>
      </c>
      <c r="I26" s="58">
        <v>760</v>
      </c>
      <c r="J26" s="58">
        <v>660</v>
      </c>
      <c r="K26" s="58">
        <v>540</v>
      </c>
      <c r="L26" s="58">
        <v>460</v>
      </c>
      <c r="M26" s="58">
        <v>360</v>
      </c>
      <c r="N26" s="58">
        <v>240</v>
      </c>
      <c r="O26" s="58">
        <v>280</v>
      </c>
      <c r="P26" s="58">
        <v>300</v>
      </c>
      <c r="Q26" s="58">
        <v>330</v>
      </c>
      <c r="R26" s="58">
        <v>380</v>
      </c>
      <c r="S26" s="58">
        <v>410</v>
      </c>
      <c r="T26" s="58">
        <v>480</v>
      </c>
      <c r="U26" s="58">
        <v>610</v>
      </c>
      <c r="V26" s="58">
        <v>730</v>
      </c>
      <c r="W26" s="58">
        <v>770</v>
      </c>
      <c r="X26" s="58">
        <v>850</v>
      </c>
      <c r="Y26" s="58">
        <v>860</v>
      </c>
      <c r="Z26" s="58">
        <v>910</v>
      </c>
      <c r="AA26" s="58">
        <v>960</v>
      </c>
      <c r="AB26" s="58">
        <v>1030</v>
      </c>
      <c r="AC26" s="58">
        <v>1070</v>
      </c>
    </row>
    <row r="27" spans="1:29" x14ac:dyDescent="0.2">
      <c r="A27" t="s">
        <v>105</v>
      </c>
      <c r="B27" t="s">
        <v>105</v>
      </c>
      <c r="C27" s="57" t="s">
        <v>148</v>
      </c>
      <c r="E27" s="58">
        <v>1350</v>
      </c>
      <c r="F27" s="58">
        <v>1230</v>
      </c>
      <c r="G27" s="58">
        <v>1050</v>
      </c>
      <c r="H27" s="58">
        <v>910</v>
      </c>
      <c r="I27" s="58">
        <v>820</v>
      </c>
      <c r="J27" s="58">
        <v>720</v>
      </c>
      <c r="K27" s="58">
        <v>590</v>
      </c>
      <c r="L27" s="58">
        <v>440</v>
      </c>
      <c r="M27" s="58">
        <v>280</v>
      </c>
      <c r="N27" s="58">
        <v>100</v>
      </c>
      <c r="O27" s="58">
        <v>110</v>
      </c>
      <c r="P27" s="58">
        <v>110</v>
      </c>
      <c r="Q27" s="58">
        <v>120</v>
      </c>
      <c r="R27" s="58">
        <v>120</v>
      </c>
      <c r="S27" s="58">
        <v>130</v>
      </c>
      <c r="T27" s="58">
        <v>150</v>
      </c>
      <c r="U27" s="58">
        <v>170</v>
      </c>
      <c r="V27" s="58">
        <v>200</v>
      </c>
      <c r="W27" s="58">
        <v>220</v>
      </c>
      <c r="X27" s="58">
        <v>230</v>
      </c>
      <c r="Y27" s="58">
        <v>260</v>
      </c>
      <c r="Z27" s="58">
        <v>290</v>
      </c>
      <c r="AA27" s="58">
        <v>310</v>
      </c>
      <c r="AB27" s="58">
        <v>330</v>
      </c>
      <c r="AC27" s="58">
        <v>350</v>
      </c>
    </row>
    <row r="30" spans="1:29" x14ac:dyDescent="0.2">
      <c r="A30" s="57" t="s">
        <v>145</v>
      </c>
      <c r="B30" s="57" t="s">
        <v>149</v>
      </c>
      <c r="C30" s="57" t="s">
        <v>150</v>
      </c>
      <c r="E30" s="58">
        <v>390</v>
      </c>
      <c r="F30" s="58">
        <v>400</v>
      </c>
      <c r="G30" s="58">
        <v>370</v>
      </c>
      <c r="H30" s="58">
        <v>370</v>
      </c>
      <c r="I30" s="58">
        <v>390</v>
      </c>
      <c r="J30" s="58">
        <v>340</v>
      </c>
      <c r="K30" s="58">
        <v>330</v>
      </c>
      <c r="L30" s="58">
        <v>310</v>
      </c>
      <c r="M30" s="58">
        <v>320</v>
      </c>
      <c r="N30" s="58">
        <v>280</v>
      </c>
      <c r="O30" s="58">
        <v>290</v>
      </c>
      <c r="P30" s="58">
        <v>320</v>
      </c>
      <c r="Q30" s="58">
        <v>290</v>
      </c>
      <c r="R30" s="58">
        <v>290</v>
      </c>
      <c r="S30" s="58">
        <v>300</v>
      </c>
      <c r="T30" s="58">
        <v>290</v>
      </c>
      <c r="U30" s="58">
        <v>330</v>
      </c>
      <c r="V30" s="58">
        <v>270</v>
      </c>
      <c r="W30" s="58">
        <v>290</v>
      </c>
      <c r="X30" s="58">
        <v>270</v>
      </c>
      <c r="Y30" s="58">
        <v>290</v>
      </c>
      <c r="Z30" s="58">
        <v>270</v>
      </c>
      <c r="AA30" s="58">
        <v>290</v>
      </c>
      <c r="AB30" s="58">
        <v>320</v>
      </c>
      <c r="AC30" s="58">
        <v>280</v>
      </c>
    </row>
    <row r="31" spans="1:29" x14ac:dyDescent="0.2">
      <c r="A31" t="s">
        <v>105</v>
      </c>
      <c r="B31" t="s">
        <v>105</v>
      </c>
      <c r="C31" s="57" t="s">
        <v>151</v>
      </c>
      <c r="E31" s="58">
        <v>1570</v>
      </c>
      <c r="F31" s="58">
        <v>1700</v>
      </c>
      <c r="G31" s="58">
        <v>1680</v>
      </c>
      <c r="H31" s="58">
        <v>1780</v>
      </c>
      <c r="I31" s="58">
        <v>1820</v>
      </c>
      <c r="J31" s="58">
        <v>1620</v>
      </c>
      <c r="K31" s="58">
        <v>1790</v>
      </c>
      <c r="L31" s="58">
        <v>1720</v>
      </c>
      <c r="M31" s="58">
        <v>1840</v>
      </c>
      <c r="N31" s="58">
        <v>1760</v>
      </c>
      <c r="O31" s="58">
        <v>1830</v>
      </c>
      <c r="P31" s="58">
        <v>1810</v>
      </c>
      <c r="Q31" s="58">
        <v>1680</v>
      </c>
      <c r="R31" s="58">
        <v>1760</v>
      </c>
      <c r="S31" s="58">
        <v>1640</v>
      </c>
      <c r="T31" s="58">
        <v>1690</v>
      </c>
      <c r="U31" s="58">
        <v>1730</v>
      </c>
      <c r="V31" s="58">
        <v>1450</v>
      </c>
      <c r="W31" s="58">
        <v>1610</v>
      </c>
      <c r="X31" s="58">
        <v>1510</v>
      </c>
      <c r="Y31" s="58">
        <v>1540</v>
      </c>
      <c r="Z31" s="58">
        <v>1470</v>
      </c>
      <c r="AA31" s="58">
        <v>1510</v>
      </c>
      <c r="AB31" s="58">
        <v>1490</v>
      </c>
      <c r="AC31" s="58">
        <v>1400</v>
      </c>
    </row>
    <row r="32" spans="1:29" x14ac:dyDescent="0.2">
      <c r="A32" t="s">
        <v>105</v>
      </c>
      <c r="B32" t="s">
        <v>105</v>
      </c>
      <c r="C32" s="57" t="s">
        <v>152</v>
      </c>
      <c r="E32" s="58">
        <v>2260</v>
      </c>
      <c r="F32" s="58">
        <v>2680</v>
      </c>
      <c r="G32" s="58">
        <v>2320</v>
      </c>
      <c r="H32" s="58">
        <v>2650</v>
      </c>
      <c r="I32" s="58">
        <v>2720</v>
      </c>
      <c r="J32" s="58">
        <v>2080</v>
      </c>
      <c r="K32" s="58">
        <v>2780</v>
      </c>
      <c r="L32" s="58">
        <v>2400</v>
      </c>
      <c r="M32" s="58">
        <v>2890</v>
      </c>
      <c r="N32" s="58">
        <v>2410</v>
      </c>
      <c r="O32" s="58">
        <v>2840</v>
      </c>
      <c r="P32" s="58">
        <v>2830</v>
      </c>
      <c r="Q32" s="58">
        <v>2360</v>
      </c>
      <c r="R32" s="58">
        <v>2830</v>
      </c>
      <c r="S32" s="58">
        <v>2330</v>
      </c>
      <c r="T32" s="58">
        <v>2790</v>
      </c>
      <c r="U32" s="58">
        <v>2790</v>
      </c>
      <c r="V32" s="58">
        <v>2050</v>
      </c>
      <c r="W32" s="58">
        <v>2680</v>
      </c>
      <c r="X32" s="58">
        <v>2190</v>
      </c>
      <c r="Y32" s="58">
        <v>2650</v>
      </c>
      <c r="Z32" s="58">
        <v>2200</v>
      </c>
      <c r="AA32" s="58">
        <v>2680</v>
      </c>
      <c r="AB32" s="58">
        <v>2650</v>
      </c>
      <c r="AC32" s="58">
        <v>2180</v>
      </c>
    </row>
    <row r="33" spans="1:29" x14ac:dyDescent="0.2">
      <c r="A33" t="s">
        <v>105</v>
      </c>
      <c r="B33" t="s">
        <v>105</v>
      </c>
      <c r="C33" s="57" t="s">
        <v>153</v>
      </c>
      <c r="E33" s="58">
        <v>4010</v>
      </c>
      <c r="F33" s="58">
        <v>3720</v>
      </c>
      <c r="G33" s="58">
        <v>4120</v>
      </c>
      <c r="H33" s="58">
        <v>3830</v>
      </c>
      <c r="I33" s="58">
        <v>3880</v>
      </c>
      <c r="J33" s="58">
        <v>2480</v>
      </c>
      <c r="K33" s="58">
        <v>4000</v>
      </c>
      <c r="L33" s="58">
        <v>4490</v>
      </c>
      <c r="M33" s="58">
        <v>4170</v>
      </c>
      <c r="N33" s="58">
        <v>4690</v>
      </c>
      <c r="O33" s="58">
        <v>4250</v>
      </c>
      <c r="P33" s="58">
        <v>4260</v>
      </c>
      <c r="Q33" s="58">
        <v>4660</v>
      </c>
      <c r="R33" s="58">
        <v>4260</v>
      </c>
      <c r="S33" s="58">
        <v>4650</v>
      </c>
      <c r="T33" s="58">
        <v>4210</v>
      </c>
      <c r="U33" s="58">
        <v>4180</v>
      </c>
      <c r="V33" s="58">
        <v>2500</v>
      </c>
      <c r="W33" s="58">
        <v>4100</v>
      </c>
      <c r="X33" s="58">
        <v>4520</v>
      </c>
      <c r="Y33" s="58">
        <v>4090</v>
      </c>
      <c r="Z33" s="58">
        <v>4430</v>
      </c>
      <c r="AA33" s="58">
        <v>4050</v>
      </c>
      <c r="AB33" s="58">
        <v>4010</v>
      </c>
      <c r="AC33" s="58">
        <v>4400</v>
      </c>
    </row>
    <row r="34" spans="1:29" x14ac:dyDescent="0.2">
      <c r="A34" t="s">
        <v>105</v>
      </c>
      <c r="B34" t="s">
        <v>105</v>
      </c>
      <c r="C34" s="57" t="s">
        <v>154</v>
      </c>
      <c r="E34" s="58">
        <v>3720</v>
      </c>
      <c r="F34" s="58">
        <v>4470</v>
      </c>
      <c r="G34" s="58">
        <v>3920</v>
      </c>
      <c r="H34" s="58">
        <v>4530</v>
      </c>
      <c r="I34" s="58">
        <v>4740</v>
      </c>
      <c r="J34" s="58">
        <v>4280</v>
      </c>
      <c r="K34" s="58">
        <v>4830</v>
      </c>
      <c r="L34" s="58">
        <v>4120</v>
      </c>
      <c r="M34" s="58">
        <v>5080</v>
      </c>
      <c r="N34" s="58">
        <v>4290</v>
      </c>
      <c r="O34" s="58">
        <v>5310</v>
      </c>
      <c r="P34" s="58">
        <v>5360</v>
      </c>
      <c r="Q34" s="58">
        <v>4530</v>
      </c>
      <c r="R34" s="58">
        <v>5430</v>
      </c>
      <c r="S34" s="58">
        <v>4520</v>
      </c>
      <c r="T34" s="58">
        <v>5250</v>
      </c>
      <c r="U34" s="58">
        <v>5470</v>
      </c>
      <c r="V34" s="58">
        <v>4440</v>
      </c>
      <c r="W34" s="58">
        <v>5400</v>
      </c>
      <c r="X34" s="58">
        <v>4590</v>
      </c>
      <c r="Y34" s="58">
        <v>5450</v>
      </c>
      <c r="Z34" s="58">
        <v>4540</v>
      </c>
      <c r="AA34" s="58">
        <v>5490</v>
      </c>
      <c r="AB34" s="58">
        <v>5380</v>
      </c>
      <c r="AC34" s="58">
        <v>4570</v>
      </c>
    </row>
    <row r="35" spans="1:29" x14ac:dyDescent="0.2">
      <c r="A35" t="s">
        <v>105</v>
      </c>
      <c r="B35" t="s">
        <v>105</v>
      </c>
      <c r="C35" s="57" t="s">
        <v>155</v>
      </c>
      <c r="E35" s="58">
        <v>1760</v>
      </c>
      <c r="F35" s="58">
        <v>930</v>
      </c>
      <c r="G35" s="58">
        <v>1730</v>
      </c>
      <c r="H35" s="58">
        <v>1100</v>
      </c>
      <c r="I35" s="58">
        <v>860</v>
      </c>
      <c r="J35" s="58">
        <v>3820</v>
      </c>
      <c r="K35" s="58">
        <v>1130</v>
      </c>
      <c r="L35" s="58">
        <v>2040</v>
      </c>
      <c r="M35" s="58">
        <v>1010</v>
      </c>
      <c r="N35" s="58">
        <v>2160</v>
      </c>
      <c r="O35" s="58">
        <v>1070</v>
      </c>
      <c r="P35" s="58">
        <v>1000</v>
      </c>
      <c r="Q35" s="58">
        <v>2040</v>
      </c>
      <c r="R35" s="58">
        <v>970</v>
      </c>
      <c r="S35" s="58">
        <v>2090</v>
      </c>
      <c r="T35" s="58">
        <v>1240</v>
      </c>
      <c r="U35" s="58">
        <v>860</v>
      </c>
      <c r="V35" s="58">
        <v>4520</v>
      </c>
      <c r="W35" s="58">
        <v>1110</v>
      </c>
      <c r="X35" s="58">
        <v>2070</v>
      </c>
      <c r="Y35" s="58">
        <v>1110</v>
      </c>
      <c r="Z35" s="58">
        <v>2150</v>
      </c>
      <c r="AA35" s="58">
        <v>1010</v>
      </c>
      <c r="AB35" s="58">
        <v>1110</v>
      </c>
      <c r="AC35" s="58">
        <v>2100</v>
      </c>
    </row>
    <row r="36" spans="1:29" x14ac:dyDescent="0.2">
      <c r="A36" t="s">
        <v>105</v>
      </c>
      <c r="B36" t="s">
        <v>105</v>
      </c>
      <c r="C36" s="57" t="s">
        <v>156</v>
      </c>
      <c r="E36" s="58">
        <v>0</v>
      </c>
      <c r="F36" s="58">
        <v>0</v>
      </c>
      <c r="G36" s="58">
        <v>0</v>
      </c>
      <c r="H36" s="58">
        <v>0</v>
      </c>
      <c r="I36" s="58">
        <v>0</v>
      </c>
      <c r="J36" s="58">
        <v>0</v>
      </c>
      <c r="K36" s="58">
        <v>0</v>
      </c>
      <c r="L36" s="58">
        <v>0</v>
      </c>
      <c r="M36" s="58">
        <v>0</v>
      </c>
      <c r="N36" s="58">
        <v>0</v>
      </c>
      <c r="O36" s="58">
        <v>0</v>
      </c>
      <c r="P36" s="58">
        <v>0</v>
      </c>
      <c r="Q36" s="58">
        <v>0</v>
      </c>
      <c r="R36" s="58">
        <v>0</v>
      </c>
      <c r="S36" s="58">
        <v>0</v>
      </c>
      <c r="T36" s="58">
        <v>0</v>
      </c>
      <c r="U36" s="58">
        <v>0</v>
      </c>
      <c r="V36" s="58">
        <v>0</v>
      </c>
      <c r="W36" s="58">
        <v>0</v>
      </c>
      <c r="X36" s="58">
        <v>0</v>
      </c>
      <c r="Y36" s="58">
        <v>0</v>
      </c>
      <c r="Z36" s="58">
        <v>0</v>
      </c>
      <c r="AA36" s="58">
        <v>0</v>
      </c>
      <c r="AB36" s="58">
        <v>0</v>
      </c>
      <c r="AC36" s="58">
        <v>0</v>
      </c>
    </row>
    <row r="38" spans="1:29" x14ac:dyDescent="0.2">
      <c r="A38" t="s">
        <v>105</v>
      </c>
      <c r="B38" s="57" t="s">
        <v>157</v>
      </c>
      <c r="C38" s="57" t="s">
        <v>158</v>
      </c>
      <c r="E38" s="58">
        <v>2490</v>
      </c>
      <c r="F38" s="58">
        <v>2450</v>
      </c>
      <c r="G38" s="58">
        <v>2440</v>
      </c>
      <c r="H38" s="58">
        <v>2540</v>
      </c>
      <c r="I38" s="58">
        <v>2300</v>
      </c>
      <c r="J38" s="58">
        <v>2280</v>
      </c>
      <c r="K38" s="58">
        <v>2260</v>
      </c>
      <c r="L38" s="58">
        <v>2210</v>
      </c>
      <c r="M38" s="58">
        <v>2170</v>
      </c>
      <c r="N38" s="58">
        <v>2120</v>
      </c>
      <c r="O38" s="58">
        <v>2000</v>
      </c>
      <c r="P38" s="58">
        <v>1940</v>
      </c>
      <c r="Q38" s="58">
        <v>1860</v>
      </c>
      <c r="R38" s="58">
        <v>1770</v>
      </c>
      <c r="S38" s="58">
        <v>1720</v>
      </c>
      <c r="T38" s="58">
        <v>1740</v>
      </c>
      <c r="U38" s="58">
        <v>1450</v>
      </c>
      <c r="V38" s="58">
        <v>1330</v>
      </c>
      <c r="W38" s="58">
        <v>1290</v>
      </c>
      <c r="X38" s="58">
        <v>1160</v>
      </c>
      <c r="Y38" s="58">
        <v>1110</v>
      </c>
      <c r="Z38" s="58">
        <v>990</v>
      </c>
      <c r="AA38" s="58">
        <v>840</v>
      </c>
      <c r="AB38" s="58">
        <v>810</v>
      </c>
      <c r="AC38" s="58">
        <v>720</v>
      </c>
    </row>
    <row r="39" spans="1:29" x14ac:dyDescent="0.2">
      <c r="A39" t="s">
        <v>105</v>
      </c>
      <c r="B39" t="s">
        <v>105</v>
      </c>
      <c r="C39" s="57" t="s">
        <v>159</v>
      </c>
      <c r="E39" s="58">
        <v>10100</v>
      </c>
      <c r="F39" s="58">
        <v>10300</v>
      </c>
      <c r="G39" s="58">
        <v>10490</v>
      </c>
      <c r="H39" s="58">
        <v>10510</v>
      </c>
      <c r="I39" s="58">
        <v>10810</v>
      </c>
      <c r="J39" s="58">
        <v>10990</v>
      </c>
      <c r="K39" s="58">
        <v>11260</v>
      </c>
      <c r="L39" s="58">
        <v>11450</v>
      </c>
      <c r="M39" s="58">
        <v>11610</v>
      </c>
      <c r="N39" s="58">
        <v>11910</v>
      </c>
      <c r="O39" s="58">
        <v>11960</v>
      </c>
      <c r="P39" s="58">
        <v>11900</v>
      </c>
      <c r="Q39" s="58">
        <v>11950</v>
      </c>
      <c r="R39" s="58">
        <v>11960</v>
      </c>
      <c r="S39" s="58">
        <v>12000</v>
      </c>
      <c r="T39" s="58">
        <v>11930</v>
      </c>
      <c r="U39" s="58">
        <v>11270</v>
      </c>
      <c r="V39" s="58">
        <v>11250</v>
      </c>
      <c r="W39" s="58">
        <v>11120</v>
      </c>
      <c r="X39" s="58">
        <v>11040</v>
      </c>
      <c r="Y39" s="58">
        <v>10950</v>
      </c>
      <c r="Z39" s="58">
        <v>10910</v>
      </c>
      <c r="AA39" s="58">
        <v>10780</v>
      </c>
      <c r="AB39" s="58">
        <v>10770</v>
      </c>
      <c r="AC39" s="58">
        <v>10630</v>
      </c>
    </row>
    <row r="40" spans="1:29" x14ac:dyDescent="0.2">
      <c r="A40" t="s">
        <v>105</v>
      </c>
      <c r="B40" t="s">
        <v>105</v>
      </c>
      <c r="C40" s="57" t="s">
        <v>160</v>
      </c>
      <c r="E40" s="58">
        <v>1010</v>
      </c>
      <c r="F40" s="58">
        <v>1040</v>
      </c>
      <c r="G40" s="58">
        <v>1090</v>
      </c>
      <c r="H40" s="58">
        <v>1090</v>
      </c>
      <c r="I40" s="58">
        <v>1150</v>
      </c>
      <c r="J40" s="58">
        <v>1190</v>
      </c>
      <c r="K40" s="58">
        <v>1180</v>
      </c>
      <c r="L40" s="58">
        <v>1260</v>
      </c>
      <c r="M40" s="58">
        <v>1360</v>
      </c>
      <c r="N40" s="58">
        <v>1370</v>
      </c>
      <c r="O40" s="58">
        <v>1450</v>
      </c>
      <c r="P40" s="58">
        <v>1520</v>
      </c>
      <c r="Q40" s="58">
        <v>1540</v>
      </c>
      <c r="R40" s="58">
        <v>1600</v>
      </c>
      <c r="S40" s="58">
        <v>1590</v>
      </c>
      <c r="T40" s="58">
        <v>1570</v>
      </c>
      <c r="U40" s="58">
        <v>2390</v>
      </c>
      <c r="V40" s="58">
        <v>2400</v>
      </c>
      <c r="W40" s="58">
        <v>2540</v>
      </c>
      <c r="X40" s="58">
        <v>2650</v>
      </c>
      <c r="Y40" s="58">
        <v>2770</v>
      </c>
      <c r="Z40" s="58">
        <v>2840</v>
      </c>
      <c r="AA40" s="58">
        <v>3010</v>
      </c>
      <c r="AB40" s="58">
        <v>2980</v>
      </c>
      <c r="AC40" s="58">
        <v>3160</v>
      </c>
    </row>
    <row r="41" spans="1:29" x14ac:dyDescent="0.2">
      <c r="A41" t="s">
        <v>105</v>
      </c>
      <c r="B41" t="s">
        <v>105</v>
      </c>
      <c r="C41" s="57" t="s">
        <v>161</v>
      </c>
      <c r="E41" s="58">
        <v>110</v>
      </c>
      <c r="F41" s="58">
        <v>120</v>
      </c>
      <c r="G41" s="58">
        <v>120</v>
      </c>
      <c r="H41" s="58">
        <v>120</v>
      </c>
      <c r="I41" s="58">
        <v>140</v>
      </c>
      <c r="J41" s="58">
        <v>150</v>
      </c>
      <c r="K41" s="58">
        <v>150</v>
      </c>
      <c r="L41" s="58">
        <v>150</v>
      </c>
      <c r="M41" s="58">
        <v>170</v>
      </c>
      <c r="N41" s="58">
        <v>190</v>
      </c>
      <c r="O41" s="58">
        <v>190</v>
      </c>
      <c r="P41" s="58">
        <v>210</v>
      </c>
      <c r="Q41" s="58">
        <v>210</v>
      </c>
      <c r="R41" s="58">
        <v>210</v>
      </c>
      <c r="S41" s="58">
        <v>210</v>
      </c>
      <c r="T41" s="58">
        <v>230</v>
      </c>
      <c r="U41" s="58">
        <v>240</v>
      </c>
      <c r="V41" s="58">
        <v>260</v>
      </c>
      <c r="W41" s="58">
        <v>250</v>
      </c>
      <c r="X41" s="58">
        <v>290</v>
      </c>
      <c r="Y41" s="58">
        <v>300</v>
      </c>
      <c r="Z41" s="58">
        <v>330</v>
      </c>
      <c r="AA41" s="58">
        <v>380</v>
      </c>
      <c r="AB41" s="58">
        <v>400</v>
      </c>
      <c r="AC41" s="58">
        <v>410</v>
      </c>
    </row>
    <row r="42" spans="1:29" x14ac:dyDescent="0.2">
      <c r="A42" t="s">
        <v>105</v>
      </c>
      <c r="B42" t="s">
        <v>105</v>
      </c>
      <c r="C42" s="57" t="s">
        <v>156</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row>
    <row r="44" spans="1:29" x14ac:dyDescent="0.2">
      <c r="A44" t="s">
        <v>105</v>
      </c>
      <c r="B44" s="57" t="s">
        <v>162</v>
      </c>
      <c r="C44" s="57" t="s">
        <v>169</v>
      </c>
      <c r="E44" s="58">
        <v>6200</v>
      </c>
      <c r="F44" s="58">
        <v>6300</v>
      </c>
      <c r="G44" s="58">
        <v>6380</v>
      </c>
      <c r="H44" s="58">
        <v>6470</v>
      </c>
      <c r="I44" s="58">
        <v>6790</v>
      </c>
      <c r="J44" s="58">
        <v>6950</v>
      </c>
      <c r="K44" s="58">
        <v>7150</v>
      </c>
      <c r="L44" s="58">
        <v>7310</v>
      </c>
      <c r="M44" s="58">
        <v>7470</v>
      </c>
      <c r="N44" s="58">
        <v>7610</v>
      </c>
      <c r="O44" s="58">
        <v>7800</v>
      </c>
      <c r="P44" s="58">
        <v>7960</v>
      </c>
      <c r="Q44" s="58">
        <v>8100</v>
      </c>
      <c r="R44" s="58">
        <v>8230</v>
      </c>
      <c r="S44" s="58">
        <v>8360</v>
      </c>
      <c r="T44" s="58">
        <v>8480</v>
      </c>
      <c r="U44" s="58">
        <v>8760</v>
      </c>
      <c r="V44" s="58">
        <v>8960</v>
      </c>
      <c r="W44" s="58">
        <v>9120</v>
      </c>
      <c r="X44" s="58">
        <v>9250</v>
      </c>
      <c r="Y44" s="58">
        <v>9340</v>
      </c>
      <c r="Z44" s="58">
        <v>9460</v>
      </c>
      <c r="AA44" s="58">
        <v>9570</v>
      </c>
      <c r="AB44" s="58">
        <v>9670</v>
      </c>
      <c r="AC44" s="58">
        <v>9760</v>
      </c>
    </row>
    <row r="45" spans="1:29" x14ac:dyDescent="0.2">
      <c r="A45" t="s">
        <v>105</v>
      </c>
      <c r="B45" t="s">
        <v>105</v>
      </c>
      <c r="C45" s="57" t="s">
        <v>170</v>
      </c>
      <c r="E45" s="58">
        <v>7520</v>
      </c>
      <c r="F45" s="58">
        <v>7610</v>
      </c>
      <c r="G45" s="58">
        <v>7770</v>
      </c>
      <c r="H45" s="58">
        <v>7780</v>
      </c>
      <c r="I45" s="58">
        <v>7610</v>
      </c>
      <c r="J45" s="58">
        <v>7660</v>
      </c>
      <c r="K45" s="58">
        <v>7700</v>
      </c>
      <c r="L45" s="58">
        <v>7760</v>
      </c>
      <c r="M45" s="58">
        <v>7840</v>
      </c>
      <c r="N45" s="58">
        <v>7970</v>
      </c>
      <c r="O45" s="58">
        <v>7790</v>
      </c>
      <c r="P45" s="58">
        <v>7610</v>
      </c>
      <c r="Q45" s="58">
        <v>7460</v>
      </c>
      <c r="R45" s="58">
        <v>7310</v>
      </c>
      <c r="S45" s="58">
        <v>7160</v>
      </c>
      <c r="T45" s="58">
        <v>6990</v>
      </c>
      <c r="U45" s="58">
        <v>6580</v>
      </c>
      <c r="V45" s="58">
        <v>6280</v>
      </c>
      <c r="W45" s="58">
        <v>6080</v>
      </c>
      <c r="X45" s="58">
        <v>5890</v>
      </c>
      <c r="Y45" s="58">
        <v>5790</v>
      </c>
      <c r="Z45" s="58">
        <v>5600</v>
      </c>
      <c r="AA45" s="58">
        <v>5440</v>
      </c>
      <c r="AB45" s="58">
        <v>5280</v>
      </c>
      <c r="AC45" s="58">
        <v>5160</v>
      </c>
    </row>
    <row r="46" spans="1:29" x14ac:dyDescent="0.2">
      <c r="A46" t="s">
        <v>105</v>
      </c>
      <c r="B46" t="s">
        <v>105</v>
      </c>
      <c r="C46" s="57" t="s">
        <v>163</v>
      </c>
      <c r="E46" s="58">
        <v>0</v>
      </c>
      <c r="F46" s="58">
        <v>0</v>
      </c>
      <c r="G46" s="58">
        <v>0</v>
      </c>
      <c r="H46" s="58">
        <v>0</v>
      </c>
      <c r="I46" s="58">
        <v>0</v>
      </c>
      <c r="J46" s="58">
        <v>0</v>
      </c>
      <c r="K46" s="58">
        <v>0</v>
      </c>
      <c r="L46" s="58">
        <v>0</v>
      </c>
      <c r="M46" s="58">
        <v>0</v>
      </c>
      <c r="N46" s="58">
        <v>0</v>
      </c>
      <c r="O46" s="58">
        <v>0</v>
      </c>
      <c r="P46" s="58">
        <v>0</v>
      </c>
      <c r="Q46" s="58">
        <v>0</v>
      </c>
      <c r="R46" s="58">
        <v>0</v>
      </c>
      <c r="S46" s="58">
        <v>0</v>
      </c>
      <c r="T46" s="58">
        <v>0</v>
      </c>
      <c r="U46" s="58">
        <v>0</v>
      </c>
      <c r="V46" s="58">
        <v>0</v>
      </c>
      <c r="W46" s="58">
        <v>0</v>
      </c>
      <c r="X46" s="58">
        <v>0</v>
      </c>
      <c r="Y46" s="58">
        <v>0</v>
      </c>
      <c r="Z46" s="58">
        <v>0</v>
      </c>
      <c r="AA46" s="58">
        <v>0</v>
      </c>
      <c r="AB46" s="58">
        <v>0</v>
      </c>
      <c r="AC46" s="58">
        <v>0</v>
      </c>
    </row>
    <row r="49" spans="1:29" x14ac:dyDescent="0.2">
      <c r="A49" s="57" t="s">
        <v>146</v>
      </c>
      <c r="B49" s="57" t="s">
        <v>149</v>
      </c>
      <c r="C49" s="57" t="s">
        <v>150</v>
      </c>
      <c r="E49" s="58">
        <v>350</v>
      </c>
      <c r="F49" s="58">
        <v>370</v>
      </c>
      <c r="G49" s="58">
        <v>350</v>
      </c>
      <c r="H49" s="58">
        <v>370</v>
      </c>
      <c r="I49" s="58">
        <v>370</v>
      </c>
      <c r="J49" s="58">
        <v>350</v>
      </c>
      <c r="K49" s="58">
        <v>360</v>
      </c>
      <c r="L49" s="58">
        <v>350</v>
      </c>
      <c r="M49" s="58">
        <v>380</v>
      </c>
      <c r="N49" s="58">
        <v>360</v>
      </c>
      <c r="O49" s="58">
        <v>360</v>
      </c>
      <c r="P49" s="58">
        <v>370</v>
      </c>
      <c r="Q49" s="58">
        <v>350</v>
      </c>
      <c r="R49" s="58">
        <v>350</v>
      </c>
      <c r="S49" s="58">
        <v>340</v>
      </c>
      <c r="T49" s="58">
        <v>340</v>
      </c>
      <c r="U49" s="58">
        <v>350</v>
      </c>
      <c r="V49" s="58">
        <v>290</v>
      </c>
      <c r="W49" s="58">
        <v>300</v>
      </c>
      <c r="X49" s="58">
        <v>290</v>
      </c>
      <c r="Y49" s="58">
        <v>300</v>
      </c>
      <c r="Z49" s="58">
        <v>280</v>
      </c>
      <c r="AA49" s="58">
        <v>290</v>
      </c>
      <c r="AB49" s="58">
        <v>280</v>
      </c>
      <c r="AC49" s="58">
        <v>260</v>
      </c>
    </row>
    <row r="50" spans="1:29" x14ac:dyDescent="0.2">
      <c r="A50" t="s">
        <v>105</v>
      </c>
      <c r="B50" t="s">
        <v>105</v>
      </c>
      <c r="C50" s="57" t="s">
        <v>151</v>
      </c>
      <c r="E50" s="58">
        <v>720</v>
      </c>
      <c r="F50" s="58">
        <v>720</v>
      </c>
      <c r="G50" s="58">
        <v>740</v>
      </c>
      <c r="H50" s="58">
        <v>760</v>
      </c>
      <c r="I50" s="58">
        <v>750</v>
      </c>
      <c r="J50" s="58">
        <v>730</v>
      </c>
      <c r="K50" s="58">
        <v>750</v>
      </c>
      <c r="L50" s="58">
        <v>780</v>
      </c>
      <c r="M50" s="58">
        <v>790</v>
      </c>
      <c r="N50" s="58">
        <v>800</v>
      </c>
      <c r="O50" s="58">
        <v>790</v>
      </c>
      <c r="P50" s="58">
        <v>780</v>
      </c>
      <c r="Q50" s="58">
        <v>750</v>
      </c>
      <c r="R50" s="58">
        <v>760</v>
      </c>
      <c r="S50" s="58">
        <v>740</v>
      </c>
      <c r="T50" s="58">
        <v>720</v>
      </c>
      <c r="U50" s="58">
        <v>680</v>
      </c>
      <c r="V50" s="58">
        <v>650</v>
      </c>
      <c r="W50" s="58">
        <v>670</v>
      </c>
      <c r="X50" s="58">
        <v>650</v>
      </c>
      <c r="Y50" s="58">
        <v>630</v>
      </c>
      <c r="Z50" s="58">
        <v>610</v>
      </c>
      <c r="AA50" s="58">
        <v>610</v>
      </c>
      <c r="AB50" s="58">
        <v>590</v>
      </c>
      <c r="AC50" s="58">
        <v>580</v>
      </c>
    </row>
    <row r="51" spans="1:29" x14ac:dyDescent="0.2">
      <c r="A51" t="s">
        <v>105</v>
      </c>
      <c r="B51" t="s">
        <v>105</v>
      </c>
      <c r="C51" s="57" t="s">
        <v>152</v>
      </c>
      <c r="E51" s="58">
        <v>160</v>
      </c>
      <c r="F51" s="58">
        <v>150</v>
      </c>
      <c r="G51" s="58">
        <v>160</v>
      </c>
      <c r="H51" s="58">
        <v>160</v>
      </c>
      <c r="I51" s="58">
        <v>150</v>
      </c>
      <c r="J51" s="58">
        <v>160</v>
      </c>
      <c r="K51" s="58">
        <v>150</v>
      </c>
      <c r="L51" s="58">
        <v>140</v>
      </c>
      <c r="M51" s="58">
        <v>150</v>
      </c>
      <c r="N51" s="58">
        <v>160</v>
      </c>
      <c r="O51" s="58">
        <v>130</v>
      </c>
      <c r="P51" s="58">
        <v>140</v>
      </c>
      <c r="Q51" s="58">
        <v>140</v>
      </c>
      <c r="R51" s="58">
        <v>130</v>
      </c>
      <c r="S51" s="58">
        <v>130</v>
      </c>
      <c r="T51" s="58">
        <v>120</v>
      </c>
      <c r="U51" s="58">
        <v>120</v>
      </c>
      <c r="V51" s="58">
        <v>150</v>
      </c>
      <c r="W51" s="58">
        <v>120</v>
      </c>
      <c r="X51" s="58">
        <v>110</v>
      </c>
      <c r="Y51" s="58">
        <v>110</v>
      </c>
      <c r="Z51" s="58">
        <v>110</v>
      </c>
      <c r="AA51" s="58">
        <v>100</v>
      </c>
      <c r="AB51" s="58">
        <v>90</v>
      </c>
      <c r="AC51" s="58">
        <v>90</v>
      </c>
    </row>
    <row r="52" spans="1:29" x14ac:dyDescent="0.2">
      <c r="A52" t="s">
        <v>105</v>
      </c>
      <c r="B52" t="s">
        <v>105</v>
      </c>
      <c r="C52" s="57" t="s">
        <v>153</v>
      </c>
      <c r="E52" s="58">
        <v>60</v>
      </c>
      <c r="F52" s="58">
        <v>50</v>
      </c>
      <c r="G52" s="58">
        <v>50</v>
      </c>
      <c r="H52" s="58">
        <v>50</v>
      </c>
      <c r="I52" s="58">
        <v>50</v>
      </c>
      <c r="J52" s="58">
        <v>40</v>
      </c>
      <c r="K52" s="58">
        <v>50</v>
      </c>
      <c r="L52" s="58">
        <v>60</v>
      </c>
      <c r="M52" s="58">
        <v>50</v>
      </c>
      <c r="N52" s="58">
        <v>60</v>
      </c>
      <c r="O52" s="58">
        <v>50</v>
      </c>
      <c r="P52" s="58">
        <v>40</v>
      </c>
      <c r="Q52" s="58">
        <v>60</v>
      </c>
      <c r="R52" s="58">
        <v>40</v>
      </c>
      <c r="S52" s="58">
        <v>50</v>
      </c>
      <c r="T52" s="58">
        <v>40</v>
      </c>
      <c r="U52" s="58">
        <v>40</v>
      </c>
      <c r="V52" s="58">
        <v>30</v>
      </c>
      <c r="W52" s="58">
        <v>40</v>
      </c>
      <c r="X52" s="58">
        <v>50</v>
      </c>
      <c r="Y52" s="58">
        <v>30</v>
      </c>
      <c r="Z52" s="58">
        <v>50</v>
      </c>
      <c r="AA52" s="58">
        <v>30</v>
      </c>
      <c r="AB52" s="58">
        <v>30</v>
      </c>
      <c r="AC52" s="58">
        <v>40</v>
      </c>
    </row>
    <row r="53" spans="1:29" x14ac:dyDescent="0.2">
      <c r="A53" t="s">
        <v>105</v>
      </c>
      <c r="B53" t="s">
        <v>105</v>
      </c>
      <c r="C53" s="57" t="s">
        <v>154</v>
      </c>
      <c r="E53" s="58">
        <v>10</v>
      </c>
      <c r="F53" s="58">
        <v>10</v>
      </c>
      <c r="G53" s="58">
        <v>10</v>
      </c>
      <c r="H53" s="58">
        <v>10</v>
      </c>
      <c r="I53" s="58">
        <v>10</v>
      </c>
      <c r="J53" s="58">
        <v>40</v>
      </c>
      <c r="K53" s="58">
        <v>10</v>
      </c>
      <c r="L53" s="58">
        <v>10</v>
      </c>
      <c r="M53" s="58">
        <v>10</v>
      </c>
      <c r="N53" s="58">
        <v>10</v>
      </c>
      <c r="O53" s="58">
        <v>0</v>
      </c>
      <c r="P53" s="58">
        <v>0</v>
      </c>
      <c r="Q53" s="58">
        <v>0</v>
      </c>
      <c r="R53" s="58">
        <v>0</v>
      </c>
      <c r="S53" s="58">
        <v>0</v>
      </c>
      <c r="T53" s="58">
        <v>0</v>
      </c>
      <c r="U53" s="58">
        <v>0</v>
      </c>
      <c r="V53" s="58">
        <v>30</v>
      </c>
      <c r="W53" s="58">
        <v>10</v>
      </c>
      <c r="X53" s="58">
        <v>0</v>
      </c>
      <c r="Y53" s="58">
        <v>10</v>
      </c>
      <c r="Z53" s="58">
        <v>10</v>
      </c>
      <c r="AA53" s="58">
        <v>0</v>
      </c>
      <c r="AB53" s="58">
        <v>0</v>
      </c>
      <c r="AC53" s="58">
        <v>0</v>
      </c>
    </row>
    <row r="54" spans="1:29" x14ac:dyDescent="0.2">
      <c r="A54" t="s">
        <v>105</v>
      </c>
      <c r="B54" t="s">
        <v>105</v>
      </c>
      <c r="C54" s="57" t="s">
        <v>155</v>
      </c>
      <c r="E54" s="58">
        <v>0</v>
      </c>
      <c r="F54" s="58">
        <v>0</v>
      </c>
      <c r="G54" s="58">
        <v>10</v>
      </c>
      <c r="H54" s="58">
        <v>10</v>
      </c>
      <c r="I54" s="58">
        <v>0</v>
      </c>
      <c r="J54" s="58">
        <v>10</v>
      </c>
      <c r="K54" s="58">
        <v>10</v>
      </c>
      <c r="L54" s="58">
        <v>10</v>
      </c>
      <c r="M54" s="58">
        <v>0</v>
      </c>
      <c r="N54" s="58">
        <v>0</v>
      </c>
      <c r="O54" s="58">
        <v>0</v>
      </c>
      <c r="P54" s="58">
        <v>0</v>
      </c>
      <c r="Q54" s="58">
        <v>0</v>
      </c>
      <c r="R54" s="58">
        <v>0</v>
      </c>
      <c r="S54" s="58">
        <v>0</v>
      </c>
      <c r="T54" s="58">
        <v>0</v>
      </c>
      <c r="U54" s="58">
        <v>0</v>
      </c>
      <c r="V54" s="58">
        <v>10</v>
      </c>
      <c r="W54" s="58">
        <v>0</v>
      </c>
      <c r="X54" s="58">
        <v>10</v>
      </c>
      <c r="Y54" s="58">
        <v>0</v>
      </c>
      <c r="Z54" s="58">
        <v>0</v>
      </c>
      <c r="AA54" s="58">
        <v>0</v>
      </c>
      <c r="AB54" s="58">
        <v>0</v>
      </c>
      <c r="AC54" s="58">
        <v>10</v>
      </c>
    </row>
    <row r="55" spans="1:29" x14ac:dyDescent="0.2">
      <c r="A55" t="s">
        <v>105</v>
      </c>
      <c r="B55" t="s">
        <v>105</v>
      </c>
      <c r="C55" s="57" t="s">
        <v>156</v>
      </c>
      <c r="E55" s="58">
        <v>0</v>
      </c>
      <c r="F55" s="58">
        <v>0</v>
      </c>
      <c r="G55" s="58">
        <v>0</v>
      </c>
      <c r="H55" s="58">
        <v>0</v>
      </c>
      <c r="I55" s="58">
        <v>0</v>
      </c>
      <c r="J55" s="58">
        <v>0</v>
      </c>
      <c r="K55" s="58">
        <v>0</v>
      </c>
      <c r="L55" s="58">
        <v>0</v>
      </c>
      <c r="M55" s="58">
        <v>0</v>
      </c>
      <c r="N55" s="58">
        <v>0</v>
      </c>
      <c r="O55" s="58">
        <v>0</v>
      </c>
      <c r="P55" s="58">
        <v>0</v>
      </c>
      <c r="Q55" s="58">
        <v>0</v>
      </c>
      <c r="R55" s="58">
        <v>0</v>
      </c>
      <c r="S55" s="58">
        <v>0</v>
      </c>
      <c r="T55" s="58">
        <v>0</v>
      </c>
      <c r="U55" s="58">
        <v>0</v>
      </c>
      <c r="V55" s="58">
        <v>0</v>
      </c>
      <c r="W55" s="58">
        <v>0</v>
      </c>
      <c r="X55" s="58">
        <v>0</v>
      </c>
      <c r="Y55" s="58">
        <v>0</v>
      </c>
      <c r="Z55" s="58">
        <v>0</v>
      </c>
      <c r="AA55" s="58">
        <v>0</v>
      </c>
      <c r="AB55" s="58">
        <v>0</v>
      </c>
      <c r="AC55" s="58">
        <v>0</v>
      </c>
    </row>
    <row r="57" spans="1:29" x14ac:dyDescent="0.2">
      <c r="A57" t="s">
        <v>105</v>
      </c>
      <c r="B57" s="57" t="s">
        <v>157</v>
      </c>
      <c r="C57" s="57" t="s">
        <v>158</v>
      </c>
      <c r="E57" s="58">
        <v>40</v>
      </c>
      <c r="F57" s="58">
        <v>30</v>
      </c>
      <c r="G57" s="58">
        <v>30</v>
      </c>
      <c r="H57" s="58">
        <v>70</v>
      </c>
      <c r="I57" s="58">
        <v>30</v>
      </c>
      <c r="J57" s="58">
        <v>30</v>
      </c>
      <c r="K57" s="58">
        <v>30</v>
      </c>
      <c r="L57" s="58">
        <v>30</v>
      </c>
      <c r="M57" s="58">
        <v>20</v>
      </c>
      <c r="N57" s="58">
        <v>20</v>
      </c>
      <c r="O57" s="58">
        <v>20</v>
      </c>
      <c r="P57" s="58">
        <v>20</v>
      </c>
      <c r="Q57" s="58">
        <v>10</v>
      </c>
      <c r="R57" s="58">
        <v>20</v>
      </c>
      <c r="S57" s="58">
        <v>20</v>
      </c>
      <c r="T57" s="58">
        <v>30</v>
      </c>
      <c r="U57" s="58">
        <v>20</v>
      </c>
      <c r="V57" s="58">
        <v>20</v>
      </c>
      <c r="W57" s="58">
        <v>20</v>
      </c>
      <c r="X57" s="58">
        <v>20</v>
      </c>
      <c r="Y57" s="58">
        <v>20</v>
      </c>
      <c r="Z57" s="58">
        <v>30</v>
      </c>
      <c r="AA57" s="58">
        <v>20</v>
      </c>
      <c r="AB57" s="58">
        <v>20</v>
      </c>
      <c r="AC57" s="58">
        <v>20</v>
      </c>
    </row>
    <row r="58" spans="1:29" x14ac:dyDescent="0.2">
      <c r="A58" t="s">
        <v>105</v>
      </c>
      <c r="B58" t="s">
        <v>105</v>
      </c>
      <c r="C58" s="57" t="s">
        <v>159</v>
      </c>
      <c r="E58" s="58">
        <v>1210</v>
      </c>
      <c r="F58" s="58">
        <v>1220</v>
      </c>
      <c r="G58" s="58">
        <v>1240</v>
      </c>
      <c r="H58" s="58">
        <v>1250</v>
      </c>
      <c r="I58" s="58">
        <v>1240</v>
      </c>
      <c r="J58" s="58">
        <v>1240</v>
      </c>
      <c r="K58" s="58">
        <v>1260</v>
      </c>
      <c r="L58" s="58">
        <v>1260</v>
      </c>
      <c r="M58" s="58">
        <v>1290</v>
      </c>
      <c r="N58" s="58">
        <v>1320</v>
      </c>
      <c r="O58" s="58">
        <v>1260</v>
      </c>
      <c r="P58" s="58">
        <v>1260</v>
      </c>
      <c r="Q58" s="58">
        <v>1240</v>
      </c>
      <c r="R58" s="58">
        <v>1210</v>
      </c>
      <c r="S58" s="58">
        <v>1180</v>
      </c>
      <c r="T58" s="58">
        <v>1140</v>
      </c>
      <c r="U58" s="58">
        <v>1100</v>
      </c>
      <c r="V58" s="58">
        <v>1070</v>
      </c>
      <c r="W58" s="58">
        <v>1040</v>
      </c>
      <c r="X58" s="58">
        <v>1010</v>
      </c>
      <c r="Y58" s="58">
        <v>980</v>
      </c>
      <c r="Z58" s="58">
        <v>950</v>
      </c>
      <c r="AA58" s="58">
        <v>920</v>
      </c>
      <c r="AB58" s="58">
        <v>890</v>
      </c>
      <c r="AC58" s="58">
        <v>860</v>
      </c>
    </row>
    <row r="59" spans="1:29" x14ac:dyDescent="0.2">
      <c r="A59" t="s">
        <v>105</v>
      </c>
      <c r="B59" t="s">
        <v>105</v>
      </c>
      <c r="C59" s="57" t="s">
        <v>160</v>
      </c>
      <c r="E59" s="58">
        <v>50</v>
      </c>
      <c r="F59" s="58">
        <v>50</v>
      </c>
      <c r="G59" s="58">
        <v>60</v>
      </c>
      <c r="H59" s="58">
        <v>50</v>
      </c>
      <c r="I59" s="58">
        <v>50</v>
      </c>
      <c r="J59" s="58">
        <v>50</v>
      </c>
      <c r="K59" s="58">
        <v>50</v>
      </c>
      <c r="L59" s="58">
        <v>60</v>
      </c>
      <c r="M59" s="58">
        <v>60</v>
      </c>
      <c r="N59" s="58">
        <v>50</v>
      </c>
      <c r="O59" s="58">
        <v>60</v>
      </c>
      <c r="P59" s="58">
        <v>60</v>
      </c>
      <c r="Q59" s="58">
        <v>60</v>
      </c>
      <c r="R59" s="58">
        <v>60</v>
      </c>
      <c r="S59" s="58">
        <v>50</v>
      </c>
      <c r="T59" s="58">
        <v>50</v>
      </c>
      <c r="U59" s="58">
        <v>60</v>
      </c>
      <c r="V59" s="58">
        <v>70</v>
      </c>
      <c r="W59" s="58">
        <v>70</v>
      </c>
      <c r="X59" s="58">
        <v>70</v>
      </c>
      <c r="Y59" s="58">
        <v>70</v>
      </c>
      <c r="Z59" s="58">
        <v>80</v>
      </c>
      <c r="AA59" s="58">
        <v>80</v>
      </c>
      <c r="AB59" s="58">
        <v>90</v>
      </c>
      <c r="AC59" s="58">
        <v>90</v>
      </c>
    </row>
    <row r="60" spans="1:29" x14ac:dyDescent="0.2">
      <c r="A60" t="s">
        <v>105</v>
      </c>
      <c r="B60" t="s">
        <v>105</v>
      </c>
      <c r="C60" s="57" t="s">
        <v>161</v>
      </c>
      <c r="E60" s="58">
        <v>0</v>
      </c>
      <c r="F60" s="58">
        <v>0</v>
      </c>
      <c r="G60" s="58">
        <v>0</v>
      </c>
      <c r="H60" s="58">
        <v>0</v>
      </c>
      <c r="I60" s="58">
        <v>0</v>
      </c>
      <c r="J60" s="58">
        <v>0</v>
      </c>
      <c r="K60" s="58">
        <v>0</v>
      </c>
      <c r="L60" s="58">
        <v>0</v>
      </c>
      <c r="M60" s="58">
        <v>0</v>
      </c>
      <c r="N60" s="58">
        <v>0</v>
      </c>
      <c r="O60" s="58">
        <v>0</v>
      </c>
      <c r="P60" s="58">
        <v>0</v>
      </c>
      <c r="Q60" s="58">
        <v>0</v>
      </c>
      <c r="R60" s="58">
        <v>0</v>
      </c>
      <c r="S60" s="58">
        <v>0</v>
      </c>
      <c r="T60" s="58">
        <v>10</v>
      </c>
      <c r="U60" s="58">
        <v>0</v>
      </c>
      <c r="V60" s="58">
        <v>0</v>
      </c>
      <c r="W60" s="58">
        <v>0</v>
      </c>
      <c r="X60" s="58">
        <v>0</v>
      </c>
      <c r="Y60" s="58">
        <v>0</v>
      </c>
      <c r="Z60" s="58">
        <v>0</v>
      </c>
      <c r="AA60" s="58">
        <v>0</v>
      </c>
      <c r="AB60" s="58">
        <v>0</v>
      </c>
      <c r="AC60" s="58">
        <v>0</v>
      </c>
    </row>
    <row r="61" spans="1:29" x14ac:dyDescent="0.2">
      <c r="A61" t="s">
        <v>105</v>
      </c>
      <c r="B61" t="s">
        <v>105</v>
      </c>
      <c r="C61" s="57" t="s">
        <v>156</v>
      </c>
      <c r="E61" s="58">
        <v>0</v>
      </c>
      <c r="F61" s="58">
        <v>0</v>
      </c>
      <c r="G61" s="58">
        <v>0</v>
      </c>
      <c r="H61" s="58">
        <v>0</v>
      </c>
      <c r="I61" s="58">
        <v>0</v>
      </c>
      <c r="J61" s="58">
        <v>0</v>
      </c>
      <c r="K61" s="58">
        <v>0</v>
      </c>
      <c r="L61" s="58">
        <v>0</v>
      </c>
      <c r="M61" s="58">
        <v>0</v>
      </c>
      <c r="N61" s="58">
        <v>0</v>
      </c>
      <c r="O61" s="58">
        <v>0</v>
      </c>
      <c r="P61" s="58">
        <v>0</v>
      </c>
      <c r="Q61" s="58">
        <v>0</v>
      </c>
      <c r="R61" s="58">
        <v>0</v>
      </c>
      <c r="S61" s="58">
        <v>0</v>
      </c>
      <c r="T61" s="58">
        <v>0</v>
      </c>
      <c r="U61" s="58">
        <v>0</v>
      </c>
      <c r="V61" s="58">
        <v>0</v>
      </c>
      <c r="W61" s="58">
        <v>0</v>
      </c>
      <c r="X61" s="58">
        <v>0</v>
      </c>
      <c r="Y61" s="58">
        <v>0</v>
      </c>
      <c r="Z61" s="58">
        <v>0</v>
      </c>
      <c r="AA61" s="58">
        <v>0</v>
      </c>
      <c r="AB61" s="58">
        <v>0</v>
      </c>
      <c r="AC61" s="58">
        <v>0</v>
      </c>
    </row>
    <row r="63" spans="1:29" x14ac:dyDescent="0.2">
      <c r="A63" t="s">
        <v>105</v>
      </c>
      <c r="B63" s="57" t="s">
        <v>162</v>
      </c>
      <c r="C63" s="57" t="s">
        <v>169</v>
      </c>
      <c r="E63" s="58">
        <v>400</v>
      </c>
      <c r="F63" s="58">
        <v>410</v>
      </c>
      <c r="G63" s="58">
        <v>420</v>
      </c>
      <c r="H63" s="58">
        <v>430</v>
      </c>
      <c r="I63" s="58">
        <v>430</v>
      </c>
      <c r="J63" s="58">
        <v>430</v>
      </c>
      <c r="K63" s="58">
        <v>440</v>
      </c>
      <c r="L63" s="58">
        <v>450</v>
      </c>
      <c r="M63" s="58">
        <v>460</v>
      </c>
      <c r="N63" s="58">
        <v>470</v>
      </c>
      <c r="O63" s="58">
        <v>470</v>
      </c>
      <c r="P63" s="58">
        <v>480</v>
      </c>
      <c r="Q63" s="58">
        <v>490</v>
      </c>
      <c r="R63" s="58">
        <v>500</v>
      </c>
      <c r="S63" s="58">
        <v>510</v>
      </c>
      <c r="T63" s="58">
        <v>510</v>
      </c>
      <c r="U63" s="58">
        <v>520</v>
      </c>
      <c r="V63" s="58">
        <v>540</v>
      </c>
      <c r="W63" s="58">
        <v>540</v>
      </c>
      <c r="X63" s="58">
        <v>560</v>
      </c>
      <c r="Y63" s="58">
        <v>560</v>
      </c>
      <c r="Z63" s="58">
        <v>570</v>
      </c>
      <c r="AA63" s="58">
        <v>560</v>
      </c>
      <c r="AB63" s="58">
        <v>570</v>
      </c>
      <c r="AC63" s="58">
        <v>570</v>
      </c>
    </row>
    <row r="64" spans="1:29" x14ac:dyDescent="0.2">
      <c r="A64" t="s">
        <v>105</v>
      </c>
      <c r="B64" t="s">
        <v>105</v>
      </c>
      <c r="C64" s="57" t="s">
        <v>170</v>
      </c>
      <c r="E64" s="58">
        <v>900</v>
      </c>
      <c r="F64" s="58">
        <v>890</v>
      </c>
      <c r="G64" s="58">
        <v>920</v>
      </c>
      <c r="H64" s="58">
        <v>940</v>
      </c>
      <c r="I64" s="58">
        <v>900</v>
      </c>
      <c r="J64" s="58">
        <v>890</v>
      </c>
      <c r="K64" s="58">
        <v>890</v>
      </c>
      <c r="L64" s="58">
        <v>900</v>
      </c>
      <c r="M64" s="58">
        <v>910</v>
      </c>
      <c r="N64" s="58">
        <v>920</v>
      </c>
      <c r="O64" s="58">
        <v>860</v>
      </c>
      <c r="P64" s="58">
        <v>860</v>
      </c>
      <c r="Q64" s="58">
        <v>810</v>
      </c>
      <c r="R64" s="58">
        <v>780</v>
      </c>
      <c r="S64" s="58">
        <v>750</v>
      </c>
      <c r="T64" s="58">
        <v>720</v>
      </c>
      <c r="U64" s="58">
        <v>670</v>
      </c>
      <c r="V64" s="58">
        <v>620</v>
      </c>
      <c r="W64" s="58">
        <v>590</v>
      </c>
      <c r="X64" s="58">
        <v>550</v>
      </c>
      <c r="Y64" s="58">
        <v>510</v>
      </c>
      <c r="Z64" s="58">
        <v>480</v>
      </c>
      <c r="AA64" s="58">
        <v>460</v>
      </c>
      <c r="AB64" s="58">
        <v>430</v>
      </c>
      <c r="AC64" s="58">
        <v>400</v>
      </c>
    </row>
    <row r="65" spans="1:29" x14ac:dyDescent="0.2">
      <c r="A65" t="s">
        <v>105</v>
      </c>
      <c r="B65" t="s">
        <v>105</v>
      </c>
      <c r="C65" s="57" t="s">
        <v>163</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row>
    <row r="67" spans="1:29" x14ac:dyDescent="0.2">
      <c r="A67" s="59" t="s">
        <v>164</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sheetData>
  <mergeCells count="1">
    <mergeCell ref="E5:AC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7"/>
  <sheetViews>
    <sheetView showGridLines="0" workbookViewId="0"/>
  </sheetViews>
  <sheetFormatPr defaultColWidth="12" defaultRowHeight="11.25" x14ac:dyDescent="0.2"/>
  <cols>
    <col min="1" max="1" width="51" customWidth="1"/>
    <col min="2" max="2" width="23.83203125" customWidth="1"/>
    <col min="3" max="3" width="28.83203125" customWidth="1"/>
    <col min="4" max="4" width="2.6640625" customWidth="1"/>
    <col min="5" max="29" width="10.6640625" customWidth="1"/>
  </cols>
  <sheetData>
    <row r="1" spans="1:29" ht="15" customHeight="1" x14ac:dyDescent="0.2">
      <c r="A1" s="54" t="s">
        <v>101</v>
      </c>
    </row>
    <row r="2" spans="1:29" ht="15" customHeight="1" x14ac:dyDescent="0.2">
      <c r="A2" s="54" t="s">
        <v>99</v>
      </c>
    </row>
    <row r="4" spans="1:29"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x14ac:dyDescent="0.2">
      <c r="A5" t="s">
        <v>105</v>
      </c>
      <c r="B5" t="s">
        <v>105</v>
      </c>
      <c r="C5" t="s">
        <v>105</v>
      </c>
      <c r="E5" s="61" t="s">
        <v>166</v>
      </c>
      <c r="F5" s="61" t="s">
        <v>105</v>
      </c>
      <c r="G5" s="61" t="s">
        <v>105</v>
      </c>
      <c r="H5" s="61" t="s">
        <v>105</v>
      </c>
      <c r="I5" s="61" t="s">
        <v>105</v>
      </c>
      <c r="J5" s="61" t="s">
        <v>105</v>
      </c>
      <c r="K5" s="61" t="s">
        <v>105</v>
      </c>
      <c r="L5" s="61" t="s">
        <v>105</v>
      </c>
      <c r="M5" s="61" t="s">
        <v>105</v>
      </c>
      <c r="N5" s="61" t="s">
        <v>105</v>
      </c>
      <c r="O5" s="61" t="s">
        <v>105</v>
      </c>
      <c r="P5" s="61" t="s">
        <v>105</v>
      </c>
      <c r="Q5" s="61" t="s">
        <v>105</v>
      </c>
      <c r="R5" s="61" t="s">
        <v>105</v>
      </c>
      <c r="S5" s="61" t="s">
        <v>105</v>
      </c>
      <c r="T5" s="61" t="s">
        <v>105</v>
      </c>
      <c r="U5" s="61" t="s">
        <v>105</v>
      </c>
      <c r="V5" s="61" t="s">
        <v>105</v>
      </c>
      <c r="W5" s="61" t="s">
        <v>105</v>
      </c>
      <c r="X5" s="61" t="s">
        <v>105</v>
      </c>
      <c r="Y5" s="61" t="s">
        <v>105</v>
      </c>
      <c r="Z5" s="61" t="s">
        <v>105</v>
      </c>
      <c r="AA5" s="61" t="s">
        <v>105</v>
      </c>
      <c r="AB5" s="61" t="s">
        <v>105</v>
      </c>
      <c r="AC5" s="61" t="s">
        <v>105</v>
      </c>
    </row>
    <row r="6" spans="1:29" x14ac:dyDescent="0.2">
      <c r="A6" t="s">
        <v>105</v>
      </c>
      <c r="B6" t="s">
        <v>105</v>
      </c>
      <c r="C6" t="s">
        <v>105</v>
      </c>
      <c r="E6" s="56" t="s">
        <v>106</v>
      </c>
      <c r="F6" s="56" t="s">
        <v>107</v>
      </c>
      <c r="G6" s="56" t="s">
        <v>108</v>
      </c>
      <c r="H6" s="56" t="s">
        <v>109</v>
      </c>
      <c r="I6" s="56" t="s">
        <v>110</v>
      </c>
      <c r="J6" s="56" t="s">
        <v>111</v>
      </c>
      <c r="K6" s="56" t="s">
        <v>112</v>
      </c>
      <c r="L6" s="56" t="s">
        <v>113</v>
      </c>
      <c r="M6" s="56" t="s">
        <v>114</v>
      </c>
      <c r="N6" s="56" t="s">
        <v>115</v>
      </c>
      <c r="O6" s="56" t="s">
        <v>116</v>
      </c>
      <c r="P6" s="56" t="s">
        <v>117</v>
      </c>
      <c r="Q6" s="56" t="s">
        <v>118</v>
      </c>
      <c r="R6" s="56" t="s">
        <v>119</v>
      </c>
      <c r="S6" s="56" t="s">
        <v>120</v>
      </c>
      <c r="T6" s="56" t="s">
        <v>121</v>
      </c>
      <c r="U6" s="56" t="s">
        <v>122</v>
      </c>
      <c r="V6" s="56" t="s">
        <v>123</v>
      </c>
      <c r="W6" s="56" t="s">
        <v>124</v>
      </c>
      <c r="X6" s="56" t="s">
        <v>125</v>
      </c>
      <c r="Y6" s="56" t="s">
        <v>126</v>
      </c>
      <c r="Z6" s="56" t="s">
        <v>127</v>
      </c>
      <c r="AA6" s="56" t="s">
        <v>128</v>
      </c>
      <c r="AB6" s="56" t="s">
        <v>129</v>
      </c>
      <c r="AC6" s="56" t="s">
        <v>130</v>
      </c>
    </row>
    <row r="8" spans="1:29" x14ac:dyDescent="0.2">
      <c r="A8" s="57" t="s">
        <v>131</v>
      </c>
      <c r="B8" t="s">
        <v>105</v>
      </c>
      <c r="C8" t="s">
        <v>105</v>
      </c>
      <c r="Q8" s="58">
        <v>1360</v>
      </c>
    </row>
    <row r="10" spans="1:29" x14ac:dyDescent="0.2">
      <c r="A10" s="57" t="s">
        <v>76</v>
      </c>
      <c r="B10" t="s">
        <v>105</v>
      </c>
      <c r="C10" s="57" t="s">
        <v>132</v>
      </c>
      <c r="E10" s="58">
        <v>0</v>
      </c>
      <c r="F10" s="58">
        <v>0</v>
      </c>
      <c r="G10" s="58">
        <v>0</v>
      </c>
      <c r="H10" s="58">
        <v>0</v>
      </c>
      <c r="I10" s="58">
        <v>0</v>
      </c>
      <c r="J10" s="58">
        <v>0</v>
      </c>
      <c r="K10" s="60">
        <v>0</v>
      </c>
      <c r="L10" s="60">
        <v>0</v>
      </c>
      <c r="M10" s="60">
        <v>0</v>
      </c>
      <c r="N10" s="58">
        <v>0</v>
      </c>
      <c r="O10" s="58">
        <v>0</v>
      </c>
      <c r="P10" s="58">
        <v>0</v>
      </c>
      <c r="Q10" s="58">
        <v>0</v>
      </c>
      <c r="R10" s="58">
        <v>0</v>
      </c>
      <c r="S10" s="58">
        <v>0</v>
      </c>
      <c r="T10" s="58">
        <v>0</v>
      </c>
      <c r="U10" s="58">
        <v>0</v>
      </c>
      <c r="V10" s="58">
        <v>0</v>
      </c>
      <c r="W10" s="58">
        <v>0</v>
      </c>
      <c r="X10" s="58">
        <v>0</v>
      </c>
      <c r="Y10" s="58">
        <v>0</v>
      </c>
      <c r="Z10" s="58">
        <v>0</v>
      </c>
      <c r="AA10" s="58">
        <v>0</v>
      </c>
      <c r="AB10" s="58">
        <v>0</v>
      </c>
      <c r="AC10" s="58">
        <v>0</v>
      </c>
    </row>
    <row r="11" spans="1:29" x14ac:dyDescent="0.2">
      <c r="A11" t="s">
        <v>105</v>
      </c>
      <c r="B11" t="s">
        <v>105</v>
      </c>
      <c r="C11" s="57" t="s">
        <v>133</v>
      </c>
      <c r="E11" s="58">
        <v>0</v>
      </c>
      <c r="F11" s="58">
        <v>0</v>
      </c>
      <c r="G11" s="58">
        <v>0</v>
      </c>
      <c r="H11" s="58">
        <v>0</v>
      </c>
      <c r="I11" s="58">
        <v>0</v>
      </c>
      <c r="J11" s="58">
        <v>0</v>
      </c>
      <c r="K11" s="60">
        <v>0</v>
      </c>
      <c r="L11" s="60">
        <v>0</v>
      </c>
      <c r="M11" s="60">
        <v>0</v>
      </c>
      <c r="N11" s="58">
        <v>0</v>
      </c>
      <c r="O11" s="58">
        <v>0</v>
      </c>
      <c r="P11" s="58">
        <v>0</v>
      </c>
      <c r="Q11" s="58">
        <v>0</v>
      </c>
      <c r="R11" s="58">
        <v>0</v>
      </c>
      <c r="S11" s="58">
        <v>0</v>
      </c>
      <c r="T11" s="58">
        <v>0</v>
      </c>
      <c r="U11" s="58">
        <v>0</v>
      </c>
      <c r="V11" s="58">
        <v>0</v>
      </c>
      <c r="W11" s="58">
        <v>0</v>
      </c>
      <c r="X11" s="58">
        <v>0</v>
      </c>
      <c r="Y11" s="58">
        <v>0</v>
      </c>
      <c r="Z11" s="58">
        <v>0</v>
      </c>
      <c r="AA11" s="58">
        <v>0</v>
      </c>
      <c r="AB11" s="58">
        <v>0</v>
      </c>
      <c r="AC11" s="58">
        <v>0</v>
      </c>
    </row>
    <row r="12" spans="1:29" x14ac:dyDescent="0.2">
      <c r="A12" t="s">
        <v>105</v>
      </c>
      <c r="B12" t="s">
        <v>105</v>
      </c>
      <c r="C12" s="57" t="s">
        <v>134</v>
      </c>
      <c r="E12" s="58">
        <v>0</v>
      </c>
      <c r="F12" s="58">
        <v>0</v>
      </c>
      <c r="G12" s="58">
        <v>0</v>
      </c>
      <c r="H12" s="58">
        <v>0</v>
      </c>
      <c r="I12" s="58">
        <v>0</v>
      </c>
      <c r="J12" s="58">
        <v>0</v>
      </c>
      <c r="K12" s="60">
        <v>0</v>
      </c>
      <c r="L12" s="60">
        <v>0</v>
      </c>
      <c r="M12" s="60">
        <v>0</v>
      </c>
      <c r="N12" s="58">
        <v>0</v>
      </c>
      <c r="O12" s="58">
        <v>0</v>
      </c>
      <c r="P12" s="58">
        <v>0</v>
      </c>
      <c r="Q12" s="58">
        <v>0</v>
      </c>
      <c r="R12" s="58">
        <v>10</v>
      </c>
      <c r="S12" s="58">
        <v>10</v>
      </c>
      <c r="T12" s="58">
        <v>10</v>
      </c>
      <c r="U12" s="58">
        <v>10</v>
      </c>
      <c r="V12" s="58">
        <v>20</v>
      </c>
      <c r="W12" s="58">
        <v>20</v>
      </c>
      <c r="X12" s="58">
        <v>20</v>
      </c>
      <c r="Y12" s="58">
        <v>10</v>
      </c>
      <c r="Z12" s="58">
        <v>10</v>
      </c>
      <c r="AA12" s="58">
        <v>10</v>
      </c>
      <c r="AB12" s="58">
        <v>10</v>
      </c>
      <c r="AC12" s="58">
        <v>10</v>
      </c>
    </row>
    <row r="13" spans="1:29" x14ac:dyDescent="0.2">
      <c r="A13" t="s">
        <v>105</v>
      </c>
      <c r="B13" t="s">
        <v>105</v>
      </c>
      <c r="C13" s="57" t="s">
        <v>135</v>
      </c>
      <c r="E13" s="58">
        <v>20</v>
      </c>
      <c r="F13" s="58">
        <v>30</v>
      </c>
      <c r="G13" s="58">
        <v>30</v>
      </c>
      <c r="H13" s="58">
        <v>30</v>
      </c>
      <c r="I13" s="58">
        <v>30</v>
      </c>
      <c r="J13" s="58">
        <v>20</v>
      </c>
      <c r="K13" s="60">
        <v>10</v>
      </c>
      <c r="L13" s="60">
        <v>10</v>
      </c>
      <c r="M13" s="60">
        <v>10</v>
      </c>
      <c r="N13" s="58">
        <v>0</v>
      </c>
      <c r="O13" s="58">
        <v>0</v>
      </c>
      <c r="P13" s="58">
        <v>0</v>
      </c>
      <c r="Q13" s="58">
        <v>10</v>
      </c>
      <c r="R13" s="58">
        <v>80</v>
      </c>
      <c r="S13" s="58">
        <v>100</v>
      </c>
      <c r="T13" s="58">
        <v>100</v>
      </c>
      <c r="U13" s="58">
        <v>100</v>
      </c>
      <c r="V13" s="58">
        <v>100</v>
      </c>
      <c r="W13" s="58">
        <v>100</v>
      </c>
      <c r="X13" s="58">
        <v>90</v>
      </c>
      <c r="Y13" s="58">
        <v>90</v>
      </c>
      <c r="Z13" s="58">
        <v>90</v>
      </c>
      <c r="AA13" s="58">
        <v>90</v>
      </c>
      <c r="AB13" s="58">
        <v>90</v>
      </c>
      <c r="AC13" s="58">
        <v>90</v>
      </c>
    </row>
    <row r="14" spans="1:29" x14ac:dyDescent="0.2">
      <c r="A14" t="s">
        <v>105</v>
      </c>
      <c r="B14" t="s">
        <v>105</v>
      </c>
      <c r="C14" s="57" t="s">
        <v>136</v>
      </c>
      <c r="E14" s="58">
        <v>50</v>
      </c>
      <c r="F14" s="58">
        <v>50</v>
      </c>
      <c r="G14" s="58">
        <v>40</v>
      </c>
      <c r="H14" s="58">
        <v>40</v>
      </c>
      <c r="I14" s="58">
        <v>40</v>
      </c>
      <c r="J14" s="58">
        <v>40</v>
      </c>
      <c r="K14" s="60">
        <v>40</v>
      </c>
      <c r="L14" s="60">
        <v>30</v>
      </c>
      <c r="M14" s="60">
        <v>30</v>
      </c>
      <c r="N14" s="58">
        <v>20</v>
      </c>
      <c r="O14" s="58">
        <v>10</v>
      </c>
      <c r="P14" s="58">
        <v>10</v>
      </c>
      <c r="Q14" s="58">
        <v>180</v>
      </c>
      <c r="R14" s="58">
        <v>180</v>
      </c>
      <c r="S14" s="58">
        <v>170</v>
      </c>
      <c r="T14" s="58">
        <v>180</v>
      </c>
      <c r="U14" s="58">
        <v>190</v>
      </c>
      <c r="V14" s="58">
        <v>190</v>
      </c>
      <c r="W14" s="58">
        <v>190</v>
      </c>
      <c r="X14" s="58">
        <v>180</v>
      </c>
      <c r="Y14" s="58">
        <v>180</v>
      </c>
      <c r="Z14" s="58">
        <v>180</v>
      </c>
      <c r="AA14" s="58">
        <v>180</v>
      </c>
      <c r="AB14" s="58">
        <v>180</v>
      </c>
      <c r="AC14" s="58">
        <v>180</v>
      </c>
    </row>
    <row r="15" spans="1:29" x14ac:dyDescent="0.2">
      <c r="A15" t="s">
        <v>105</v>
      </c>
      <c r="B15" t="s">
        <v>105</v>
      </c>
      <c r="C15" s="57" t="s">
        <v>137</v>
      </c>
      <c r="E15" s="58">
        <v>140</v>
      </c>
      <c r="F15" s="58">
        <v>160</v>
      </c>
      <c r="G15" s="58">
        <v>170</v>
      </c>
      <c r="H15" s="58">
        <v>170</v>
      </c>
      <c r="I15" s="58">
        <v>180</v>
      </c>
      <c r="J15" s="58">
        <v>200</v>
      </c>
      <c r="K15" s="60">
        <v>420</v>
      </c>
      <c r="L15" s="60">
        <v>680</v>
      </c>
      <c r="M15" s="60">
        <v>850</v>
      </c>
      <c r="N15" s="58">
        <v>1000</v>
      </c>
      <c r="O15" s="58">
        <v>1140</v>
      </c>
      <c r="P15" s="58">
        <v>1240</v>
      </c>
      <c r="Q15" s="58">
        <v>1090</v>
      </c>
      <c r="R15" s="58">
        <v>400</v>
      </c>
      <c r="S15" s="58">
        <v>330</v>
      </c>
      <c r="T15" s="58">
        <v>330</v>
      </c>
      <c r="U15" s="58">
        <v>330</v>
      </c>
      <c r="V15" s="58">
        <v>320</v>
      </c>
      <c r="W15" s="58">
        <v>320</v>
      </c>
      <c r="X15" s="58">
        <v>310</v>
      </c>
      <c r="Y15" s="58">
        <v>300</v>
      </c>
      <c r="Z15" s="58">
        <v>270</v>
      </c>
      <c r="AA15" s="58">
        <v>280</v>
      </c>
      <c r="AB15" s="58">
        <v>270</v>
      </c>
      <c r="AC15" s="58">
        <v>260</v>
      </c>
    </row>
    <row r="16" spans="1:29" x14ac:dyDescent="0.2">
      <c r="A16" t="s">
        <v>105</v>
      </c>
      <c r="B16" t="s">
        <v>105</v>
      </c>
      <c r="C16" s="57" t="s">
        <v>138</v>
      </c>
      <c r="E16" s="58">
        <v>50</v>
      </c>
      <c r="F16" s="58">
        <v>40</v>
      </c>
      <c r="G16" s="58">
        <v>40</v>
      </c>
      <c r="H16" s="58">
        <v>40</v>
      </c>
      <c r="I16" s="58">
        <v>30</v>
      </c>
      <c r="J16" s="58">
        <v>30</v>
      </c>
      <c r="K16" s="60">
        <v>30</v>
      </c>
      <c r="L16" s="60">
        <v>20</v>
      </c>
      <c r="M16" s="60">
        <v>10</v>
      </c>
      <c r="N16" s="58">
        <v>10</v>
      </c>
      <c r="O16" s="58">
        <v>10</v>
      </c>
      <c r="P16" s="58">
        <v>0</v>
      </c>
      <c r="Q16" s="58">
        <v>60</v>
      </c>
      <c r="R16" s="58">
        <v>110</v>
      </c>
      <c r="S16" s="58">
        <v>130</v>
      </c>
      <c r="T16" s="58">
        <v>130</v>
      </c>
      <c r="U16" s="58">
        <v>140</v>
      </c>
      <c r="V16" s="58">
        <v>130</v>
      </c>
      <c r="W16" s="58">
        <v>130</v>
      </c>
      <c r="X16" s="58">
        <v>130</v>
      </c>
      <c r="Y16" s="58">
        <v>130</v>
      </c>
      <c r="Z16" s="58">
        <v>130</v>
      </c>
      <c r="AA16" s="58">
        <v>130</v>
      </c>
      <c r="AB16" s="58">
        <v>130</v>
      </c>
      <c r="AC16" s="58">
        <v>130</v>
      </c>
    </row>
    <row r="17" spans="1:29" x14ac:dyDescent="0.2">
      <c r="A17" t="s">
        <v>105</v>
      </c>
      <c r="B17" t="s">
        <v>105</v>
      </c>
      <c r="C17" s="57" t="s">
        <v>139</v>
      </c>
      <c r="E17" s="58">
        <v>10</v>
      </c>
      <c r="F17" s="58">
        <v>10</v>
      </c>
      <c r="G17" s="58">
        <v>10</v>
      </c>
      <c r="H17" s="58">
        <v>10</v>
      </c>
      <c r="I17" s="58">
        <v>10</v>
      </c>
      <c r="J17" s="58">
        <v>10</v>
      </c>
      <c r="K17" s="60">
        <v>10</v>
      </c>
      <c r="L17" s="60">
        <v>10</v>
      </c>
      <c r="M17" s="60">
        <v>0</v>
      </c>
      <c r="N17" s="58">
        <v>0</v>
      </c>
      <c r="O17" s="58">
        <v>0</v>
      </c>
      <c r="P17" s="58">
        <v>0</v>
      </c>
      <c r="Q17" s="58">
        <v>10</v>
      </c>
      <c r="R17" s="58">
        <v>60</v>
      </c>
      <c r="S17" s="58">
        <v>80</v>
      </c>
      <c r="T17" s="58">
        <v>80</v>
      </c>
      <c r="U17" s="58">
        <v>80</v>
      </c>
      <c r="V17" s="58">
        <v>90</v>
      </c>
      <c r="W17" s="58">
        <v>90</v>
      </c>
      <c r="X17" s="58">
        <v>80</v>
      </c>
      <c r="Y17" s="58">
        <v>80</v>
      </c>
      <c r="Z17" s="58">
        <v>80</v>
      </c>
      <c r="AA17" s="58">
        <v>80</v>
      </c>
      <c r="AB17" s="58">
        <v>80</v>
      </c>
      <c r="AC17" s="58">
        <v>90</v>
      </c>
    </row>
    <row r="18" spans="1:29" x14ac:dyDescent="0.2">
      <c r="A18" t="s">
        <v>105</v>
      </c>
      <c r="B18" t="s">
        <v>105</v>
      </c>
      <c r="C18" s="57" t="s">
        <v>140</v>
      </c>
      <c r="E18" s="58">
        <v>10</v>
      </c>
      <c r="F18" s="58">
        <v>10</v>
      </c>
      <c r="G18" s="58">
        <v>10</v>
      </c>
      <c r="H18" s="58">
        <v>10</v>
      </c>
      <c r="I18" s="58">
        <v>10</v>
      </c>
      <c r="J18" s="58">
        <v>10</v>
      </c>
      <c r="K18" s="60">
        <v>0</v>
      </c>
      <c r="L18" s="60">
        <v>0</v>
      </c>
      <c r="M18" s="60">
        <v>0</v>
      </c>
      <c r="N18" s="58">
        <v>0</v>
      </c>
      <c r="O18" s="58">
        <v>0</v>
      </c>
      <c r="P18" s="58">
        <v>0</v>
      </c>
      <c r="Q18" s="58">
        <v>0</v>
      </c>
      <c r="R18" s="58">
        <v>30</v>
      </c>
      <c r="S18" s="58">
        <v>40</v>
      </c>
      <c r="T18" s="58">
        <v>40</v>
      </c>
      <c r="U18" s="58">
        <v>40</v>
      </c>
      <c r="V18" s="58">
        <v>40</v>
      </c>
      <c r="W18" s="58">
        <v>40</v>
      </c>
      <c r="X18" s="58">
        <v>40</v>
      </c>
      <c r="Y18" s="58">
        <v>40</v>
      </c>
      <c r="Z18" s="58">
        <v>40</v>
      </c>
      <c r="AA18" s="58">
        <v>40</v>
      </c>
      <c r="AB18" s="58">
        <v>40</v>
      </c>
      <c r="AC18" s="58">
        <v>40</v>
      </c>
    </row>
    <row r="19" spans="1:29" x14ac:dyDescent="0.2">
      <c r="A19" t="s">
        <v>105</v>
      </c>
      <c r="B19" t="s">
        <v>105</v>
      </c>
      <c r="C19" s="57" t="s">
        <v>141</v>
      </c>
      <c r="E19" s="58">
        <v>0</v>
      </c>
      <c r="F19" s="58">
        <v>0</v>
      </c>
      <c r="G19" s="58">
        <v>0</v>
      </c>
      <c r="H19" s="58">
        <v>0</v>
      </c>
      <c r="I19" s="58">
        <v>0</v>
      </c>
      <c r="J19" s="58">
        <v>0</v>
      </c>
      <c r="K19" s="60">
        <v>0</v>
      </c>
      <c r="L19" s="60">
        <v>0</v>
      </c>
      <c r="M19" s="60">
        <v>0</v>
      </c>
      <c r="N19" s="58">
        <v>0</v>
      </c>
      <c r="O19" s="58">
        <v>0</v>
      </c>
      <c r="P19" s="58">
        <v>0</v>
      </c>
      <c r="Q19" s="58">
        <v>0</v>
      </c>
      <c r="R19" s="58">
        <v>10</v>
      </c>
      <c r="S19" s="58">
        <v>20</v>
      </c>
      <c r="T19" s="58">
        <v>20</v>
      </c>
      <c r="U19" s="58">
        <v>20</v>
      </c>
      <c r="V19" s="58">
        <v>20</v>
      </c>
      <c r="W19" s="58">
        <v>20</v>
      </c>
      <c r="X19" s="58">
        <v>20</v>
      </c>
      <c r="Y19" s="58">
        <v>20</v>
      </c>
      <c r="Z19" s="58">
        <v>20</v>
      </c>
      <c r="AA19" s="58">
        <v>20</v>
      </c>
      <c r="AB19" s="58">
        <v>20</v>
      </c>
      <c r="AC19" s="58">
        <v>20</v>
      </c>
    </row>
    <row r="20" spans="1:29" x14ac:dyDescent="0.2">
      <c r="A20" t="s">
        <v>105</v>
      </c>
      <c r="B20" t="s">
        <v>105</v>
      </c>
      <c r="C20" s="57" t="s">
        <v>142</v>
      </c>
      <c r="E20" s="58">
        <v>1080</v>
      </c>
      <c r="F20" s="58">
        <v>1070</v>
      </c>
      <c r="G20" s="58">
        <v>1060</v>
      </c>
      <c r="H20" s="58">
        <v>1060</v>
      </c>
      <c r="I20" s="58">
        <v>1070</v>
      </c>
      <c r="J20" s="58">
        <v>1060</v>
      </c>
      <c r="K20" s="60">
        <v>850</v>
      </c>
      <c r="L20" s="60">
        <v>610</v>
      </c>
      <c r="M20" s="60">
        <v>460</v>
      </c>
      <c r="N20" s="58">
        <v>320</v>
      </c>
      <c r="O20" s="58">
        <v>200</v>
      </c>
      <c r="P20" s="58">
        <v>100</v>
      </c>
      <c r="Q20" s="58">
        <v>10</v>
      </c>
      <c r="R20" s="58">
        <v>470</v>
      </c>
      <c r="S20" s="58">
        <v>490</v>
      </c>
      <c r="T20" s="58">
        <v>470</v>
      </c>
      <c r="U20" s="58">
        <v>450</v>
      </c>
      <c r="V20" s="58">
        <v>460</v>
      </c>
      <c r="W20" s="58">
        <v>460</v>
      </c>
      <c r="X20" s="58">
        <v>500</v>
      </c>
      <c r="Y20" s="58">
        <v>510</v>
      </c>
      <c r="Z20" s="58">
        <v>530</v>
      </c>
      <c r="AA20" s="58">
        <v>530</v>
      </c>
      <c r="AB20" s="58">
        <v>540</v>
      </c>
      <c r="AC20" s="58">
        <v>550</v>
      </c>
    </row>
    <row r="22" spans="1:29" x14ac:dyDescent="0.2">
      <c r="A22" s="57" t="s">
        <v>168</v>
      </c>
      <c r="B22" t="s">
        <v>105</v>
      </c>
      <c r="C22" t="s">
        <v>105</v>
      </c>
      <c r="E22" s="58">
        <v>180</v>
      </c>
      <c r="F22" s="58">
        <v>180</v>
      </c>
      <c r="G22" s="58">
        <v>180</v>
      </c>
      <c r="H22" s="58">
        <v>170</v>
      </c>
      <c r="I22" s="58">
        <v>160</v>
      </c>
      <c r="J22" s="58">
        <v>150</v>
      </c>
      <c r="K22" s="60">
        <v>130</v>
      </c>
      <c r="L22" s="60">
        <v>150</v>
      </c>
      <c r="M22" s="60">
        <v>120</v>
      </c>
      <c r="N22" s="58">
        <v>90</v>
      </c>
      <c r="O22" s="58">
        <v>50</v>
      </c>
      <c r="P22" s="58">
        <v>50</v>
      </c>
      <c r="Q22" s="58">
        <v>130</v>
      </c>
      <c r="R22" s="58">
        <v>680</v>
      </c>
      <c r="S22" s="58">
        <v>730</v>
      </c>
      <c r="T22" s="58">
        <v>750</v>
      </c>
      <c r="U22" s="58">
        <v>770</v>
      </c>
      <c r="V22" s="58">
        <v>780</v>
      </c>
      <c r="W22" s="58">
        <v>770</v>
      </c>
      <c r="X22" s="58">
        <v>740</v>
      </c>
      <c r="Y22" s="58">
        <v>730</v>
      </c>
      <c r="Z22" s="58">
        <v>740</v>
      </c>
      <c r="AA22" s="58">
        <v>740</v>
      </c>
      <c r="AB22" s="58">
        <v>730</v>
      </c>
      <c r="AC22" s="58">
        <v>720</v>
      </c>
    </row>
    <row r="24" spans="1:29" x14ac:dyDescent="0.2">
      <c r="A24" s="57" t="s">
        <v>144</v>
      </c>
      <c r="B24" t="s">
        <v>105</v>
      </c>
      <c r="C24" s="57" t="s">
        <v>145</v>
      </c>
      <c r="E24" s="58">
        <v>450</v>
      </c>
      <c r="F24" s="58">
        <v>460</v>
      </c>
      <c r="G24" s="58">
        <v>460</v>
      </c>
      <c r="H24" s="58">
        <v>440</v>
      </c>
      <c r="I24" s="58">
        <v>430</v>
      </c>
      <c r="J24" s="58">
        <v>420</v>
      </c>
      <c r="K24" s="60">
        <v>470</v>
      </c>
      <c r="L24" s="60">
        <v>910</v>
      </c>
      <c r="M24" s="60">
        <v>970</v>
      </c>
      <c r="N24" s="58">
        <v>1020</v>
      </c>
      <c r="O24" s="58">
        <v>1120</v>
      </c>
      <c r="P24" s="58">
        <v>1140</v>
      </c>
      <c r="Q24" s="58">
        <v>1120</v>
      </c>
      <c r="R24" s="58">
        <v>1040</v>
      </c>
      <c r="S24" s="58">
        <v>1030</v>
      </c>
      <c r="T24" s="58">
        <v>1040</v>
      </c>
      <c r="U24" s="58">
        <v>1040</v>
      </c>
      <c r="V24" s="58">
        <v>1050</v>
      </c>
      <c r="W24" s="58">
        <v>1030</v>
      </c>
      <c r="X24" s="58">
        <v>1040</v>
      </c>
      <c r="Y24" s="58">
        <v>1040</v>
      </c>
      <c r="Z24" s="58">
        <v>1040</v>
      </c>
      <c r="AA24" s="58">
        <v>1040</v>
      </c>
      <c r="AB24" s="58">
        <v>1040</v>
      </c>
      <c r="AC24" s="58">
        <v>1020</v>
      </c>
    </row>
    <row r="25" spans="1:29" x14ac:dyDescent="0.2">
      <c r="A25" t="s">
        <v>105</v>
      </c>
      <c r="B25" t="s">
        <v>105</v>
      </c>
      <c r="C25" s="57" t="s">
        <v>146</v>
      </c>
      <c r="E25" s="58">
        <v>60</v>
      </c>
      <c r="F25" s="58">
        <v>50</v>
      </c>
      <c r="G25" s="58">
        <v>50</v>
      </c>
      <c r="H25" s="58">
        <v>50</v>
      </c>
      <c r="I25" s="58">
        <v>60</v>
      </c>
      <c r="J25" s="58">
        <v>60</v>
      </c>
      <c r="K25" s="60">
        <v>80</v>
      </c>
      <c r="L25" s="60">
        <v>130</v>
      </c>
      <c r="M25" s="60">
        <v>120</v>
      </c>
      <c r="N25" s="58">
        <v>130</v>
      </c>
      <c r="O25" s="58">
        <v>130</v>
      </c>
      <c r="P25" s="58">
        <v>140</v>
      </c>
      <c r="Q25" s="58">
        <v>140</v>
      </c>
      <c r="R25" s="58">
        <v>100</v>
      </c>
      <c r="S25" s="58">
        <v>90</v>
      </c>
      <c r="T25" s="58">
        <v>80</v>
      </c>
      <c r="U25" s="58">
        <v>90</v>
      </c>
      <c r="V25" s="58">
        <v>80</v>
      </c>
      <c r="W25" s="58">
        <v>80</v>
      </c>
      <c r="X25" s="58">
        <v>70</v>
      </c>
      <c r="Y25" s="58">
        <v>70</v>
      </c>
      <c r="Z25" s="58">
        <v>70</v>
      </c>
      <c r="AA25" s="58">
        <v>70</v>
      </c>
      <c r="AB25" s="58">
        <v>60</v>
      </c>
      <c r="AC25" s="58">
        <v>60</v>
      </c>
    </row>
    <row r="26" spans="1:29" x14ac:dyDescent="0.2">
      <c r="A26" t="s">
        <v>105</v>
      </c>
      <c r="B26" t="s">
        <v>105</v>
      </c>
      <c r="C26" s="57" t="s">
        <v>147</v>
      </c>
      <c r="E26" s="58">
        <v>420</v>
      </c>
      <c r="F26" s="58">
        <v>400</v>
      </c>
      <c r="G26" s="58">
        <v>400</v>
      </c>
      <c r="H26" s="58">
        <v>400</v>
      </c>
      <c r="I26" s="58">
        <v>380</v>
      </c>
      <c r="J26" s="58">
        <v>390</v>
      </c>
      <c r="K26" s="60">
        <v>370</v>
      </c>
      <c r="L26" s="60">
        <v>140</v>
      </c>
      <c r="M26" s="60">
        <v>120</v>
      </c>
      <c r="N26" s="58">
        <v>110</v>
      </c>
      <c r="O26" s="58">
        <v>50</v>
      </c>
      <c r="P26" s="58">
        <v>40</v>
      </c>
      <c r="Q26" s="58">
        <v>80</v>
      </c>
      <c r="R26" s="58">
        <v>160</v>
      </c>
      <c r="S26" s="58">
        <v>170</v>
      </c>
      <c r="T26" s="58">
        <v>150</v>
      </c>
      <c r="U26" s="58">
        <v>150</v>
      </c>
      <c r="V26" s="58">
        <v>150</v>
      </c>
      <c r="W26" s="58">
        <v>160</v>
      </c>
      <c r="X26" s="58">
        <v>160</v>
      </c>
      <c r="Y26" s="58">
        <v>160</v>
      </c>
      <c r="Z26" s="58">
        <v>170</v>
      </c>
      <c r="AA26" s="58">
        <v>170</v>
      </c>
      <c r="AB26" s="58">
        <v>180</v>
      </c>
      <c r="AC26" s="58">
        <v>200</v>
      </c>
    </row>
    <row r="27" spans="1:29" x14ac:dyDescent="0.2">
      <c r="A27" t="s">
        <v>105</v>
      </c>
      <c r="B27" t="s">
        <v>105</v>
      </c>
      <c r="C27" s="57" t="s">
        <v>148</v>
      </c>
      <c r="E27" s="58">
        <v>440</v>
      </c>
      <c r="F27" s="58">
        <v>440</v>
      </c>
      <c r="G27" s="58">
        <v>460</v>
      </c>
      <c r="H27" s="58">
        <v>480</v>
      </c>
      <c r="I27" s="58">
        <v>490</v>
      </c>
      <c r="J27" s="58">
        <v>500</v>
      </c>
      <c r="K27" s="60">
        <v>450</v>
      </c>
      <c r="L27" s="60">
        <v>180</v>
      </c>
      <c r="M27" s="60">
        <v>150</v>
      </c>
      <c r="N27" s="58">
        <v>110</v>
      </c>
      <c r="O27" s="58">
        <v>60</v>
      </c>
      <c r="P27" s="58">
        <v>30</v>
      </c>
      <c r="Q27" s="58">
        <v>20</v>
      </c>
      <c r="R27" s="58">
        <v>60</v>
      </c>
      <c r="S27" s="58">
        <v>70</v>
      </c>
      <c r="T27" s="58">
        <v>90</v>
      </c>
      <c r="U27" s="58">
        <v>90</v>
      </c>
      <c r="V27" s="58">
        <v>90</v>
      </c>
      <c r="W27" s="58">
        <v>90</v>
      </c>
      <c r="X27" s="58">
        <v>90</v>
      </c>
      <c r="Y27" s="58">
        <v>90</v>
      </c>
      <c r="Z27" s="58">
        <v>80</v>
      </c>
      <c r="AA27" s="58">
        <v>80</v>
      </c>
      <c r="AB27" s="58">
        <v>90</v>
      </c>
      <c r="AC27" s="58">
        <v>100</v>
      </c>
    </row>
    <row r="30" spans="1:29" x14ac:dyDescent="0.2">
      <c r="A30" s="57" t="s">
        <v>145</v>
      </c>
      <c r="B30" s="57" t="s">
        <v>149</v>
      </c>
      <c r="C30" s="57" t="s">
        <v>150</v>
      </c>
      <c r="E30" s="58">
        <v>90</v>
      </c>
      <c r="F30" s="58">
        <v>90</v>
      </c>
      <c r="G30" s="58">
        <v>70</v>
      </c>
      <c r="H30" s="58">
        <v>70</v>
      </c>
      <c r="I30" s="58">
        <v>70</v>
      </c>
      <c r="J30" s="58">
        <v>60</v>
      </c>
      <c r="K30" s="60">
        <v>50</v>
      </c>
      <c r="L30" s="60">
        <v>60</v>
      </c>
      <c r="M30" s="60">
        <v>50</v>
      </c>
      <c r="N30" s="58">
        <v>50</v>
      </c>
      <c r="O30" s="58">
        <v>50</v>
      </c>
      <c r="P30" s="58">
        <v>50</v>
      </c>
      <c r="Q30" s="58">
        <v>60</v>
      </c>
      <c r="R30" s="58">
        <v>70</v>
      </c>
      <c r="S30" s="58">
        <v>60</v>
      </c>
      <c r="T30" s="58">
        <v>60</v>
      </c>
      <c r="U30" s="58">
        <v>60</v>
      </c>
      <c r="V30" s="58">
        <v>60</v>
      </c>
      <c r="W30" s="58">
        <v>50</v>
      </c>
      <c r="X30" s="58">
        <v>40</v>
      </c>
      <c r="Y30" s="58">
        <v>50</v>
      </c>
      <c r="Z30" s="58">
        <v>40</v>
      </c>
      <c r="AA30" s="58">
        <v>50</v>
      </c>
      <c r="AB30" s="58">
        <v>40</v>
      </c>
      <c r="AC30" s="58">
        <v>40</v>
      </c>
    </row>
    <row r="31" spans="1:29" x14ac:dyDescent="0.2">
      <c r="A31" t="s">
        <v>105</v>
      </c>
      <c r="B31" t="s">
        <v>105</v>
      </c>
      <c r="C31" s="57" t="s">
        <v>151</v>
      </c>
      <c r="E31" s="58">
        <v>80</v>
      </c>
      <c r="F31" s="58">
        <v>80</v>
      </c>
      <c r="G31" s="58">
        <v>90</v>
      </c>
      <c r="H31" s="58">
        <v>80</v>
      </c>
      <c r="I31" s="58">
        <v>70</v>
      </c>
      <c r="J31" s="58">
        <v>70</v>
      </c>
      <c r="K31" s="60">
        <v>80</v>
      </c>
      <c r="L31" s="60">
        <v>140</v>
      </c>
      <c r="M31" s="60">
        <v>160</v>
      </c>
      <c r="N31" s="58">
        <v>150</v>
      </c>
      <c r="O31" s="58">
        <v>170</v>
      </c>
      <c r="P31" s="58">
        <v>180</v>
      </c>
      <c r="Q31" s="58">
        <v>180</v>
      </c>
      <c r="R31" s="58">
        <v>150</v>
      </c>
      <c r="S31" s="58">
        <v>150</v>
      </c>
      <c r="T31" s="58">
        <v>160</v>
      </c>
      <c r="U31" s="58">
        <v>140</v>
      </c>
      <c r="V31" s="58">
        <v>130</v>
      </c>
      <c r="W31" s="58">
        <v>130</v>
      </c>
      <c r="X31" s="58">
        <v>130</v>
      </c>
      <c r="Y31" s="58">
        <v>140</v>
      </c>
      <c r="Z31" s="58">
        <v>140</v>
      </c>
      <c r="AA31" s="58">
        <v>140</v>
      </c>
      <c r="AB31" s="58">
        <v>140</v>
      </c>
      <c r="AC31" s="58">
        <v>130</v>
      </c>
    </row>
    <row r="32" spans="1:29" x14ac:dyDescent="0.2">
      <c r="A32" t="s">
        <v>105</v>
      </c>
      <c r="B32" t="s">
        <v>105</v>
      </c>
      <c r="C32" s="57" t="s">
        <v>152</v>
      </c>
      <c r="E32" s="58">
        <v>80</v>
      </c>
      <c r="F32" s="58">
        <v>90</v>
      </c>
      <c r="G32" s="58">
        <v>90</v>
      </c>
      <c r="H32" s="58">
        <v>80</v>
      </c>
      <c r="I32" s="58">
        <v>80</v>
      </c>
      <c r="J32" s="58">
        <v>80</v>
      </c>
      <c r="K32" s="60">
        <v>90</v>
      </c>
      <c r="L32" s="60">
        <v>180</v>
      </c>
      <c r="M32" s="60">
        <v>200</v>
      </c>
      <c r="N32" s="58">
        <v>200</v>
      </c>
      <c r="O32" s="58">
        <v>240</v>
      </c>
      <c r="P32" s="58">
        <v>220</v>
      </c>
      <c r="Q32" s="58">
        <v>220</v>
      </c>
      <c r="R32" s="58">
        <v>210</v>
      </c>
      <c r="S32" s="58">
        <v>190</v>
      </c>
      <c r="T32" s="58">
        <v>180</v>
      </c>
      <c r="U32" s="58">
        <v>180</v>
      </c>
      <c r="V32" s="58">
        <v>180</v>
      </c>
      <c r="W32" s="58">
        <v>170</v>
      </c>
      <c r="X32" s="58">
        <v>180</v>
      </c>
      <c r="Y32" s="58">
        <v>170</v>
      </c>
      <c r="Z32" s="58">
        <v>180</v>
      </c>
      <c r="AA32" s="58">
        <v>180</v>
      </c>
      <c r="AB32" s="58">
        <v>170</v>
      </c>
      <c r="AC32" s="58">
        <v>170</v>
      </c>
    </row>
    <row r="33" spans="1:29" x14ac:dyDescent="0.2">
      <c r="A33" t="s">
        <v>105</v>
      </c>
      <c r="B33" t="s">
        <v>105</v>
      </c>
      <c r="C33" s="57" t="s">
        <v>153</v>
      </c>
      <c r="E33" s="58">
        <v>80</v>
      </c>
      <c r="F33" s="58">
        <v>80</v>
      </c>
      <c r="G33" s="58">
        <v>70</v>
      </c>
      <c r="H33" s="58">
        <v>70</v>
      </c>
      <c r="I33" s="58">
        <v>80</v>
      </c>
      <c r="J33" s="58">
        <v>70</v>
      </c>
      <c r="K33" s="60">
        <v>90</v>
      </c>
      <c r="L33" s="60">
        <v>190</v>
      </c>
      <c r="M33" s="60">
        <v>220</v>
      </c>
      <c r="N33" s="58">
        <v>250</v>
      </c>
      <c r="O33" s="58">
        <v>270</v>
      </c>
      <c r="P33" s="58">
        <v>280</v>
      </c>
      <c r="Q33" s="58">
        <v>240</v>
      </c>
      <c r="R33" s="58">
        <v>230</v>
      </c>
      <c r="S33" s="58">
        <v>220</v>
      </c>
      <c r="T33" s="58">
        <v>220</v>
      </c>
      <c r="U33" s="58">
        <v>230</v>
      </c>
      <c r="V33" s="58">
        <v>240</v>
      </c>
      <c r="W33" s="58">
        <v>240</v>
      </c>
      <c r="X33" s="58">
        <v>250</v>
      </c>
      <c r="Y33" s="58">
        <v>260</v>
      </c>
      <c r="Z33" s="58">
        <v>260</v>
      </c>
      <c r="AA33" s="58">
        <v>260</v>
      </c>
      <c r="AB33" s="58">
        <v>260</v>
      </c>
      <c r="AC33" s="58">
        <v>250</v>
      </c>
    </row>
    <row r="34" spans="1:29" x14ac:dyDescent="0.2">
      <c r="A34" t="s">
        <v>105</v>
      </c>
      <c r="B34" t="s">
        <v>105</v>
      </c>
      <c r="C34" s="57" t="s">
        <v>154</v>
      </c>
      <c r="E34" s="58">
        <v>80</v>
      </c>
      <c r="F34" s="58">
        <v>90</v>
      </c>
      <c r="G34" s="58">
        <v>90</v>
      </c>
      <c r="H34" s="58">
        <v>90</v>
      </c>
      <c r="I34" s="58">
        <v>80</v>
      </c>
      <c r="J34" s="58">
        <v>90</v>
      </c>
      <c r="K34" s="60">
        <v>90</v>
      </c>
      <c r="L34" s="60">
        <v>220</v>
      </c>
      <c r="M34" s="60">
        <v>250</v>
      </c>
      <c r="N34" s="58">
        <v>230</v>
      </c>
      <c r="O34" s="58">
        <v>290</v>
      </c>
      <c r="P34" s="58">
        <v>290</v>
      </c>
      <c r="Q34" s="58">
        <v>310</v>
      </c>
      <c r="R34" s="58">
        <v>290</v>
      </c>
      <c r="S34" s="58">
        <v>260</v>
      </c>
      <c r="T34" s="58">
        <v>310</v>
      </c>
      <c r="U34" s="58">
        <v>280</v>
      </c>
      <c r="V34" s="58">
        <v>310</v>
      </c>
      <c r="W34" s="58">
        <v>290</v>
      </c>
      <c r="X34" s="58">
        <v>290</v>
      </c>
      <c r="Y34" s="58">
        <v>310</v>
      </c>
      <c r="Z34" s="58">
        <v>280</v>
      </c>
      <c r="AA34" s="58">
        <v>310</v>
      </c>
      <c r="AB34" s="58">
        <v>280</v>
      </c>
      <c r="AC34" s="58">
        <v>310</v>
      </c>
    </row>
    <row r="35" spans="1:29" x14ac:dyDescent="0.2">
      <c r="A35" t="s">
        <v>105</v>
      </c>
      <c r="B35" t="s">
        <v>105</v>
      </c>
      <c r="C35" s="57" t="s">
        <v>155</v>
      </c>
      <c r="E35" s="58">
        <v>40</v>
      </c>
      <c r="F35" s="58">
        <v>50</v>
      </c>
      <c r="G35" s="58">
        <v>50</v>
      </c>
      <c r="H35" s="58">
        <v>50</v>
      </c>
      <c r="I35" s="58">
        <v>50</v>
      </c>
      <c r="J35" s="58">
        <v>50</v>
      </c>
      <c r="K35" s="60">
        <v>70</v>
      </c>
      <c r="L35" s="60">
        <v>110</v>
      </c>
      <c r="M35" s="60">
        <v>90</v>
      </c>
      <c r="N35" s="58">
        <v>130</v>
      </c>
      <c r="O35" s="58">
        <v>90</v>
      </c>
      <c r="P35" s="58">
        <v>130</v>
      </c>
      <c r="Q35" s="58">
        <v>120</v>
      </c>
      <c r="R35" s="58">
        <v>90</v>
      </c>
      <c r="S35" s="58">
        <v>170</v>
      </c>
      <c r="T35" s="58">
        <v>130</v>
      </c>
      <c r="U35" s="58">
        <v>150</v>
      </c>
      <c r="V35" s="58">
        <v>130</v>
      </c>
      <c r="W35" s="58">
        <v>150</v>
      </c>
      <c r="X35" s="58">
        <v>150</v>
      </c>
      <c r="Y35" s="58">
        <v>110</v>
      </c>
      <c r="Z35" s="58">
        <v>140</v>
      </c>
      <c r="AA35" s="58">
        <v>110</v>
      </c>
      <c r="AB35" s="58">
        <v>150</v>
      </c>
      <c r="AC35" s="58">
        <v>110</v>
      </c>
    </row>
    <row r="36" spans="1:29" x14ac:dyDescent="0.2">
      <c r="A36" t="s">
        <v>105</v>
      </c>
      <c r="B36" t="s">
        <v>105</v>
      </c>
      <c r="C36" s="57" t="s">
        <v>156</v>
      </c>
      <c r="E36" s="58">
        <v>0</v>
      </c>
      <c r="F36" s="58">
        <v>0</v>
      </c>
      <c r="G36" s="58">
        <v>0</v>
      </c>
      <c r="H36" s="58">
        <v>0</v>
      </c>
      <c r="I36" s="58">
        <v>0</v>
      </c>
      <c r="J36" s="58">
        <v>0</v>
      </c>
      <c r="K36" s="60">
        <v>0</v>
      </c>
      <c r="L36" s="60">
        <v>0</v>
      </c>
      <c r="M36" s="60">
        <v>0</v>
      </c>
      <c r="N36" s="58">
        <v>0</v>
      </c>
      <c r="O36" s="58">
        <v>0</v>
      </c>
      <c r="P36" s="58">
        <v>0</v>
      </c>
      <c r="Q36" s="58">
        <v>0</v>
      </c>
      <c r="R36" s="58">
        <v>0</v>
      </c>
      <c r="S36" s="58">
        <v>0</v>
      </c>
      <c r="T36" s="58">
        <v>0</v>
      </c>
      <c r="U36" s="58">
        <v>0</v>
      </c>
      <c r="V36" s="58">
        <v>0</v>
      </c>
      <c r="W36" s="58">
        <v>0</v>
      </c>
      <c r="X36" s="58">
        <v>0</v>
      </c>
      <c r="Y36" s="58">
        <v>0</v>
      </c>
      <c r="Z36" s="58">
        <v>0</v>
      </c>
      <c r="AA36" s="58">
        <v>0</v>
      </c>
      <c r="AB36" s="58">
        <v>0</v>
      </c>
      <c r="AC36" s="58">
        <v>0</v>
      </c>
    </row>
    <row r="38" spans="1:29" x14ac:dyDescent="0.2">
      <c r="A38" t="s">
        <v>105</v>
      </c>
      <c r="B38" s="57" t="s">
        <v>157</v>
      </c>
      <c r="C38" s="57" t="s">
        <v>158</v>
      </c>
      <c r="E38" s="58">
        <v>180</v>
      </c>
      <c r="F38" s="58">
        <v>190</v>
      </c>
      <c r="G38" s="58">
        <v>190</v>
      </c>
      <c r="H38" s="58">
        <v>180</v>
      </c>
      <c r="I38" s="58">
        <v>180</v>
      </c>
      <c r="J38" s="58">
        <v>170</v>
      </c>
      <c r="K38" s="60">
        <v>180</v>
      </c>
      <c r="L38" s="60">
        <v>260</v>
      </c>
      <c r="M38" s="60">
        <v>270</v>
      </c>
      <c r="N38" s="58">
        <v>280</v>
      </c>
      <c r="O38" s="58">
        <v>290</v>
      </c>
      <c r="P38" s="58">
        <v>290</v>
      </c>
      <c r="Q38" s="58">
        <v>310</v>
      </c>
      <c r="R38" s="58">
        <v>260</v>
      </c>
      <c r="S38" s="58">
        <v>250</v>
      </c>
      <c r="T38" s="58">
        <v>240</v>
      </c>
      <c r="U38" s="58">
        <v>220</v>
      </c>
      <c r="V38" s="58">
        <v>220</v>
      </c>
      <c r="W38" s="58">
        <v>210</v>
      </c>
      <c r="X38" s="58">
        <v>190</v>
      </c>
      <c r="Y38" s="58">
        <v>180</v>
      </c>
      <c r="Z38" s="58">
        <v>170</v>
      </c>
      <c r="AA38" s="58">
        <v>160</v>
      </c>
      <c r="AB38" s="58">
        <v>150</v>
      </c>
      <c r="AC38" s="58">
        <v>140</v>
      </c>
    </row>
    <row r="39" spans="1:29" x14ac:dyDescent="0.2">
      <c r="A39" t="s">
        <v>105</v>
      </c>
      <c r="B39" t="s">
        <v>105</v>
      </c>
      <c r="C39" s="57" t="s">
        <v>159</v>
      </c>
      <c r="E39" s="58">
        <v>240</v>
      </c>
      <c r="F39" s="58">
        <v>240</v>
      </c>
      <c r="G39" s="58">
        <v>240</v>
      </c>
      <c r="H39" s="58">
        <v>230</v>
      </c>
      <c r="I39" s="58">
        <v>220</v>
      </c>
      <c r="J39" s="58">
        <v>220</v>
      </c>
      <c r="K39" s="60">
        <v>250</v>
      </c>
      <c r="L39" s="60">
        <v>570</v>
      </c>
      <c r="M39" s="60">
        <v>610</v>
      </c>
      <c r="N39" s="58">
        <v>650</v>
      </c>
      <c r="O39" s="58">
        <v>730</v>
      </c>
      <c r="P39" s="58">
        <v>760</v>
      </c>
      <c r="Q39" s="58">
        <v>720</v>
      </c>
      <c r="R39" s="58">
        <v>660</v>
      </c>
      <c r="S39" s="58">
        <v>660</v>
      </c>
      <c r="T39" s="58">
        <v>670</v>
      </c>
      <c r="U39" s="58">
        <v>670</v>
      </c>
      <c r="V39" s="58">
        <v>670</v>
      </c>
      <c r="W39" s="58">
        <v>650</v>
      </c>
      <c r="X39" s="58">
        <v>660</v>
      </c>
      <c r="Y39" s="58">
        <v>670</v>
      </c>
      <c r="Z39" s="58">
        <v>670</v>
      </c>
      <c r="AA39" s="58">
        <v>670</v>
      </c>
      <c r="AB39" s="58">
        <v>670</v>
      </c>
      <c r="AC39" s="58">
        <v>650</v>
      </c>
    </row>
    <row r="40" spans="1:29" x14ac:dyDescent="0.2">
      <c r="A40" t="s">
        <v>105</v>
      </c>
      <c r="B40" t="s">
        <v>105</v>
      </c>
      <c r="C40" s="57" t="s">
        <v>160</v>
      </c>
      <c r="E40" s="58">
        <v>20</v>
      </c>
      <c r="F40" s="58">
        <v>30</v>
      </c>
      <c r="G40" s="58">
        <v>30</v>
      </c>
      <c r="H40" s="58">
        <v>20</v>
      </c>
      <c r="I40" s="58">
        <v>30</v>
      </c>
      <c r="J40" s="58">
        <v>20</v>
      </c>
      <c r="K40" s="60">
        <v>30</v>
      </c>
      <c r="L40" s="60">
        <v>70</v>
      </c>
      <c r="M40" s="60">
        <v>70</v>
      </c>
      <c r="N40" s="58">
        <v>80</v>
      </c>
      <c r="O40" s="58">
        <v>90</v>
      </c>
      <c r="P40" s="58">
        <v>90</v>
      </c>
      <c r="Q40" s="58">
        <v>80</v>
      </c>
      <c r="R40" s="58">
        <v>100</v>
      </c>
      <c r="S40" s="58">
        <v>110</v>
      </c>
      <c r="T40" s="58">
        <v>120</v>
      </c>
      <c r="U40" s="58">
        <v>130</v>
      </c>
      <c r="V40" s="58">
        <v>140</v>
      </c>
      <c r="W40" s="58">
        <v>160</v>
      </c>
      <c r="X40" s="58">
        <v>160</v>
      </c>
      <c r="Y40" s="58">
        <v>170</v>
      </c>
      <c r="Z40" s="58">
        <v>180</v>
      </c>
      <c r="AA40" s="58">
        <v>180</v>
      </c>
      <c r="AB40" s="58">
        <v>190</v>
      </c>
      <c r="AC40" s="58">
        <v>190</v>
      </c>
    </row>
    <row r="41" spans="1:29" x14ac:dyDescent="0.2">
      <c r="A41" t="s">
        <v>105</v>
      </c>
      <c r="B41" t="s">
        <v>105</v>
      </c>
      <c r="C41" s="57" t="s">
        <v>161</v>
      </c>
      <c r="E41" s="58">
        <v>0</v>
      </c>
      <c r="F41" s="58">
        <v>0</v>
      </c>
      <c r="G41" s="58">
        <v>0</v>
      </c>
      <c r="H41" s="58">
        <v>0</v>
      </c>
      <c r="I41" s="58">
        <v>0</v>
      </c>
      <c r="J41" s="58">
        <v>0</v>
      </c>
      <c r="K41" s="60">
        <v>10</v>
      </c>
      <c r="L41" s="60">
        <v>10</v>
      </c>
      <c r="M41" s="60">
        <v>10</v>
      </c>
      <c r="N41" s="58">
        <v>10</v>
      </c>
      <c r="O41" s="58">
        <v>10</v>
      </c>
      <c r="P41" s="58">
        <v>10</v>
      </c>
      <c r="Q41" s="58">
        <v>10</v>
      </c>
      <c r="R41" s="58">
        <v>10</v>
      </c>
      <c r="S41" s="58">
        <v>20</v>
      </c>
      <c r="T41" s="58">
        <v>20</v>
      </c>
      <c r="U41" s="58">
        <v>20</v>
      </c>
      <c r="V41" s="58">
        <v>20</v>
      </c>
      <c r="W41" s="58">
        <v>20</v>
      </c>
      <c r="X41" s="58">
        <v>20</v>
      </c>
      <c r="Y41" s="58">
        <v>20</v>
      </c>
      <c r="Z41" s="58">
        <v>30</v>
      </c>
      <c r="AA41" s="58">
        <v>30</v>
      </c>
      <c r="AB41" s="58">
        <v>30</v>
      </c>
      <c r="AC41" s="58">
        <v>30</v>
      </c>
    </row>
    <row r="42" spans="1:29" x14ac:dyDescent="0.2">
      <c r="A42" t="s">
        <v>105</v>
      </c>
      <c r="B42" t="s">
        <v>105</v>
      </c>
      <c r="C42" s="57" t="s">
        <v>156</v>
      </c>
      <c r="E42" s="58">
        <v>0</v>
      </c>
      <c r="F42" s="58">
        <v>0</v>
      </c>
      <c r="G42" s="58">
        <v>0</v>
      </c>
      <c r="H42" s="58">
        <v>0</v>
      </c>
      <c r="I42" s="58">
        <v>0</v>
      </c>
      <c r="J42" s="58">
        <v>10</v>
      </c>
      <c r="K42" s="60">
        <v>10</v>
      </c>
      <c r="L42" s="60">
        <v>10</v>
      </c>
      <c r="M42" s="60">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row>
    <row r="44" spans="1:29" x14ac:dyDescent="0.2">
      <c r="A44" t="s">
        <v>105</v>
      </c>
      <c r="B44" s="57" t="s">
        <v>162</v>
      </c>
      <c r="C44" s="57" t="s">
        <v>169</v>
      </c>
      <c r="E44" s="58">
        <v>70</v>
      </c>
      <c r="F44" s="58">
        <v>70</v>
      </c>
      <c r="G44" s="58">
        <v>60</v>
      </c>
      <c r="H44" s="58">
        <v>60</v>
      </c>
      <c r="I44" s="58">
        <v>50</v>
      </c>
      <c r="J44" s="58">
        <v>50</v>
      </c>
      <c r="K44" s="60">
        <v>30</v>
      </c>
      <c r="L44" s="60">
        <v>40</v>
      </c>
      <c r="M44" s="60">
        <v>50</v>
      </c>
      <c r="N44" s="58">
        <v>40</v>
      </c>
      <c r="O44" s="58">
        <v>40</v>
      </c>
      <c r="P44" s="58">
        <v>40</v>
      </c>
      <c r="Q44" s="58">
        <v>40</v>
      </c>
      <c r="R44" s="58">
        <v>40</v>
      </c>
      <c r="S44" s="58">
        <v>40</v>
      </c>
      <c r="T44" s="58">
        <v>50</v>
      </c>
      <c r="U44" s="58">
        <v>50</v>
      </c>
      <c r="V44" s="58">
        <v>60</v>
      </c>
      <c r="W44" s="58">
        <v>60</v>
      </c>
      <c r="X44" s="58">
        <v>80</v>
      </c>
      <c r="Y44" s="58">
        <v>90</v>
      </c>
      <c r="Z44" s="58">
        <v>90</v>
      </c>
      <c r="AA44" s="58">
        <v>100</v>
      </c>
      <c r="AB44" s="58">
        <v>100</v>
      </c>
      <c r="AC44" s="58">
        <v>100</v>
      </c>
    </row>
    <row r="45" spans="1:29" x14ac:dyDescent="0.2">
      <c r="A45" t="s">
        <v>105</v>
      </c>
      <c r="B45" t="s">
        <v>105</v>
      </c>
      <c r="C45" s="57" t="s">
        <v>170</v>
      </c>
      <c r="E45" s="58">
        <v>380</v>
      </c>
      <c r="F45" s="58">
        <v>400</v>
      </c>
      <c r="G45" s="58">
        <v>400</v>
      </c>
      <c r="H45" s="58">
        <v>380</v>
      </c>
      <c r="I45" s="58">
        <v>380</v>
      </c>
      <c r="J45" s="58">
        <v>370</v>
      </c>
      <c r="K45" s="60">
        <v>430</v>
      </c>
      <c r="L45" s="60">
        <v>870</v>
      </c>
      <c r="M45" s="60">
        <v>920</v>
      </c>
      <c r="N45" s="58">
        <v>970</v>
      </c>
      <c r="O45" s="58">
        <v>1080</v>
      </c>
      <c r="P45" s="58">
        <v>1110</v>
      </c>
      <c r="Q45" s="58">
        <v>1090</v>
      </c>
      <c r="R45" s="58">
        <v>1000</v>
      </c>
      <c r="S45" s="58">
        <v>990</v>
      </c>
      <c r="T45" s="58">
        <v>1000</v>
      </c>
      <c r="U45" s="58">
        <v>990</v>
      </c>
      <c r="V45" s="58">
        <v>990</v>
      </c>
      <c r="W45" s="58">
        <v>970</v>
      </c>
      <c r="X45" s="58">
        <v>960</v>
      </c>
      <c r="Y45" s="58">
        <v>960</v>
      </c>
      <c r="Z45" s="58">
        <v>950</v>
      </c>
      <c r="AA45" s="58">
        <v>950</v>
      </c>
      <c r="AB45" s="58">
        <v>940</v>
      </c>
      <c r="AC45" s="58">
        <v>910</v>
      </c>
    </row>
    <row r="46" spans="1:29" x14ac:dyDescent="0.2">
      <c r="A46" t="s">
        <v>105</v>
      </c>
      <c r="B46" t="s">
        <v>105</v>
      </c>
      <c r="C46" s="57" t="s">
        <v>163</v>
      </c>
      <c r="E46" s="58">
        <v>0</v>
      </c>
      <c r="F46" s="58">
        <v>0</v>
      </c>
      <c r="G46" s="58">
        <v>0</v>
      </c>
      <c r="H46" s="58">
        <v>0</v>
      </c>
      <c r="I46" s="58">
        <v>0</v>
      </c>
      <c r="J46" s="58">
        <v>0</v>
      </c>
      <c r="K46" s="60">
        <v>0</v>
      </c>
      <c r="L46" s="60">
        <v>0</v>
      </c>
      <c r="M46" s="60">
        <v>0</v>
      </c>
      <c r="N46" s="58">
        <v>0</v>
      </c>
      <c r="O46" s="58">
        <v>0</v>
      </c>
      <c r="P46" s="58">
        <v>0</v>
      </c>
      <c r="Q46" s="58">
        <v>0</v>
      </c>
      <c r="R46" s="58">
        <v>0</v>
      </c>
      <c r="S46" s="58">
        <v>0</v>
      </c>
      <c r="T46" s="58">
        <v>0</v>
      </c>
      <c r="U46" s="58">
        <v>0</v>
      </c>
      <c r="V46" s="58">
        <v>0</v>
      </c>
      <c r="W46" s="58">
        <v>0</v>
      </c>
      <c r="X46" s="58">
        <v>0</v>
      </c>
      <c r="Y46" s="58">
        <v>0</v>
      </c>
      <c r="Z46" s="58">
        <v>0</v>
      </c>
      <c r="AA46" s="58">
        <v>0</v>
      </c>
      <c r="AB46" s="58">
        <v>0</v>
      </c>
      <c r="AC46" s="58">
        <v>0</v>
      </c>
    </row>
    <row r="49" spans="1:29" x14ac:dyDescent="0.2">
      <c r="A49" s="57" t="s">
        <v>146</v>
      </c>
      <c r="B49" s="57" t="s">
        <v>149</v>
      </c>
      <c r="C49" s="57" t="s">
        <v>150</v>
      </c>
      <c r="E49" s="58">
        <v>30</v>
      </c>
      <c r="F49" s="58">
        <v>20</v>
      </c>
      <c r="G49" s="58">
        <v>30</v>
      </c>
      <c r="H49" s="58">
        <v>30</v>
      </c>
      <c r="I49" s="58">
        <v>30</v>
      </c>
      <c r="J49" s="58">
        <v>30</v>
      </c>
      <c r="K49" s="60">
        <v>20</v>
      </c>
      <c r="L49" s="60">
        <v>40</v>
      </c>
      <c r="M49" s="60">
        <v>20</v>
      </c>
      <c r="N49" s="58">
        <v>30</v>
      </c>
      <c r="O49" s="58">
        <v>30</v>
      </c>
      <c r="P49" s="58">
        <v>30</v>
      </c>
      <c r="Q49" s="58">
        <v>40</v>
      </c>
      <c r="R49" s="58">
        <v>40</v>
      </c>
      <c r="S49" s="58">
        <v>30</v>
      </c>
      <c r="T49" s="58">
        <v>20</v>
      </c>
      <c r="U49" s="58">
        <v>30</v>
      </c>
      <c r="V49" s="58">
        <v>20</v>
      </c>
      <c r="W49" s="58">
        <v>20</v>
      </c>
      <c r="X49" s="58">
        <v>20</v>
      </c>
      <c r="Y49" s="58">
        <v>20</v>
      </c>
      <c r="Z49" s="58">
        <v>20</v>
      </c>
      <c r="AA49" s="58">
        <v>20</v>
      </c>
      <c r="AB49" s="58">
        <v>20</v>
      </c>
      <c r="AC49" s="58">
        <v>10</v>
      </c>
    </row>
    <row r="50" spans="1:29" x14ac:dyDescent="0.2">
      <c r="A50" t="s">
        <v>105</v>
      </c>
      <c r="B50" t="s">
        <v>105</v>
      </c>
      <c r="C50" s="57" t="s">
        <v>151</v>
      </c>
      <c r="E50" s="58">
        <v>20</v>
      </c>
      <c r="F50" s="58">
        <v>20</v>
      </c>
      <c r="G50" s="58">
        <v>20</v>
      </c>
      <c r="H50" s="58">
        <v>20</v>
      </c>
      <c r="I50" s="58">
        <v>20</v>
      </c>
      <c r="J50" s="58">
        <v>20</v>
      </c>
      <c r="K50" s="60">
        <v>20</v>
      </c>
      <c r="L50" s="60">
        <v>40</v>
      </c>
      <c r="M50" s="60">
        <v>60</v>
      </c>
      <c r="N50" s="58">
        <v>60</v>
      </c>
      <c r="O50" s="58">
        <v>60</v>
      </c>
      <c r="P50" s="58">
        <v>60</v>
      </c>
      <c r="Q50" s="58">
        <v>50</v>
      </c>
      <c r="R50" s="58">
        <v>40</v>
      </c>
      <c r="S50" s="58">
        <v>40</v>
      </c>
      <c r="T50" s="58">
        <v>30</v>
      </c>
      <c r="U50" s="58">
        <v>40</v>
      </c>
      <c r="V50" s="58">
        <v>40</v>
      </c>
      <c r="W50" s="58">
        <v>40</v>
      </c>
      <c r="X50" s="58">
        <v>30</v>
      </c>
      <c r="Y50" s="58">
        <v>30</v>
      </c>
      <c r="Z50" s="58">
        <v>30</v>
      </c>
      <c r="AA50" s="58">
        <v>30</v>
      </c>
      <c r="AB50" s="58">
        <v>30</v>
      </c>
      <c r="AC50" s="58">
        <v>30</v>
      </c>
    </row>
    <row r="51" spans="1:29" x14ac:dyDescent="0.2">
      <c r="A51" t="s">
        <v>105</v>
      </c>
      <c r="B51" t="s">
        <v>105</v>
      </c>
      <c r="C51" s="57" t="s">
        <v>152</v>
      </c>
      <c r="E51" s="58">
        <v>10</v>
      </c>
      <c r="F51" s="58">
        <v>0</v>
      </c>
      <c r="G51" s="58">
        <v>10</v>
      </c>
      <c r="H51" s="58">
        <v>0</v>
      </c>
      <c r="I51" s="58">
        <v>0</v>
      </c>
      <c r="J51" s="58">
        <v>10</v>
      </c>
      <c r="K51" s="60">
        <v>20</v>
      </c>
      <c r="L51" s="60">
        <v>20</v>
      </c>
      <c r="M51" s="60">
        <v>30</v>
      </c>
      <c r="N51" s="58">
        <v>30</v>
      </c>
      <c r="O51" s="58">
        <v>20</v>
      </c>
      <c r="P51" s="58">
        <v>30</v>
      </c>
      <c r="Q51" s="58">
        <v>20</v>
      </c>
      <c r="R51" s="58">
        <v>10</v>
      </c>
      <c r="S51" s="58">
        <v>20</v>
      </c>
      <c r="T51" s="58">
        <v>10</v>
      </c>
      <c r="U51" s="58">
        <v>20</v>
      </c>
      <c r="V51" s="58">
        <v>20</v>
      </c>
      <c r="W51" s="58">
        <v>10</v>
      </c>
      <c r="X51" s="58">
        <v>10</v>
      </c>
      <c r="Y51" s="58">
        <v>10</v>
      </c>
      <c r="Z51" s="58">
        <v>10</v>
      </c>
      <c r="AA51" s="58">
        <v>10</v>
      </c>
      <c r="AB51" s="58">
        <v>10</v>
      </c>
      <c r="AC51" s="58">
        <v>10</v>
      </c>
    </row>
    <row r="52" spans="1:29" x14ac:dyDescent="0.2">
      <c r="A52" t="s">
        <v>105</v>
      </c>
      <c r="B52" t="s">
        <v>105</v>
      </c>
      <c r="C52" s="57" t="s">
        <v>153</v>
      </c>
      <c r="E52" s="58">
        <v>0</v>
      </c>
      <c r="F52" s="58">
        <v>0</v>
      </c>
      <c r="G52" s="58">
        <v>0</v>
      </c>
      <c r="H52" s="58">
        <v>0</v>
      </c>
      <c r="I52" s="58">
        <v>0</v>
      </c>
      <c r="J52" s="58">
        <v>0</v>
      </c>
      <c r="K52" s="60">
        <v>0</v>
      </c>
      <c r="L52" s="60">
        <v>10</v>
      </c>
      <c r="M52" s="60">
        <v>10</v>
      </c>
      <c r="N52" s="58">
        <v>10</v>
      </c>
      <c r="O52" s="58">
        <v>10</v>
      </c>
      <c r="P52" s="58">
        <v>20</v>
      </c>
      <c r="Q52" s="58">
        <v>10</v>
      </c>
      <c r="R52" s="58">
        <v>10</v>
      </c>
      <c r="S52" s="58">
        <v>10</v>
      </c>
      <c r="T52" s="58">
        <v>10</v>
      </c>
      <c r="U52" s="58">
        <v>0</v>
      </c>
      <c r="V52" s="58">
        <v>0</v>
      </c>
      <c r="W52" s="58">
        <v>10</v>
      </c>
      <c r="X52" s="58">
        <v>10</v>
      </c>
      <c r="Y52" s="58">
        <v>10</v>
      </c>
      <c r="Z52" s="58">
        <v>10</v>
      </c>
      <c r="AA52" s="58">
        <v>10</v>
      </c>
      <c r="AB52" s="58">
        <v>10</v>
      </c>
      <c r="AC52" s="58">
        <v>10</v>
      </c>
    </row>
    <row r="53" spans="1:29" x14ac:dyDescent="0.2">
      <c r="A53" t="s">
        <v>105</v>
      </c>
      <c r="B53" t="s">
        <v>105</v>
      </c>
      <c r="C53" s="57" t="s">
        <v>154</v>
      </c>
      <c r="E53" s="58">
        <v>0</v>
      </c>
      <c r="F53" s="58">
        <v>0</v>
      </c>
      <c r="G53" s="58">
        <v>0</v>
      </c>
      <c r="H53" s="58">
        <v>0</v>
      </c>
      <c r="I53" s="58">
        <v>0</v>
      </c>
      <c r="J53" s="58">
        <v>0</v>
      </c>
      <c r="K53" s="60">
        <v>0</v>
      </c>
      <c r="L53" s="60">
        <v>10</v>
      </c>
      <c r="M53" s="60">
        <v>10</v>
      </c>
      <c r="N53" s="58">
        <v>10</v>
      </c>
      <c r="O53" s="58">
        <v>10</v>
      </c>
      <c r="P53" s="58">
        <v>10</v>
      </c>
      <c r="Q53" s="58">
        <v>10</v>
      </c>
      <c r="R53" s="58">
        <v>0</v>
      </c>
      <c r="S53" s="58">
        <v>0</v>
      </c>
      <c r="T53" s="58">
        <v>0</v>
      </c>
      <c r="U53" s="58">
        <v>0</v>
      </c>
      <c r="V53" s="58">
        <v>0</v>
      </c>
      <c r="W53" s="58">
        <v>0</v>
      </c>
      <c r="X53" s="58">
        <v>0</v>
      </c>
      <c r="Y53" s="58">
        <v>0</v>
      </c>
      <c r="Z53" s="58">
        <v>0</v>
      </c>
      <c r="AA53" s="58">
        <v>0</v>
      </c>
      <c r="AB53" s="58">
        <v>0</v>
      </c>
      <c r="AC53" s="58">
        <v>0</v>
      </c>
    </row>
    <row r="54" spans="1:29" x14ac:dyDescent="0.2">
      <c r="A54" t="s">
        <v>105</v>
      </c>
      <c r="B54" t="s">
        <v>105</v>
      </c>
      <c r="C54" s="57" t="s">
        <v>155</v>
      </c>
      <c r="E54" s="58">
        <v>0</v>
      </c>
      <c r="F54" s="58">
        <v>0</v>
      </c>
      <c r="G54" s="58">
        <v>0</v>
      </c>
      <c r="H54" s="58">
        <v>0</v>
      </c>
      <c r="I54" s="58">
        <v>0</v>
      </c>
      <c r="J54" s="58">
        <v>0</v>
      </c>
      <c r="K54" s="60">
        <v>0</v>
      </c>
      <c r="L54" s="60">
        <v>10</v>
      </c>
      <c r="M54" s="60">
        <v>0</v>
      </c>
      <c r="N54" s="58">
        <v>0</v>
      </c>
      <c r="O54" s="58">
        <v>0</v>
      </c>
      <c r="P54" s="58">
        <v>0</v>
      </c>
      <c r="Q54" s="58">
        <v>10</v>
      </c>
      <c r="R54" s="58">
        <v>0</v>
      </c>
      <c r="S54" s="58">
        <v>0</v>
      </c>
      <c r="T54" s="58">
        <v>0</v>
      </c>
      <c r="U54" s="58">
        <v>0</v>
      </c>
      <c r="V54" s="58">
        <v>0</v>
      </c>
      <c r="W54" s="58">
        <v>0</v>
      </c>
      <c r="X54" s="58">
        <v>0</v>
      </c>
      <c r="Y54" s="58">
        <v>0</v>
      </c>
      <c r="Z54" s="58">
        <v>0</v>
      </c>
      <c r="AA54" s="58">
        <v>0</v>
      </c>
      <c r="AB54" s="58">
        <v>0</v>
      </c>
      <c r="AC54" s="58">
        <v>0</v>
      </c>
    </row>
    <row r="55" spans="1:29" x14ac:dyDescent="0.2">
      <c r="A55" t="s">
        <v>105</v>
      </c>
      <c r="B55" t="s">
        <v>105</v>
      </c>
      <c r="C55" s="57" t="s">
        <v>156</v>
      </c>
      <c r="E55" s="58">
        <v>0</v>
      </c>
      <c r="F55" s="58">
        <v>0</v>
      </c>
      <c r="G55" s="58">
        <v>0</v>
      </c>
      <c r="H55" s="58">
        <v>0</v>
      </c>
      <c r="I55" s="58">
        <v>0</v>
      </c>
      <c r="J55" s="58">
        <v>0</v>
      </c>
      <c r="K55" s="60">
        <v>0</v>
      </c>
      <c r="L55" s="60">
        <v>0</v>
      </c>
      <c r="M55" s="60">
        <v>0</v>
      </c>
      <c r="N55" s="58">
        <v>0</v>
      </c>
      <c r="O55" s="58">
        <v>0</v>
      </c>
      <c r="P55" s="58">
        <v>0</v>
      </c>
      <c r="Q55" s="58">
        <v>0</v>
      </c>
      <c r="R55" s="58">
        <v>0</v>
      </c>
      <c r="S55" s="58">
        <v>0</v>
      </c>
      <c r="T55" s="58">
        <v>0</v>
      </c>
      <c r="U55" s="58">
        <v>0</v>
      </c>
      <c r="V55" s="58">
        <v>0</v>
      </c>
      <c r="W55" s="58">
        <v>0</v>
      </c>
      <c r="X55" s="58">
        <v>0</v>
      </c>
      <c r="Y55" s="58">
        <v>0</v>
      </c>
      <c r="Z55" s="58">
        <v>0</v>
      </c>
      <c r="AA55" s="58">
        <v>0</v>
      </c>
      <c r="AB55" s="58">
        <v>0</v>
      </c>
      <c r="AC55" s="58">
        <v>0</v>
      </c>
    </row>
    <row r="57" spans="1:29" x14ac:dyDescent="0.2">
      <c r="A57" t="s">
        <v>105</v>
      </c>
      <c r="B57" s="57" t="s">
        <v>157</v>
      </c>
      <c r="C57" s="57" t="s">
        <v>158</v>
      </c>
      <c r="E57" s="58">
        <v>0</v>
      </c>
      <c r="F57" s="58">
        <v>0</v>
      </c>
      <c r="G57" s="58">
        <v>0</v>
      </c>
      <c r="H57" s="58">
        <v>0</v>
      </c>
      <c r="I57" s="58">
        <v>0</v>
      </c>
      <c r="J57" s="58">
        <v>10</v>
      </c>
      <c r="K57" s="60">
        <v>10</v>
      </c>
      <c r="L57" s="60">
        <v>10</v>
      </c>
      <c r="M57" s="60">
        <v>10</v>
      </c>
      <c r="N57" s="58">
        <v>10</v>
      </c>
      <c r="O57" s="58">
        <v>10</v>
      </c>
      <c r="P57" s="58">
        <v>10</v>
      </c>
      <c r="Q57" s="58">
        <v>20</v>
      </c>
      <c r="R57" s="58">
        <v>10</v>
      </c>
      <c r="S57" s="58">
        <v>10</v>
      </c>
      <c r="T57" s="58">
        <v>0</v>
      </c>
      <c r="U57" s="58">
        <v>0</v>
      </c>
      <c r="V57" s="58">
        <v>0</v>
      </c>
      <c r="W57" s="58">
        <v>0</v>
      </c>
      <c r="X57" s="58">
        <v>0</v>
      </c>
      <c r="Y57" s="58">
        <v>10</v>
      </c>
      <c r="Z57" s="58">
        <v>0</v>
      </c>
      <c r="AA57" s="58">
        <v>0</v>
      </c>
      <c r="AB57" s="58">
        <v>0</v>
      </c>
      <c r="AC57" s="58">
        <v>0</v>
      </c>
    </row>
    <row r="58" spans="1:29" x14ac:dyDescent="0.2">
      <c r="A58" t="s">
        <v>105</v>
      </c>
      <c r="B58" t="s">
        <v>105</v>
      </c>
      <c r="C58" s="57" t="s">
        <v>159</v>
      </c>
      <c r="E58" s="58">
        <v>40</v>
      </c>
      <c r="F58" s="58">
        <v>40</v>
      </c>
      <c r="G58" s="58">
        <v>40</v>
      </c>
      <c r="H58" s="58">
        <v>40</v>
      </c>
      <c r="I58" s="58">
        <v>40</v>
      </c>
      <c r="J58" s="58">
        <v>40</v>
      </c>
      <c r="K58" s="60">
        <v>60</v>
      </c>
      <c r="L58" s="60">
        <v>120</v>
      </c>
      <c r="M58" s="60">
        <v>110</v>
      </c>
      <c r="N58" s="58">
        <v>110</v>
      </c>
      <c r="O58" s="58">
        <v>120</v>
      </c>
      <c r="P58" s="58">
        <v>120</v>
      </c>
      <c r="Q58" s="58">
        <v>110</v>
      </c>
      <c r="R58" s="58">
        <v>80</v>
      </c>
      <c r="S58" s="58">
        <v>80</v>
      </c>
      <c r="T58" s="58">
        <v>70</v>
      </c>
      <c r="U58" s="58">
        <v>70</v>
      </c>
      <c r="V58" s="58">
        <v>70</v>
      </c>
      <c r="W58" s="58">
        <v>70</v>
      </c>
      <c r="X58" s="58">
        <v>60</v>
      </c>
      <c r="Y58" s="58">
        <v>60</v>
      </c>
      <c r="Z58" s="58">
        <v>60</v>
      </c>
      <c r="AA58" s="58">
        <v>60</v>
      </c>
      <c r="AB58" s="58">
        <v>50</v>
      </c>
      <c r="AC58" s="58">
        <v>50</v>
      </c>
    </row>
    <row r="59" spans="1:29" x14ac:dyDescent="0.2">
      <c r="A59" t="s">
        <v>105</v>
      </c>
      <c r="B59" t="s">
        <v>105</v>
      </c>
      <c r="C59" s="57" t="s">
        <v>160</v>
      </c>
      <c r="E59" s="58">
        <v>10</v>
      </c>
      <c r="F59" s="58">
        <v>0</v>
      </c>
      <c r="G59" s="58">
        <v>0</v>
      </c>
      <c r="H59" s="58">
        <v>0</v>
      </c>
      <c r="I59" s="58">
        <v>10</v>
      </c>
      <c r="J59" s="58">
        <v>10</v>
      </c>
      <c r="K59" s="60">
        <v>10</v>
      </c>
      <c r="L59" s="60">
        <v>0</v>
      </c>
      <c r="M59" s="60">
        <v>10</v>
      </c>
      <c r="N59" s="58">
        <v>10</v>
      </c>
      <c r="O59" s="58">
        <v>10</v>
      </c>
      <c r="P59" s="58">
        <v>10</v>
      </c>
      <c r="Q59" s="58">
        <v>10</v>
      </c>
      <c r="R59" s="58">
        <v>10</v>
      </c>
      <c r="S59" s="58">
        <v>10</v>
      </c>
      <c r="T59" s="58">
        <v>10</v>
      </c>
      <c r="U59" s="58">
        <v>10</v>
      </c>
      <c r="V59" s="58">
        <v>10</v>
      </c>
      <c r="W59" s="58">
        <v>10</v>
      </c>
      <c r="X59" s="58">
        <v>10</v>
      </c>
      <c r="Y59" s="58">
        <v>10</v>
      </c>
      <c r="Z59" s="58">
        <v>10</v>
      </c>
      <c r="AA59" s="58">
        <v>10</v>
      </c>
      <c r="AB59" s="58">
        <v>10</v>
      </c>
      <c r="AC59" s="58">
        <v>10</v>
      </c>
    </row>
    <row r="60" spans="1:29" x14ac:dyDescent="0.2">
      <c r="A60" t="s">
        <v>105</v>
      </c>
      <c r="B60" t="s">
        <v>105</v>
      </c>
      <c r="C60" s="57" t="s">
        <v>161</v>
      </c>
      <c r="E60" s="58">
        <v>0</v>
      </c>
      <c r="F60" s="58">
        <v>0</v>
      </c>
      <c r="G60" s="58">
        <v>0</v>
      </c>
      <c r="H60" s="58">
        <v>0</v>
      </c>
      <c r="I60" s="58">
        <v>10</v>
      </c>
      <c r="J60" s="58">
        <v>0</v>
      </c>
      <c r="K60" s="60">
        <v>0</v>
      </c>
      <c r="L60" s="60">
        <v>0</v>
      </c>
      <c r="M60" s="60">
        <v>0</v>
      </c>
      <c r="N60" s="58">
        <v>0</v>
      </c>
      <c r="O60" s="58">
        <v>0</v>
      </c>
      <c r="P60" s="58">
        <v>0</v>
      </c>
      <c r="Q60" s="58">
        <v>0</v>
      </c>
      <c r="R60" s="58">
        <v>0</v>
      </c>
      <c r="S60" s="58">
        <v>0</v>
      </c>
      <c r="T60" s="58">
        <v>0</v>
      </c>
      <c r="U60" s="58">
        <v>0</v>
      </c>
      <c r="V60" s="58">
        <v>0</v>
      </c>
      <c r="W60" s="58">
        <v>0</v>
      </c>
      <c r="X60" s="58">
        <v>0</v>
      </c>
      <c r="Y60" s="58">
        <v>0</v>
      </c>
      <c r="Z60" s="58">
        <v>0</v>
      </c>
      <c r="AA60" s="58">
        <v>0</v>
      </c>
      <c r="AB60" s="58">
        <v>0</v>
      </c>
      <c r="AC60" s="58">
        <v>0</v>
      </c>
    </row>
    <row r="61" spans="1:29" x14ac:dyDescent="0.2">
      <c r="A61" t="s">
        <v>105</v>
      </c>
      <c r="B61" t="s">
        <v>105</v>
      </c>
      <c r="C61" s="57" t="s">
        <v>156</v>
      </c>
      <c r="E61" s="58">
        <v>0</v>
      </c>
      <c r="F61" s="58">
        <v>0</v>
      </c>
      <c r="G61" s="58">
        <v>0</v>
      </c>
      <c r="H61" s="58">
        <v>0</v>
      </c>
      <c r="I61" s="58">
        <v>0</v>
      </c>
      <c r="J61" s="58">
        <v>0</v>
      </c>
      <c r="K61" s="60">
        <v>0</v>
      </c>
      <c r="L61" s="60">
        <v>0</v>
      </c>
      <c r="M61" s="60">
        <v>0</v>
      </c>
      <c r="N61" s="58">
        <v>0</v>
      </c>
      <c r="O61" s="58">
        <v>0</v>
      </c>
      <c r="P61" s="58">
        <v>0</v>
      </c>
      <c r="Q61" s="58">
        <v>0</v>
      </c>
      <c r="R61" s="58">
        <v>0</v>
      </c>
      <c r="S61" s="58">
        <v>0</v>
      </c>
      <c r="T61" s="58">
        <v>0</v>
      </c>
      <c r="U61" s="58">
        <v>0</v>
      </c>
      <c r="V61" s="58">
        <v>0</v>
      </c>
      <c r="W61" s="58">
        <v>0</v>
      </c>
      <c r="X61" s="58">
        <v>0</v>
      </c>
      <c r="Y61" s="58">
        <v>0</v>
      </c>
      <c r="Z61" s="58">
        <v>0</v>
      </c>
      <c r="AA61" s="58">
        <v>0</v>
      </c>
      <c r="AB61" s="58">
        <v>0</v>
      </c>
      <c r="AC61" s="58">
        <v>0</v>
      </c>
    </row>
    <row r="63" spans="1:29" x14ac:dyDescent="0.2">
      <c r="A63" t="s">
        <v>105</v>
      </c>
      <c r="B63" s="57" t="s">
        <v>162</v>
      </c>
      <c r="C63" s="57" t="s">
        <v>169</v>
      </c>
      <c r="E63" s="58">
        <v>10</v>
      </c>
      <c r="F63" s="58">
        <v>10</v>
      </c>
      <c r="G63" s="58">
        <v>10</v>
      </c>
      <c r="H63" s="58">
        <v>10</v>
      </c>
      <c r="I63" s="58">
        <v>10</v>
      </c>
      <c r="J63" s="58">
        <v>0</v>
      </c>
      <c r="K63" s="60">
        <v>0</v>
      </c>
      <c r="L63" s="60">
        <v>10</v>
      </c>
      <c r="M63" s="60">
        <v>10</v>
      </c>
      <c r="N63" s="58">
        <v>10</v>
      </c>
      <c r="O63" s="58">
        <v>0</v>
      </c>
      <c r="P63" s="58">
        <v>0</v>
      </c>
      <c r="Q63" s="58">
        <v>0</v>
      </c>
      <c r="R63" s="58">
        <v>0</v>
      </c>
      <c r="S63" s="58">
        <v>0</v>
      </c>
      <c r="T63" s="58">
        <v>0</v>
      </c>
      <c r="U63" s="58">
        <v>0</v>
      </c>
      <c r="V63" s="58">
        <v>0</v>
      </c>
      <c r="W63" s="58">
        <v>10</v>
      </c>
      <c r="X63" s="58">
        <v>10</v>
      </c>
      <c r="Y63" s="58">
        <v>10</v>
      </c>
      <c r="Z63" s="58">
        <v>10</v>
      </c>
      <c r="AA63" s="58">
        <v>10</v>
      </c>
      <c r="AB63" s="58">
        <v>10</v>
      </c>
      <c r="AC63" s="58">
        <v>10</v>
      </c>
    </row>
    <row r="64" spans="1:29" x14ac:dyDescent="0.2">
      <c r="A64" t="s">
        <v>105</v>
      </c>
      <c r="B64" t="s">
        <v>105</v>
      </c>
      <c r="C64" s="57" t="s">
        <v>170</v>
      </c>
      <c r="E64" s="58">
        <v>50</v>
      </c>
      <c r="F64" s="58">
        <v>50</v>
      </c>
      <c r="G64" s="58">
        <v>50</v>
      </c>
      <c r="H64" s="58">
        <v>50</v>
      </c>
      <c r="I64" s="58">
        <v>50</v>
      </c>
      <c r="J64" s="58">
        <v>60</v>
      </c>
      <c r="K64" s="60">
        <v>70</v>
      </c>
      <c r="L64" s="60">
        <v>130</v>
      </c>
      <c r="M64" s="60">
        <v>120</v>
      </c>
      <c r="N64" s="58">
        <v>120</v>
      </c>
      <c r="O64" s="58">
        <v>130</v>
      </c>
      <c r="P64" s="58">
        <v>140</v>
      </c>
      <c r="Q64" s="58">
        <v>130</v>
      </c>
      <c r="R64" s="58">
        <v>90</v>
      </c>
      <c r="S64" s="58">
        <v>90</v>
      </c>
      <c r="T64" s="58">
        <v>80</v>
      </c>
      <c r="U64" s="58">
        <v>80</v>
      </c>
      <c r="V64" s="58">
        <v>80</v>
      </c>
      <c r="W64" s="58">
        <v>70</v>
      </c>
      <c r="X64" s="58">
        <v>70</v>
      </c>
      <c r="Y64" s="58">
        <v>60</v>
      </c>
      <c r="Z64" s="58">
        <v>60</v>
      </c>
      <c r="AA64" s="58">
        <v>60</v>
      </c>
      <c r="AB64" s="58">
        <v>50</v>
      </c>
      <c r="AC64" s="58">
        <v>50</v>
      </c>
    </row>
    <row r="65" spans="1:29" x14ac:dyDescent="0.2">
      <c r="A65" t="s">
        <v>105</v>
      </c>
      <c r="B65" t="s">
        <v>105</v>
      </c>
      <c r="C65" s="57" t="s">
        <v>163</v>
      </c>
      <c r="E65" s="58">
        <v>0</v>
      </c>
      <c r="F65" s="58">
        <v>0</v>
      </c>
      <c r="G65" s="58">
        <v>0</v>
      </c>
      <c r="H65" s="58">
        <v>0</v>
      </c>
      <c r="I65" s="58">
        <v>0</v>
      </c>
      <c r="J65" s="58">
        <v>0</v>
      </c>
      <c r="K65" s="60">
        <v>0</v>
      </c>
      <c r="L65" s="60">
        <v>0</v>
      </c>
      <c r="M65" s="60">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row>
    <row r="67" spans="1:29" x14ac:dyDescent="0.2">
      <c r="A67" s="59" t="s">
        <v>164</v>
      </c>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row>
  </sheetData>
  <mergeCells count="1">
    <mergeCell ref="E5:AC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Toelichting</vt:lpstr>
      <vt:lpstr>Bronbestanden</vt:lpstr>
      <vt:lpstr>Tabel 1</vt:lpstr>
      <vt:lpstr>Tabel 2</vt:lpstr>
      <vt:lpstr>Tabel 3</vt:lpstr>
      <vt:lpstr>Tabel 4</vt:lpstr>
      <vt:lpstr>Toelichting!_GoBack</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2023-10-03T14:29:39Z</dcterms:created>
  <dcterms:modified xsi:type="dcterms:W3CDTF">2023-10-03T15:12:06Z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