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bookViews>
  <sheets>
    <sheet name="Voorblad" sheetId="7" r:id="rId1"/>
    <sheet name="Inhoud" sheetId="8" r:id="rId2"/>
    <sheet name="Toelichting" sheetId="9" r:id="rId3"/>
    <sheet name="Bronbestanden" sheetId="10" r:id="rId4"/>
    <sheet name="Tabel 1" sheetId="1" r:id="rId5"/>
    <sheet name="Tabel 2" sheetId="2" r:id="rId6"/>
  </sheets>
  <definedNames>
    <definedName name="_GoBack" localSheetId="2">Toelichting!$A$56</definedName>
    <definedName name="_xlnm.Print_Area" localSheetId="3">Bronbestanden!$A$1:$B$23</definedName>
    <definedName name="_xlnm.Print_Area" localSheetId="2">Toelichting!$A$1:$A$83</definedName>
    <definedName name="Eerstegetal">#REF!</definedName>
    <definedName name="Namen">#REF!</definedName>
    <definedName name="Tabel_1">'Tabel 1'!$A$4:$I$23</definedName>
    <definedName name="Tabel_2">'Tabel 2'!$A$4:$V$23</definedName>
  </definedNames>
  <calcPr calcId="162913"/>
</workbook>
</file>

<file path=xl/calcChain.xml><?xml version="1.0" encoding="utf-8"?>
<calcChain xmlns="http://schemas.openxmlformats.org/spreadsheetml/2006/main">
  <c r="B24" i="8" l="1"/>
  <c r="A11" i="8"/>
  <c r="A10" i="8"/>
  <c r="A7" i="8"/>
  <c r="A6" i="8"/>
</calcChain>
</file>

<file path=xl/sharedStrings.xml><?xml version="1.0" encoding="utf-8"?>
<sst xmlns="http://schemas.openxmlformats.org/spreadsheetml/2006/main" count="194" uniqueCount="115">
  <si>
    <t/>
  </si>
  <si>
    <t>Totaal bijstandontvangers</t>
  </si>
  <si>
    <t>Totaal uitstroom uit bijstand</t>
  </si>
  <si>
    <t>Volledige uitstroom naar werk</t>
  </si>
  <si>
    <t>Duur aaneensluitende algemene bijstandsuitkering</t>
  </si>
  <si>
    <t>minder dan één jaar</t>
  </si>
  <si>
    <t>1 tot 2 jaar</t>
  </si>
  <si>
    <t>2 tot 3 jaar</t>
  </si>
  <si>
    <t>3 tot 4 jaar</t>
  </si>
  <si>
    <t>4 tot 5 jaar</t>
  </si>
  <si>
    <t>5 tot 6 jaar</t>
  </si>
  <si>
    <t>6 tot 7 jaar</t>
  </si>
  <si>
    <t>7 tot 8 jaar</t>
  </si>
  <si>
    <t>8 tot 9 jaar</t>
  </si>
  <si>
    <t>9 tot 10 jaar</t>
  </si>
  <si>
    <t>10 tot 11 jaar</t>
  </si>
  <si>
    <t>11 tot 12 jaar</t>
  </si>
  <si>
    <t>12 tot 13 jaar</t>
  </si>
  <si>
    <t>13 tot 14 jaar</t>
  </si>
  <si>
    <t>14 tot 15 jaar</t>
  </si>
  <si>
    <t>15 jaar of meer</t>
  </si>
  <si>
    <t>Totaal</t>
  </si>
  <si>
    <t>15-50 jaar</t>
  </si>
  <si>
    <t>50-55 jaar</t>
  </si>
  <si>
    <t>55-60 jaar</t>
  </si>
  <si>
    <t>60-65 jaar</t>
  </si>
  <si>
    <t>65 jaar-AOW</t>
  </si>
  <si>
    <t>Tabel 1</t>
  </si>
  <si>
    <t>¹ Percentages worden berekend op het totaal aantal bijstandsontvangers.</t>
  </si>
  <si>
    <t>Bron: CBS</t>
  </si>
  <si>
    <t>Tabel 2</t>
  </si>
  <si>
    <t>Personen van 15 jaar tot de AOW-gerechtigde leeftijd in de bijstand en uitstroom uit de bijstand (naar werk) per leeftijdsgroep, uitgesplitst naar duur van de uitkering, 2021</t>
  </si>
  <si>
    <r>
      <t>Personen van 15 jaar tot de AOW-gerechtigde leeftijd in de bijstand en uitstroom uit de bijstand (naar werk), uitgesplitst naar duur van de uitkering, 2021</t>
    </r>
    <r>
      <rPr>
        <b/>
        <vertAlign val="superscript"/>
        <sz val="8"/>
        <color rgb="FF000000"/>
        <rFont val="Arial"/>
        <family val="2"/>
      </rPr>
      <t>1</t>
    </r>
  </si>
  <si>
    <t>Bijstandsuitkeringenstatistiek (BUS)</t>
  </si>
  <si>
    <t>Tabellenset Uitstroom uit bijstand naar werk</t>
  </si>
  <si>
    <t>Verslagperiode: december 2020 tot en met november 2021</t>
  </si>
  <si>
    <t>Ellen Webbink</t>
  </si>
  <si>
    <t>Lisanne van Koperen</t>
  </si>
  <si>
    <t>Vibeke Nielsen</t>
  </si>
  <si>
    <t>CBS, Team Sociale zekerheid</t>
  </si>
  <si>
    <t>September 2023</t>
  </si>
  <si>
    <t>Inhoud</t>
  </si>
  <si>
    <t>Werkblad</t>
  </si>
  <si>
    <t>Toelichting bij de tabellen</t>
  </si>
  <si>
    <t>Beschrijving van de gebruikte bronbestanden</t>
  </si>
  <si>
    <t>Personen van 15 jaar tot de AOW-gerechtigde leeftijd in de bijstand en uitstroom uit de bijstand (naar werk), uitgesplitst naar duur van de uitkering, 2021</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</si>
  <si>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</si>
  <si>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</si>
  <si>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</si>
  <si>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</si>
  <si>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</si>
  <si>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PR002829.</t>
  </si>
  <si>
    <t>Ons e-mailadres is:</t>
  </si>
  <si>
    <t>Inleiding</t>
  </si>
  <si>
    <t xml:space="preserve">Het ministerie van Sociale Zaken en Werkgelegenheid (SZW) wil graag meer inzicht in de dynamiek van arbeids- en uitkeringssituaties van personen na uitstroom uit de bijstand naar werk. Zo is het ministerie geïnteresseerd in wat er gebeurt nadat iemand volledig uit de bijstand is gestroomd en of die uitstroom duurzaam is geweest. Daarom heeft SZW het Centraal Bureau voor de Statistiek (CBS) gevraagd om een cohort van personen een aantal maanden of jaren te volgen nadat zij volledig zijn uitgestroomd uit de bijstand naar werk. Dit cohort wordt onderzocht in het BUS-F Cohortonderzoek uitstroom bijstand (geplande publicatiedatum: 26 oktober 2023). </t>
  </si>
  <si>
    <t>In september 2023 heeft SZW een aanvullend verzoek gedaan voor een tabellenset met daarin gegevens over de uitstroom naar werk naar duur van de bijstand. Hierbij wordt zo veel mogelijk aangesloten bij de operationalisatie van het project BUS-F. De tabellenset bevat gegevens over  het aantal personen met een bijstandsuitkering, hoeveel daarvan uitstromen, en hoeveel volledig uitstromen naar werk. Deze aantallen worden uitgesplitst naar de duur van aansluitende algemene bijstandsuitkeringen. SZW is tevens geïnteresseerd of er minder mensen uit de bijstand stromen naar werk als zij ouder worden. In de tweede tabel wordt daarom verder onderscheid gemaakt naar leeftijd van de bijstandsontvanger, met de focus op bijstandsontvangers vanaf 50 jaar.</t>
  </si>
  <si>
    <t>Verslagperiode</t>
  </si>
  <si>
    <t>De verslagperiode loopt van december 2020 tot en met november 2021. Om volledige uitstroom te bepalen wordt gekeken of de persoon één maand na de einddatum van de uitkering ook geen bijstandsuitkering heeft maar wel een baan. Om bijvoorbeeld volledige uitstroom in januari 2021 te bepalen is het dus nodig om een maand daarvoor (december 2020) te kijken of een uitkering eindigde. De uitstroom naar werk gaat dus om de periode januari 2021 tot en met december 2021.</t>
  </si>
  <si>
    <t>Populatie</t>
  </si>
  <si>
    <t>De populatie omvat personen die een algemene bijstandsuitkering ontvangen op grond van de Participatiewet. Aangezien er geselecteerd is op personen tot de AOW-gerechtigde leeftijd, is de AIO dus niet meegenomen. Personen met een uitkering in het kader van IOAW, IOAZ en Bbz worden buiten beschouwing gelaten. Hetzelfde geldt voor personen verblijvend in een inrichting of zonder adres. Er wordt dus enkel gekeken naar thuiswonende personen met een algemene bijstandsuitkering. Een bijstandsuitkering kan worden uitgekeerd aan een huishouden dat kan bestaan uit één of twee personen. Indien een bijstandsuitkering is verstrekt aan een paar, zijn beide partners apart meegeteld.</t>
  </si>
  <si>
    <t>Over de tabellen</t>
  </si>
  <si>
    <t>Tabel 1 bevat gegevens over alle personen van 15 jaar tot de AOW-gerechtigde leeftijd met een algemene bijstandsuitkering in de verslagperiode. Voor deze personen is gekeken hoeveel daarvan uitstromen uit de bijstand, dus voor wie de einddatum van de uitkering in de verslagperiode ligt. Daarna is tevens gekeken hoeveel een maand later ook geen bijstandsuitkering hebben en wel een baan in loondienst hebben. Dit zijn de personen die volledig zijn uitgestroomd naar werk. Er wordt daarbij weergegeven wat het aandeel uitstroom en volledige uitstroom naar werk is op het totaal bijstandsontvangers. De aantallen en percentages zijn uitgesplitst naar het aantal jaar dat een persoon aaneensluitend een algemene bijstandsuitkering heeft ontvangen.</t>
  </si>
  <si>
    <t>Tabel 2 heeft dezelfde uitsplitsingen als tabel 1, maar geeft alleen aantallen weer. Daarnaast worden het totaal aantal bijstandsontvangers, uitstroom uit bijstand en volledige uitstroom naar werk weergegeven per leeftijdsgroep. Hierbij ligt de focus op personen vanaf 50 jaar tot de AOW-leeftijd, dus deze zijn uitgesplitst in leeftijdsgroepen van 5 jaar. De groep 15 tot 50 jaar zijn opgenomen in één categorie, ter vergelijking.</t>
  </si>
  <si>
    <t>De tabellen zijn op persoonsniveau. Indien een persoon in de verslagperiode meerdere uitkeringen naast elkaar ontving maar die uitkeringen niet op elkaar aansloten, wordt enkel de informatie meegenomen van de uitkering die als eerst beëindigd is.</t>
  </si>
  <si>
    <t>Verschillen met andere tabellen</t>
  </si>
  <si>
    <t>In deze tabellenset wordt gekeken naar personen met bijstand en uitstroom uit bijstand in de periode december 2020 tot en met november 2021. In de meeste CBS-publicaties over (uitstroom uit) de bijstand wordt gekeken naar kwartalen in 2021 of het hele jaar 2021. Aangezien dit een andere verslagperiode is, wijken de aantallen personen met (uitstroom uit de) bijstand af van andere tabellen.</t>
  </si>
  <si>
    <t>Aandachtspunten bij de cijfers</t>
  </si>
  <si>
    <t>Bescherming van persoonsgegevens</t>
  </si>
  <si>
    <t>Om onthulling van informatie over individuele personen te voorkomen, zijn de cijfers afgerond op tientallen.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</si>
  <si>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</si>
  <si>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</si>
  <si>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</si>
  <si>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Voor meer informatie, zie onze website: www.cbs.nl/privacy.</t>
  </si>
  <si>
    <t>Begrippen</t>
  </si>
  <si>
    <r>
      <t xml:space="preserve">Algemene bijstandsuitkering </t>
    </r>
    <r>
      <rPr>
        <sz val="10"/>
        <color theme="1"/>
        <rFont val="Arial"/>
        <family val="2"/>
      </rPr>
      <t>- Een algemene bijstandsuitkering die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 Hetzelfde geldt voor personen verblijvend in een inrichting of zonder adres.</t>
    </r>
  </si>
  <si>
    <r>
      <t xml:space="preserve">Duur aaneensluitende bijstandsuitkering </t>
    </r>
    <r>
      <rPr>
        <sz val="11"/>
        <color theme="1"/>
        <rFont val="Arial"/>
        <family val="2"/>
      </rPr>
      <t xml:space="preserve">- </t>
    </r>
    <r>
      <rPr>
        <sz val="10"/>
        <color theme="1"/>
        <rFont val="Arial"/>
        <family val="2"/>
      </rPr>
      <t>De periode in jaren dat een persoon aaneensluitend een algemene bijstandsuitkering heeft ontvangen.</t>
    </r>
  </si>
  <si>
    <t>Voor personen die uitgestroomd zijn wordt de duur berekend als het verschil in jaren tussen het eerste moment dat de persoon algemene bijstand ontving en de einddatum van de uitkering. Voor personen die niet zijn uitgestroomd wordt het verschil berekend tussen de eerste dag dat er een uitkering was tot en met 30 november 2021.</t>
  </si>
  <si>
    <t>Wanneer iemand meerdere algemene bijstandsuitkeringen heeft ontvangen die direct op elkaar aansloten, dan wordt de aanvangsdatum van de eerste uitkering en (indien de persoon is uitgestroomd) einddatum van de laatste uitkering genomen (of peilmoment 30 november 2021 als de persoon niet is uitgestroomd).</t>
  </si>
  <si>
    <r>
      <t xml:space="preserve">Totaal uitstroom uit bijstand </t>
    </r>
    <r>
      <rPr>
        <sz val="10"/>
        <color theme="1"/>
        <rFont val="Arial"/>
        <family val="2"/>
      </rPr>
      <t>- Het aantal personen met een beëindigende uitkering in de verslagperiode, dus met een einddatum van de uitkering op of na 1 december 2020 en op of voor 30 november 2021. Daarbij mag er de dag erna geen bijstandsuitkering meer zijn. Wanneer iemand meerdere keren in de verslagperiode uit een bijstandsuitkering stroomt, is in dit onderzoek enkel de eerste uitstroom meegenomen. Er worden dus geen uitstroommomenten, maar personen geteld.</t>
    </r>
  </si>
  <si>
    <r>
      <t>Volledige uitstroom naar werk</t>
    </r>
    <r>
      <rPr>
        <sz val="10"/>
        <color theme="1"/>
        <rFont val="Arial"/>
        <family val="2"/>
      </rPr>
      <t xml:space="preserve"> - Het aantal personen dat uitgestroomd is uit de bijstand in de verslagperiode (zie ‘Totaal uitstroom uit bijstand’) en daarnaast één maand na de einddatum van de uitkering géén algemene bijstandsuitkering heeft en wél werk.</t>
    </r>
  </si>
  <si>
    <r>
      <t>Werk</t>
    </r>
    <r>
      <rPr>
        <sz val="10"/>
        <color theme="1"/>
        <rFont val="Arial"/>
        <family val="2"/>
      </rPr>
      <t xml:space="preserve"> - Persoon heeft één maand na de einddatum van de uitkering een baan in loondienst. Stages worden hierbij niet meegerekend. Het maakt niet uit hoeveel uur de persoon werkzaam is.</t>
    </r>
  </si>
  <si>
    <t>Afkortingen</t>
  </si>
  <si>
    <r>
      <t>AIO</t>
    </r>
    <r>
      <rPr>
        <sz val="10"/>
        <color theme="1"/>
        <rFont val="Arial"/>
        <family val="2"/>
      </rPr>
      <t xml:space="preserve"> - Aanvullende Inkomensvoorziening Ouderen</t>
    </r>
  </si>
  <si>
    <r>
      <t>AOW</t>
    </r>
    <r>
      <rPr>
        <sz val="10"/>
        <color theme="1"/>
        <rFont val="Arial"/>
        <family val="2"/>
      </rPr>
      <t xml:space="preserve"> - Algemene Ouderdomswet</t>
    </r>
  </si>
  <si>
    <r>
      <t>AVG</t>
    </r>
    <r>
      <rPr>
        <sz val="10"/>
        <color theme="1"/>
        <rFont val="Arial"/>
        <family val="2"/>
      </rPr>
      <t xml:space="preserve"> - Algemene Verordening Gegevensbescherming</t>
    </r>
  </si>
  <si>
    <r>
      <t>Bbz</t>
    </r>
    <r>
      <rPr>
        <sz val="10"/>
        <color theme="1"/>
        <rFont val="Arial"/>
        <family val="2"/>
      </rPr>
      <t xml:space="preserve"> - Besluit bijstandsverlening zelfstandigen</t>
    </r>
  </si>
  <si>
    <r>
      <t xml:space="preserve">BUS </t>
    </r>
    <r>
      <rPr>
        <sz val="10"/>
        <color theme="1"/>
        <rFont val="Arial"/>
        <family val="2"/>
      </rPr>
      <t>- Bijstandsuitkeringenstatistiek</t>
    </r>
  </si>
  <si>
    <r>
      <t xml:space="preserve">CBS </t>
    </r>
    <r>
      <rPr>
        <sz val="10"/>
        <color theme="1"/>
        <rFont val="Arial"/>
        <family val="2"/>
      </rPr>
      <t>- Centraal Bureau voor de Statistiek</t>
    </r>
  </si>
  <si>
    <r>
      <t>IOAW</t>
    </r>
    <r>
      <rPr>
        <sz val="10"/>
        <color theme="1"/>
        <rFont val="Arial"/>
        <family val="2"/>
      </rPr>
      <t xml:space="preserve"> - Wet inkomensvoorziening oudere en gedeeltelijk arbeidsongeschikte werkloze werknemers</t>
    </r>
  </si>
  <si>
    <r>
      <t>IOAZ</t>
    </r>
    <r>
      <rPr>
        <sz val="10"/>
        <color theme="1"/>
        <rFont val="Arial"/>
        <family val="2"/>
      </rPr>
      <t xml:space="preserve"> - Wet inkomensvoorziening oudere en gedeeltelijk arbeidsongeschikte werkloze zelfstandigen</t>
    </r>
  </si>
  <si>
    <r>
      <t xml:space="preserve">SRG </t>
    </r>
    <r>
      <rPr>
        <sz val="10"/>
        <color theme="1"/>
        <rFont val="Arial"/>
        <family val="2"/>
      </rPr>
      <t>- Statistiek Re-integratie door Gemeenten</t>
    </r>
  </si>
  <si>
    <r>
      <t>SZW</t>
    </r>
    <r>
      <rPr>
        <sz val="10"/>
        <color theme="1"/>
        <rFont val="Arial"/>
        <family val="2"/>
      </rPr>
      <t xml:space="preserve"> - Ministerie van Sociale Zaken en Werkgelegenheid</t>
    </r>
  </si>
  <si>
    <t>Bronbestanden</t>
  </si>
  <si>
    <t>Bron</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</si>
  <si>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</si>
  <si>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</si>
  <si>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Leverancier</t>
  </si>
  <si>
    <t>Gemeenten</t>
  </si>
  <si>
    <t>Integraal of steekproef</t>
  </si>
  <si>
    <t>Integraal</t>
  </si>
  <si>
    <t>Periodiciteit</t>
  </si>
  <si>
    <t>Maandelijks</t>
  </si>
  <si>
    <t>Bijzonderheden</t>
  </si>
  <si>
    <t>Polisadministratie (Polis)</t>
  </si>
  <si>
    <t xml:space="preserve">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t>
  </si>
  <si>
    <t>De Belastingdienst ontvangt de loonaangifte en UWV maakt daar de Polisadministratie van.</t>
  </si>
  <si>
    <t>In de Polisadministratie staan enkel banen van personen die in loondienst zijn. Personen met een stage worden in dit onderzoek niet gerekend als werkend.</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</si>
  <si>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</si>
  <si>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</si>
  <si>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</si>
  <si>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Deze tabellenset is gebaseerd op gegevens over personen met een lopende algemene bijstandsuitkering tussen 1 december 2020 en 30 november 2021. Deze personen waren op de laatste dag dat zij in die verslagperiode een uitkering hadden tussen 15 jaar en de AOW-gerechtigde leeftijd.</t>
  </si>
  <si>
    <r>
      <t>Totaal bijstandsontvangers</t>
    </r>
    <r>
      <rPr>
        <sz val="10"/>
        <color theme="1"/>
        <rFont val="Arial"/>
        <family val="2"/>
      </rPr>
      <t xml:space="preserve"> - Het aantal personen dat op enig moment een algemene bijstandsuitkering ontving tussen 1 december 2020 en 30 november 2021. Dit betekent dat de aanvangsdatum van de uitkering op of voor 30 november 2021 lag en de einddatum van de uitkering op of na 1 december 2020.</t>
    </r>
  </si>
  <si>
    <r>
      <t>Leeftijd</t>
    </r>
    <r>
      <rPr>
        <sz val="10"/>
        <color theme="1"/>
        <rFont val="Arial"/>
        <family val="2"/>
      </rPr>
      <t xml:space="preserve"> - Leeftijd wordt bepaald op de laatste dag van uitkering (voor personen die uitstromen) of op peilmoment 30 september 2021 (voor personen die niet uitgestroomd zijn). De AOW-leeftijd in 2021 bedroeg 66 jaar en 4 maanden.</t>
    </r>
  </si>
  <si>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
De bestanden van januari 2007 tot en met december 2021 zijn gebruikt voor dit onderzoek. Om te bepalen of een persoon meerdere aaneensluitende uitkeringen had, is dus tot en met januari 2007 teruggekeken. Als iemand in die maand een uitkering ontving met een aanvangsdatum vóór januari 2007 en de persoon ontving tot en met de uitstroom in december 2021 een uitkering, dan liep de uitkering 15 jaar of langer.</t>
  </si>
  <si>
    <t>Bovendien worden in deze tabellenset unieke personen die uitstromen uit de bijstand geteld. In veel andere tabellen worden uitstroommomenten geteld. Een persoon die in een kwartaal of jaar meerdere keren uit de bijstand stroomt, wordt in die tabellen meerdere keren meegeteld. In deze tabellenset wordt een dergelijk persoon slechts één keer meegenomen.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</si>
</sst>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0"/>
    <numFmt numFmtId="165" formatCode="###\ ###\ ###.0%"/>
    <numFmt numFmtId="166" formatCode="##0;\-##0"/>
  </numFmts>
  <fonts count="31" x14ac:knownFonts="1">
    <font>
      <sz val="8"/>
      <color rgb="FF000000"/>
      <name val="Arial"/>
    </font>
    <font>
      <sz val="11"/>
      <color theme="1"/>
      <name val="Calibri"/>
      <family val="2"/>
      <scheme val="minor"/>
    </font>
    <font>
      <sz val="11"/>
      <color theme="1"/>
      <name val="Calibri"/>
      <family val="2"/>
      <scheme val="minor"/>
    </font>
    <font>
      <b/>
      <sz val="8"/>
      <color rgb="FF000000"/>
      <name val="Arial"/>
      <family val="2"/>
    </font>
    <font>
      <b/>
      <vertAlign val="superscript"/>
      <sz val="8"/>
      <color rgb="FF000000"/>
      <name val="Arial"/>
      <family val="2"/>
    </font>
    <font>
      <sz val="8"/>
      <color rgb="FF000000"/>
      <name val="Arial"/>
      <family val="2"/>
    </font>
    <font>
      <b/>
      <sz val="20"/>
      <color rgb="FF000000"/>
      <name val="Arial"/>
      <family val="2"/>
    </font>
    <font>
      <b/>
      <sz val="14"/>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12"/>
      <color theme="1"/>
      <name val="Arial"/>
      <family val="2"/>
    </font>
    <font>
      <sz val="10"/>
      <name val="Arial"/>
      <family val="2"/>
    </font>
    <font>
      <sz val="11"/>
      <color theme="1"/>
      <name val="Arial"/>
      <family val="2"/>
    </font>
    <font>
      <b/>
      <i/>
      <sz val="11"/>
      <color theme="1"/>
      <name val="Arial"/>
      <family val="2"/>
    </font>
    <font>
      <sz val="10"/>
      <color rgb="FFFF0000"/>
      <name val="Arial"/>
      <family val="2"/>
    </font>
    <font>
      <sz val="10"/>
      <color rgb="FF000000"/>
      <name val="Arial"/>
      <family val="2"/>
    </font>
    <font>
      <sz val="10"/>
      <color rgb="FF7030A0"/>
      <name val="Arial"/>
      <family val="2"/>
    </font>
    <font>
      <sz val="10"/>
      <color rgb="FF00B050"/>
      <name val="Arial"/>
      <family val="2"/>
    </font>
    <font>
      <sz val="10"/>
      <color theme="1"/>
      <name val="Arial"/>
      <family val="2"/>
    </font>
    <font>
      <i/>
      <sz val="10"/>
      <color theme="1"/>
      <name val="Arial"/>
      <family val="2"/>
    </font>
    <font>
      <b/>
      <i/>
      <sz val="10"/>
      <color theme="1"/>
      <name val="Arial"/>
      <family val="2"/>
    </font>
    <font>
      <i/>
      <sz val="10"/>
      <color rgb="FFFF0000"/>
      <name val="Arial"/>
      <family val="2"/>
    </font>
    <font>
      <b/>
      <i/>
      <sz val="10"/>
      <name val="Arial"/>
      <family val="2"/>
    </font>
    <font>
      <i/>
      <sz val="11"/>
      <name val="Arial"/>
      <family val="2"/>
    </font>
    <font>
      <b/>
      <i/>
      <sz val="11"/>
      <name val="Arial"/>
      <family val="2"/>
    </font>
    <font>
      <sz val="9"/>
      <color theme="1"/>
      <name val="Verdana"/>
      <family val="2"/>
    </font>
    <font>
      <b/>
      <sz val="12"/>
      <name val="Arial"/>
      <family val="2"/>
    </font>
    <font>
      <b/>
      <sz val="10"/>
      <name val="Arial"/>
      <family val="2"/>
    </font>
    <font>
      <strike/>
      <sz val="11"/>
      <color rgb="FFFF000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5" fillId="0" borderId="0"/>
    <xf numFmtId="0" fontId="2" fillId="0" borderId="0"/>
    <xf numFmtId="0" fontId="13" fillId="0" borderId="0"/>
    <xf numFmtId="0" fontId="13" fillId="0" borderId="0"/>
    <xf numFmtId="0" fontId="2" fillId="0" borderId="0"/>
    <xf numFmtId="0" fontId="27" fillId="0" borderId="0"/>
    <xf numFmtId="0" fontId="2" fillId="0" borderId="0"/>
    <xf numFmtId="0" fontId="13" fillId="0" borderId="0"/>
    <xf numFmtId="0" fontId="1" fillId="0" borderId="0"/>
    <xf numFmtId="0" fontId="1" fillId="0" borderId="0"/>
    <xf numFmtId="0" fontId="1" fillId="0" borderId="0"/>
  </cellStyleXfs>
  <cellXfs count="102">
    <xf numFmtId="0" fontId="0" fillId="0" borderId="0" xfId="0"/>
    <xf numFmtId="0" fontId="0" fillId="0" borderId="1" xfId="0" applyFont="1" applyBorder="1"/>
    <xf numFmtId="165" fontId="0" fillId="0" borderId="0" xfId="0" applyNumberFormat="1" applyFont="1" applyAlignment="1">
      <alignment wrapText="1"/>
    </xf>
    <xf numFmtId="165" fontId="0" fillId="0" borderId="0" xfId="0" applyNumberFormat="1" applyFont="1"/>
    <xf numFmtId="0" fontId="0" fillId="0" borderId="0" xfId="0" applyFont="1" applyAlignment="1">
      <alignment wrapText="1"/>
    </xf>
    <xf numFmtId="0" fontId="0" fillId="0" borderId="2"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0" fontId="3" fillId="0" borderId="0" xfId="0" applyFont="1" applyAlignment="1">
      <alignment horizontal="left" vertical="center"/>
    </xf>
    <xf numFmtId="0" fontId="0" fillId="0" borderId="1" xfId="0" applyFont="1" applyBorder="1" applyAlignment="1">
      <alignment horizontal="left" vertical="top"/>
    </xf>
    <xf numFmtId="0" fontId="0" fillId="0" borderId="0" xfId="0" applyFont="1" applyAlignment="1">
      <alignment horizontal="left" vertical="top"/>
    </xf>
    <xf numFmtId="0" fontId="0" fillId="0" borderId="3" xfId="0" applyBorder="1"/>
    <xf numFmtId="0" fontId="0" fillId="0" borderId="0" xfId="0" applyAlignment="1">
      <alignment horizontal="left" indent="1"/>
    </xf>
    <xf numFmtId="0" fontId="3" fillId="0" borderId="0" xfId="0" applyFont="1" applyAlignment="1">
      <alignment wrapText="1"/>
    </xf>
    <xf numFmtId="0" fontId="13" fillId="2" borderId="0" xfId="3" applyFill="1" applyBorder="1"/>
    <xf numFmtId="0" fontId="16" fillId="2" borderId="0" xfId="3" applyFont="1" applyFill="1" applyBorder="1"/>
    <xf numFmtId="0" fontId="19" fillId="2" borderId="0" xfId="3" applyFont="1" applyFill="1" applyBorder="1"/>
    <xf numFmtId="0" fontId="19" fillId="2" borderId="0" xfId="3" applyFont="1" applyFill="1" applyBorder="1" applyAlignment="1">
      <alignment vertical="top"/>
    </xf>
    <xf numFmtId="0" fontId="13" fillId="3" borderId="0" xfId="3" applyFont="1" applyFill="1" applyBorder="1"/>
    <xf numFmtId="0" fontId="23" fillId="3" borderId="0" xfId="4" applyFont="1" applyFill="1" applyBorder="1" applyAlignment="1">
      <alignment horizontal="justify" vertical="center" wrapText="1"/>
    </xf>
    <xf numFmtId="0" fontId="13" fillId="3" borderId="0" xfId="3" applyFill="1" applyBorder="1"/>
    <xf numFmtId="0" fontId="13" fillId="3" borderId="0" xfId="4" applyFill="1" applyBorder="1"/>
    <xf numFmtId="0" fontId="24" fillId="2" borderId="0" xfId="6" applyFont="1" applyFill="1" applyAlignment="1">
      <alignment horizontal="justify" vertical="top" wrapText="1"/>
    </xf>
    <xf numFmtId="0" fontId="13" fillId="3" borderId="0" xfId="4" applyFill="1"/>
    <xf numFmtId="0" fontId="26" fillId="3" borderId="0" xfId="3" applyFont="1" applyFill="1" applyAlignment="1">
      <alignment horizontal="justify" vertical="top" wrapText="1"/>
    </xf>
    <xf numFmtId="0" fontId="24" fillId="3" borderId="0" xfId="3" applyFont="1" applyFill="1" applyAlignment="1">
      <alignment horizontal="justify" vertical="top" wrapText="1"/>
    </xf>
    <xf numFmtId="0" fontId="16" fillId="3" borderId="0" xfId="4" applyFont="1" applyFill="1"/>
    <xf numFmtId="0" fontId="13" fillId="2" borderId="0" xfId="3" applyFill="1"/>
    <xf numFmtId="0" fontId="13" fillId="2" borderId="0" xfId="3" applyFont="1" applyFill="1" applyAlignment="1">
      <alignment horizontal="justify" vertical="top" wrapText="1"/>
    </xf>
    <xf numFmtId="0" fontId="28" fillId="3" borderId="0" xfId="4" applyFont="1" applyFill="1" applyBorder="1" applyAlignment="1">
      <alignment horizontal="left" vertical="top" wrapText="1"/>
    </xf>
    <xf numFmtId="0" fontId="13" fillId="2" borderId="6" xfId="4" applyFont="1" applyFill="1" applyBorder="1" applyAlignment="1">
      <alignment horizontal="left" vertical="top" wrapText="1"/>
    </xf>
    <xf numFmtId="0" fontId="29" fillId="2" borderId="5" xfId="8" applyFont="1" applyFill="1" applyBorder="1" applyAlignment="1">
      <alignment horizontal="left" vertical="top" wrapText="1"/>
    </xf>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3" fillId="0" borderId="0" xfId="0" applyFont="1"/>
    <xf numFmtId="0" fontId="12" fillId="0" borderId="0" xfId="9" applyFont="1" applyBorder="1" applyAlignment="1">
      <alignment horizontal="justify" vertical="center" wrapText="1"/>
    </xf>
    <xf numFmtId="0" fontId="14" fillId="0" borderId="0" xfId="9" applyFont="1" applyBorder="1" applyAlignment="1">
      <alignment horizontal="justify" vertical="center" wrapText="1"/>
    </xf>
    <xf numFmtId="0" fontId="15" fillId="0" borderId="0" xfId="9" applyFont="1" applyBorder="1" applyAlignment="1">
      <alignment horizontal="justify" vertical="center" wrapText="1"/>
    </xf>
    <xf numFmtId="0" fontId="17" fillId="0" borderId="0" xfId="9" applyFont="1" applyBorder="1" applyAlignment="1">
      <alignment horizontal="justify" vertical="center" wrapText="1"/>
    </xf>
    <xf numFmtId="0" fontId="20" fillId="0" borderId="0" xfId="9" applyFont="1" applyBorder="1" applyAlignment="1">
      <alignment horizontal="justify" vertical="center" wrapText="1"/>
    </xf>
    <xf numFmtId="0" fontId="21" fillId="0" borderId="0" xfId="9" applyFont="1" applyBorder="1" applyAlignment="1">
      <alignment horizontal="justify" vertical="center" wrapText="1"/>
    </xf>
    <xf numFmtId="0" fontId="15" fillId="0" borderId="0" xfId="9" applyFont="1" applyBorder="1" applyAlignment="1">
      <alignment vertical="top" wrapText="1"/>
    </xf>
    <xf numFmtId="0" fontId="22" fillId="0" borderId="0" xfId="9" applyFont="1" applyBorder="1" applyAlignment="1">
      <alignment horizontal="justify" vertical="top" wrapText="1"/>
    </xf>
    <xf numFmtId="0" fontId="22" fillId="0" borderId="0" xfId="9" applyFont="1" applyBorder="1" applyAlignment="1">
      <alignment horizontal="justify" vertical="center" wrapText="1"/>
    </xf>
    <xf numFmtId="0" fontId="24" fillId="3" borderId="0" xfId="10" applyFont="1" applyFill="1" applyBorder="1" applyAlignment="1">
      <alignment horizontal="justify" vertical="top" wrapText="1"/>
    </xf>
    <xf numFmtId="0" fontId="25" fillId="3" borderId="0" xfId="10" applyFont="1" applyFill="1" applyBorder="1"/>
    <xf numFmtId="0" fontId="25" fillId="3" borderId="0" xfId="10" applyFont="1" applyFill="1"/>
    <xf numFmtId="0" fontId="1" fillId="3" borderId="0" xfId="10" applyFill="1" applyBorder="1"/>
    <xf numFmtId="0" fontId="22" fillId="0" borderId="0" xfId="9" applyFont="1" applyBorder="1" applyAlignment="1">
      <alignment vertical="center" wrapText="1"/>
    </xf>
    <xf numFmtId="0" fontId="19" fillId="3" borderId="0" xfId="10" applyFont="1" applyFill="1" applyBorder="1" applyAlignment="1">
      <alignment vertical="top"/>
    </xf>
    <xf numFmtId="0" fontId="24" fillId="3" borderId="0" xfId="10" applyFont="1" applyFill="1" applyBorder="1" applyAlignment="1">
      <alignment horizontal="left" vertical="top" wrapText="1"/>
    </xf>
    <xf numFmtId="0" fontId="26" fillId="3" borderId="0" xfId="10" applyFont="1" applyFill="1" applyBorder="1"/>
    <xf numFmtId="0" fontId="13" fillId="3" borderId="0" xfId="9" applyFont="1" applyFill="1" applyAlignment="1">
      <alignment horizontal="justify" vertical="top" wrapText="1"/>
    </xf>
    <xf numFmtId="0" fontId="1" fillId="0" borderId="0" xfId="9"/>
    <xf numFmtId="0" fontId="29" fillId="2" borderId="4" xfId="11" applyFont="1" applyFill="1" applyBorder="1" applyAlignment="1">
      <alignment horizontal="left" vertical="top" wrapText="1"/>
    </xf>
    <xf numFmtId="0" fontId="29" fillId="2" borderId="5" xfId="9" applyFont="1" applyFill="1" applyBorder="1" applyAlignment="1">
      <alignment horizontal="left" vertical="top" wrapText="1"/>
    </xf>
    <xf numFmtId="0" fontId="13" fillId="2" borderId="6" xfId="11" applyFont="1" applyFill="1" applyBorder="1" applyAlignment="1">
      <alignment horizontal="left" vertical="top" wrapText="1"/>
    </xf>
    <xf numFmtId="0" fontId="20" fillId="0" borderId="7" xfId="9" applyFont="1" applyBorder="1" applyAlignment="1">
      <alignment vertical="center" wrapText="1"/>
    </xf>
    <xf numFmtId="0" fontId="20" fillId="4" borderId="7" xfId="9" applyFont="1" applyFill="1" applyBorder="1" applyAlignment="1">
      <alignment vertical="center" wrapText="1"/>
    </xf>
    <xf numFmtId="0" fontId="13" fillId="2" borderId="8" xfId="11" applyFont="1" applyFill="1" applyBorder="1" applyAlignment="1">
      <alignment horizontal="left" vertical="top" wrapText="1"/>
    </xf>
    <xf numFmtId="0" fontId="20" fillId="4" borderId="9" xfId="9" applyFont="1" applyFill="1" applyBorder="1" applyAlignment="1">
      <alignment vertical="center" wrapText="1"/>
    </xf>
    <xf numFmtId="0" fontId="13" fillId="2" borderId="0" xfId="11" applyFont="1" applyFill="1" applyBorder="1" applyAlignment="1">
      <alignment horizontal="left" vertical="top" wrapText="1"/>
    </xf>
    <xf numFmtId="0" fontId="20" fillId="4" borderId="0" xfId="9" applyFont="1" applyFill="1" applyBorder="1" applyAlignment="1">
      <alignment vertical="center" wrapText="1"/>
    </xf>
    <xf numFmtId="0" fontId="1" fillId="0" borderId="0" xfId="9" applyBorder="1"/>
    <xf numFmtId="0" fontId="17" fillId="0" borderId="7" xfId="9" applyFont="1" applyBorder="1" applyAlignment="1">
      <alignment vertical="center" wrapText="1"/>
    </xf>
    <xf numFmtId="0" fontId="30" fillId="0" borderId="0" xfId="9" applyFont="1"/>
    <xf numFmtId="0" fontId="20" fillId="0" borderId="0" xfId="1" applyFont="1" applyBorder="1" applyAlignment="1">
      <alignment horizontal="justify" vertical="center" wrapText="1"/>
    </xf>
    <xf numFmtId="0" fontId="18" fillId="2" borderId="0" xfId="3" applyFont="1" applyFill="1" applyBorder="1" applyAlignment="1">
      <alignment horizontal="left" vertical="top" wrapText="1"/>
    </xf>
    <xf numFmtId="0" fontId="0" fillId="0" borderId="2" xfId="0" applyFont="1" applyBorder="1" applyAlignment="1">
      <alignment horizontal="left" vertical="center" wrapText="1"/>
    </xf>
  </cellXfs>
  <cellStyles count="12">
    <cellStyle name="Normal 2" xfId="3"/>
    <cellStyle name="Standaard" xfId="0" builtinId="0"/>
    <cellStyle name="Standaard 2" xfId="1"/>
    <cellStyle name="Standaard 2 2" xfId="2"/>
    <cellStyle name="Standaard 2 2 2" xfId="4"/>
    <cellStyle name="Standaard 2 3" xfId="6"/>
    <cellStyle name="Standaard 2 4" xfId="9"/>
    <cellStyle name="Standaard 3" xfId="5"/>
    <cellStyle name="Standaard 3 2" xfId="10"/>
    <cellStyle name="Standaard 4" xfId="7"/>
    <cellStyle name="Standaard 4 2" xfId="11"/>
    <cellStyle name="Standaard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tabSelected="1" workbookViewId="0"/>
  </sheetViews>
  <sheetFormatPr defaultColWidth="12" defaultRowHeight="11.25" x14ac:dyDescent="0.2"/>
  <sheetData>
    <row r="3" spans="1:1" ht="26.25" x14ac:dyDescent="0.4">
      <c r="A3" s="61" t="s">
        <v>33</v>
      </c>
    </row>
    <row r="6" spans="1:1" ht="18" x14ac:dyDescent="0.25">
      <c r="A6" s="62" t="s">
        <v>34</v>
      </c>
    </row>
    <row r="8" spans="1:1" ht="18" x14ac:dyDescent="0.25">
      <c r="A8" s="62" t="s">
        <v>35</v>
      </c>
    </row>
    <row r="14" spans="1:1" ht="15" x14ac:dyDescent="0.25">
      <c r="A14" s="63" t="s">
        <v>36</v>
      </c>
    </row>
    <row r="15" spans="1:1" ht="15" x14ac:dyDescent="0.25">
      <c r="A15" s="63" t="s">
        <v>37</v>
      </c>
    </row>
    <row r="16" spans="1:1" ht="15" x14ac:dyDescent="0.25">
      <c r="A16" s="63" t="s">
        <v>38</v>
      </c>
    </row>
    <row r="27" spans="1:1" x14ac:dyDescent="0.2">
      <c r="A27" t="s">
        <v>39</v>
      </c>
    </row>
    <row r="28" spans="1:1" x14ac:dyDescent="0.2">
      <c r="A28" t="s">
        <v>40</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ColWidth="12" defaultRowHeight="11.25" x14ac:dyDescent="0.2"/>
  <cols>
    <col min="1" max="1" width="16.6640625" customWidth="1"/>
  </cols>
  <sheetData>
    <row r="1" spans="1:2" ht="15.75" x14ac:dyDescent="0.25">
      <c r="A1" s="64" t="s">
        <v>41</v>
      </c>
    </row>
    <row r="4" spans="1:2" x14ac:dyDescent="0.2">
      <c r="A4" s="65" t="s">
        <v>42</v>
      </c>
      <c r="B4" s="65" t="s">
        <v>41</v>
      </c>
    </row>
    <row r="6" spans="1:2" x14ac:dyDescent="0.2">
      <c r="A6" s="66" t="str">
        <f>HYPERLINK("#'Toelichting'!A1", "Toelichting")</f>
        <v>Toelichting</v>
      </c>
      <c r="B6" t="s">
        <v>43</v>
      </c>
    </row>
    <row r="7" spans="1:2" x14ac:dyDescent="0.2">
      <c r="A7" s="66" t="str">
        <f>HYPERLINK("#'Bronbestanden'!A1", "Bronbestanden")</f>
        <v>Bronbestanden</v>
      </c>
      <c r="B7" t="s">
        <v>44</v>
      </c>
    </row>
    <row r="10" spans="1:2" x14ac:dyDescent="0.2">
      <c r="A10" s="66" t="str">
        <f>HYPERLINK("#'Tabel 1'!A1", "Tabel 1")</f>
        <v>Tabel 1</v>
      </c>
      <c r="B10" t="s">
        <v>45</v>
      </c>
    </row>
    <row r="11" spans="1:2" x14ac:dyDescent="0.2">
      <c r="A11" s="66" t="str">
        <f>HYPERLINK("#'Tabel 2'!A1", "Tabel 2")</f>
        <v>Tabel 2</v>
      </c>
      <c r="B11" t="s">
        <v>31</v>
      </c>
    </row>
    <row r="17" spans="1:2" x14ac:dyDescent="0.2">
      <c r="A17" s="67" t="s">
        <v>46</v>
      </c>
    </row>
    <row r="18" spans="1:2" x14ac:dyDescent="0.2">
      <c r="A18" t="s">
        <v>47</v>
      </c>
    </row>
    <row r="19" spans="1:2" x14ac:dyDescent="0.2">
      <c r="A19" t="s">
        <v>48</v>
      </c>
    </row>
    <row r="20" spans="1:2" x14ac:dyDescent="0.2">
      <c r="A20" t="s">
        <v>49</v>
      </c>
    </row>
    <row r="21" spans="1:2" x14ac:dyDescent="0.2">
      <c r="A21" t="s">
        <v>50</v>
      </c>
    </row>
    <row r="23" spans="1:2" x14ac:dyDescent="0.2">
      <c r="A23" t="s">
        <v>51</v>
      </c>
    </row>
    <row r="24" spans="1:2" x14ac:dyDescent="0.2">
      <c r="A24" t="s">
        <v>52</v>
      </c>
      <c r="B24" s="66"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showGridLines="0" zoomScaleNormal="100" workbookViewId="0"/>
  </sheetViews>
  <sheetFormatPr defaultColWidth="10.6640625" defaultRowHeight="12.75" x14ac:dyDescent="0.2"/>
  <cols>
    <col min="1" max="1" width="114.6640625" style="57" customWidth="1"/>
    <col min="2" max="3" width="10.6640625" style="56" customWidth="1"/>
    <col min="4" max="16384" width="10.6640625" style="56"/>
  </cols>
  <sheetData>
    <row r="1" spans="1:7" s="43" customFormat="1" ht="15.75" x14ac:dyDescent="0.2">
      <c r="A1" s="68" t="s">
        <v>43</v>
      </c>
    </row>
    <row r="2" spans="1:7" s="43" customFormat="1" ht="14.25" x14ac:dyDescent="0.2">
      <c r="A2" s="69"/>
    </row>
    <row r="3" spans="1:7" s="43" customFormat="1" ht="14.25" x14ac:dyDescent="0.2">
      <c r="A3" s="70" t="s">
        <v>53</v>
      </c>
      <c r="C3" s="44"/>
    </row>
    <row r="4" spans="1:7" s="43" customFormat="1" ht="76.5" x14ac:dyDescent="0.2">
      <c r="A4" s="71" t="s">
        <v>54</v>
      </c>
    </row>
    <row r="5" spans="1:7" s="43" customFormat="1" ht="4.5" customHeight="1" x14ac:dyDescent="0.2">
      <c r="A5" s="71"/>
      <c r="C5" s="100"/>
      <c r="D5" s="100"/>
      <c r="E5" s="100"/>
      <c r="F5" s="100"/>
      <c r="G5" s="100"/>
    </row>
    <row r="6" spans="1:7" s="43" customFormat="1" ht="89.25" x14ac:dyDescent="0.2">
      <c r="A6" s="71" t="s">
        <v>55</v>
      </c>
    </row>
    <row r="7" spans="1:7" s="43" customFormat="1" ht="14.25" x14ac:dyDescent="0.2">
      <c r="A7" s="69"/>
    </row>
    <row r="8" spans="1:7" s="43" customFormat="1" ht="14.25" x14ac:dyDescent="0.2">
      <c r="A8" s="70" t="s">
        <v>56</v>
      </c>
      <c r="C8" s="45"/>
    </row>
    <row r="9" spans="1:7" s="43" customFormat="1" ht="63.75" x14ac:dyDescent="0.2">
      <c r="A9" s="72" t="s">
        <v>57</v>
      </c>
    </row>
    <row r="10" spans="1:7" s="43" customFormat="1" ht="14.25" x14ac:dyDescent="0.2">
      <c r="A10" s="69"/>
    </row>
    <row r="11" spans="1:7" s="43" customFormat="1" ht="14.25" x14ac:dyDescent="0.2">
      <c r="A11" s="70" t="s">
        <v>58</v>
      </c>
    </row>
    <row r="12" spans="1:7" s="43" customFormat="1" ht="38.25" x14ac:dyDescent="0.2">
      <c r="A12" s="72" t="s">
        <v>110</v>
      </c>
    </row>
    <row r="13" spans="1:7" s="43" customFormat="1" ht="89.25" x14ac:dyDescent="0.2">
      <c r="A13" s="72" t="s">
        <v>59</v>
      </c>
    </row>
    <row r="14" spans="1:7" s="43" customFormat="1" ht="14.25" x14ac:dyDescent="0.2">
      <c r="A14" s="69"/>
    </row>
    <row r="15" spans="1:7" s="43" customFormat="1" ht="14.25" x14ac:dyDescent="0.2">
      <c r="A15" s="70" t="s">
        <v>60</v>
      </c>
    </row>
    <row r="16" spans="1:7" s="43" customFormat="1" ht="89.25" x14ac:dyDescent="0.2">
      <c r="A16" s="72" t="s">
        <v>61</v>
      </c>
    </row>
    <row r="17" spans="1:3" s="43" customFormat="1" ht="14.25" x14ac:dyDescent="0.2">
      <c r="A17" s="69"/>
    </row>
    <row r="18" spans="1:3" s="43" customFormat="1" ht="51" x14ac:dyDescent="0.2">
      <c r="A18" s="72" t="s">
        <v>62</v>
      </c>
    </row>
    <row r="19" spans="1:3" s="43" customFormat="1" ht="14.25" x14ac:dyDescent="0.2">
      <c r="A19" s="69"/>
    </row>
    <row r="20" spans="1:3" s="43" customFormat="1" ht="38.25" x14ac:dyDescent="0.2">
      <c r="A20" s="72" t="s">
        <v>63</v>
      </c>
    </row>
    <row r="21" spans="1:3" s="43" customFormat="1" x14ac:dyDescent="0.2">
      <c r="A21" s="72"/>
    </row>
    <row r="22" spans="1:3" s="43" customFormat="1" x14ac:dyDescent="0.2">
      <c r="A22" s="73" t="s">
        <v>64</v>
      </c>
    </row>
    <row r="23" spans="1:3" s="43" customFormat="1" ht="51" x14ac:dyDescent="0.2">
      <c r="A23" s="72" t="s">
        <v>65</v>
      </c>
    </row>
    <row r="24" spans="1:3" s="43" customFormat="1" ht="51" x14ac:dyDescent="0.2">
      <c r="A24" s="99" t="s">
        <v>114</v>
      </c>
    </row>
    <row r="25" spans="1:3" s="43" customFormat="1" ht="14.25" x14ac:dyDescent="0.2">
      <c r="A25" s="69"/>
    </row>
    <row r="26" spans="1:3" s="43" customFormat="1" ht="14.25" x14ac:dyDescent="0.2">
      <c r="A26" s="70" t="s">
        <v>66</v>
      </c>
      <c r="C26" s="46"/>
    </row>
    <row r="27" spans="1:3" s="43" customFormat="1" x14ac:dyDescent="0.2">
      <c r="A27" s="73" t="s">
        <v>67</v>
      </c>
    </row>
    <row r="28" spans="1:3" s="43" customFormat="1" ht="25.5" x14ac:dyDescent="0.2">
      <c r="A28" s="72" t="s">
        <v>68</v>
      </c>
      <c r="C28" s="45"/>
    </row>
    <row r="29" spans="1:3" s="43" customFormat="1" ht="14.25" x14ac:dyDescent="0.2">
      <c r="A29" s="69"/>
      <c r="C29" s="45"/>
    </row>
    <row r="30" spans="1:3" s="43" customFormat="1" ht="14.25" x14ac:dyDescent="0.2">
      <c r="A30" s="70" t="s">
        <v>69</v>
      </c>
      <c r="C30" s="45"/>
    </row>
    <row r="31" spans="1:3" s="43" customFormat="1" ht="38.25" x14ac:dyDescent="0.2">
      <c r="A31" s="72" t="s">
        <v>70</v>
      </c>
      <c r="C31" s="45"/>
    </row>
    <row r="32" spans="1:3" s="43" customFormat="1" ht="102" x14ac:dyDescent="0.2">
      <c r="A32" s="72" t="s">
        <v>71</v>
      </c>
      <c r="C32" s="45"/>
    </row>
    <row r="33" spans="1:3" s="43" customFormat="1" x14ac:dyDescent="0.2">
      <c r="A33" s="72" t="s">
        <v>72</v>
      </c>
    </row>
    <row r="34" spans="1:3" s="43" customFormat="1" ht="14.25" x14ac:dyDescent="0.2">
      <c r="A34" s="69"/>
    </row>
    <row r="35" spans="1:3" s="43" customFormat="1" ht="14.25" x14ac:dyDescent="0.2">
      <c r="A35" s="70" t="s">
        <v>73</v>
      </c>
    </row>
    <row r="36" spans="1:3" s="43" customFormat="1" ht="4.5" customHeight="1" x14ac:dyDescent="0.2">
      <c r="A36" s="74"/>
    </row>
    <row r="37" spans="1:3" s="43" customFormat="1" ht="76.5" x14ac:dyDescent="0.2">
      <c r="A37" s="75" t="s">
        <v>74</v>
      </c>
    </row>
    <row r="38" spans="1:3" s="43" customFormat="1" ht="4.5" customHeight="1" x14ac:dyDescent="0.2">
      <c r="A38" s="74"/>
    </row>
    <row r="39" spans="1:3" s="43" customFormat="1" ht="27" x14ac:dyDescent="0.2">
      <c r="A39" s="75" t="s">
        <v>75</v>
      </c>
      <c r="B39" s="47"/>
      <c r="C39" s="48"/>
    </row>
    <row r="40" spans="1:3" s="43" customFormat="1" ht="51" x14ac:dyDescent="0.2">
      <c r="A40" s="72" t="s">
        <v>76</v>
      </c>
      <c r="B40" s="47"/>
      <c r="C40" s="48"/>
    </row>
    <row r="41" spans="1:3" s="43" customFormat="1" ht="38.25" x14ac:dyDescent="0.2">
      <c r="A41" s="72" t="s">
        <v>77</v>
      </c>
      <c r="B41" s="47"/>
      <c r="C41" s="48"/>
    </row>
    <row r="42" spans="1:3" s="43" customFormat="1" ht="4.5" customHeight="1" x14ac:dyDescent="0.2">
      <c r="A42" s="69"/>
    </row>
    <row r="43" spans="1:3" s="43" customFormat="1" ht="38.25" x14ac:dyDescent="0.2">
      <c r="A43" s="76" t="s">
        <v>111</v>
      </c>
    </row>
    <row r="44" spans="1:3" s="43" customFormat="1" ht="4.5" customHeight="1" x14ac:dyDescent="0.2">
      <c r="A44" s="70"/>
    </row>
    <row r="45" spans="1:3" s="49" customFormat="1" ht="63.75" x14ac:dyDescent="0.2">
      <c r="A45" s="76" t="s">
        <v>78</v>
      </c>
    </row>
    <row r="46" spans="1:3" s="49" customFormat="1" ht="4.5" customHeight="1" x14ac:dyDescent="0.2">
      <c r="A46" s="76"/>
    </row>
    <row r="47" spans="1:3" s="49" customFormat="1" ht="38.25" x14ac:dyDescent="0.2">
      <c r="A47" s="76" t="s">
        <v>79</v>
      </c>
    </row>
    <row r="48" spans="1:3" s="49" customFormat="1" ht="4.5" customHeight="1" x14ac:dyDescent="0.2">
      <c r="A48" s="76"/>
    </row>
    <row r="49" spans="1:3" s="49" customFormat="1" ht="38.25" x14ac:dyDescent="0.2">
      <c r="A49" s="76" t="s">
        <v>112</v>
      </c>
    </row>
    <row r="50" spans="1:3" s="79" customFormat="1" ht="4.5" customHeight="1" x14ac:dyDescent="0.2">
      <c r="A50" s="77"/>
      <c r="B50" s="78"/>
      <c r="C50" s="78"/>
    </row>
    <row r="51" spans="1:3" s="80" customFormat="1" ht="25.5" x14ac:dyDescent="0.25">
      <c r="A51" s="76" t="s">
        <v>80</v>
      </c>
    </row>
    <row r="52" spans="1:3" s="50" customFormat="1" x14ac:dyDescent="0.2">
      <c r="A52" s="81"/>
    </row>
    <row r="53" spans="1:3" s="78" customFormat="1" ht="14.25" x14ac:dyDescent="0.2">
      <c r="A53" s="70"/>
      <c r="C53" s="82"/>
    </row>
    <row r="54" spans="1:3" s="78" customFormat="1" ht="14.25" x14ac:dyDescent="0.2">
      <c r="A54" s="70" t="s">
        <v>81</v>
      </c>
    </row>
    <row r="55" spans="1:3" s="79" customFormat="1" ht="4.5" customHeight="1" x14ac:dyDescent="0.2">
      <c r="A55" s="83"/>
      <c r="B55" s="78"/>
      <c r="C55" s="78"/>
    </row>
    <row r="56" spans="1:3" s="78" customFormat="1" ht="14.25" x14ac:dyDescent="0.2">
      <c r="A56" s="76" t="s">
        <v>82</v>
      </c>
    </row>
    <row r="57" spans="1:3" s="78" customFormat="1" ht="14.25" x14ac:dyDescent="0.2">
      <c r="A57" s="76" t="s">
        <v>83</v>
      </c>
    </row>
    <row r="58" spans="1:3" s="78" customFormat="1" ht="14.25" x14ac:dyDescent="0.2">
      <c r="A58" s="76" t="s">
        <v>84</v>
      </c>
    </row>
    <row r="59" spans="1:3" s="78" customFormat="1" ht="14.25" x14ac:dyDescent="0.2">
      <c r="A59" s="76" t="s">
        <v>85</v>
      </c>
    </row>
    <row r="60" spans="1:3" s="78" customFormat="1" ht="14.25" x14ac:dyDescent="0.2">
      <c r="A60" s="76" t="s">
        <v>86</v>
      </c>
    </row>
    <row r="61" spans="1:3" s="78" customFormat="1" ht="14.25" x14ac:dyDescent="0.2">
      <c r="A61" s="76" t="s">
        <v>87</v>
      </c>
    </row>
    <row r="62" spans="1:3" s="78" customFormat="1" ht="14.25" x14ac:dyDescent="0.2">
      <c r="A62" s="76" t="s">
        <v>88</v>
      </c>
    </row>
    <row r="63" spans="1:3" s="78" customFormat="1" ht="14.25" x14ac:dyDescent="0.2">
      <c r="A63" s="76" t="s">
        <v>89</v>
      </c>
      <c r="B63" s="84"/>
    </row>
    <row r="64" spans="1:3" s="78" customFormat="1" ht="14.25" x14ac:dyDescent="0.2">
      <c r="A64" s="76" t="s">
        <v>90</v>
      </c>
    </row>
    <row r="65" spans="1:1" s="78" customFormat="1" ht="14.25" x14ac:dyDescent="0.2">
      <c r="A65" s="76" t="s">
        <v>91</v>
      </c>
    </row>
    <row r="66" spans="1:1" s="78" customFormat="1" ht="14.25" x14ac:dyDescent="0.2">
      <c r="A66" s="69"/>
    </row>
    <row r="67" spans="1:1" s="50" customFormat="1" ht="14.25" x14ac:dyDescent="0.2">
      <c r="A67" s="69"/>
    </row>
    <row r="68" spans="1:1" s="52" customFormat="1" ht="12.75" customHeight="1" x14ac:dyDescent="0.2">
      <c r="A68" s="51"/>
    </row>
    <row r="69" spans="1:1" s="52" customFormat="1" ht="20.25" customHeight="1" x14ac:dyDescent="0.2">
      <c r="A69" s="53"/>
    </row>
    <row r="70" spans="1:1" s="52" customFormat="1" ht="15.75" customHeight="1" x14ac:dyDescent="0.2">
      <c r="A70" s="54"/>
    </row>
    <row r="71" spans="1:1" s="52" customFormat="1" ht="15.75" customHeight="1" x14ac:dyDescent="0.2">
      <c r="A71" s="54"/>
    </row>
    <row r="72" spans="1:1" s="52" customFormat="1" ht="15.75" customHeight="1" x14ac:dyDescent="0.2">
      <c r="A72" s="54"/>
    </row>
    <row r="73" spans="1:1" s="52" customFormat="1" ht="15.75" customHeight="1" x14ac:dyDescent="0.2">
      <c r="A73" s="54"/>
    </row>
    <row r="74" spans="1:1" s="52" customFormat="1" ht="15.75" customHeight="1" x14ac:dyDescent="0.2">
      <c r="A74" s="54"/>
    </row>
    <row r="75" spans="1:1" s="55" customFormat="1" ht="15.75" customHeight="1" x14ac:dyDescent="0.2">
      <c r="A75" s="54"/>
    </row>
    <row r="76" spans="1:1" s="52" customFormat="1" ht="15.75" customHeight="1" x14ac:dyDescent="0.2">
      <c r="A76" s="54"/>
    </row>
    <row r="77" spans="1:1" s="52" customFormat="1" ht="15.75" customHeight="1" x14ac:dyDescent="0.2">
      <c r="A77" s="54"/>
    </row>
    <row r="78" spans="1:1" s="52" customFormat="1" ht="15.75" customHeight="1" x14ac:dyDescent="0.2">
      <c r="A78" s="54"/>
    </row>
    <row r="79" spans="1:1" s="52" customFormat="1" ht="15.75" customHeight="1" x14ac:dyDescent="0.2">
      <c r="A79" s="54"/>
    </row>
    <row r="80" spans="1:1" s="52" customFormat="1" ht="15.75" customHeight="1" x14ac:dyDescent="0.2">
      <c r="A80" s="54"/>
    </row>
    <row r="81" spans="1:1" s="52" customFormat="1" ht="15.75" customHeight="1" x14ac:dyDescent="0.2">
      <c r="A81" s="54"/>
    </row>
    <row r="82" spans="1:1" s="52" customFormat="1" ht="15.75" customHeight="1" x14ac:dyDescent="0.2">
      <c r="A82" s="54"/>
    </row>
    <row r="83" spans="1:1" ht="16.5" customHeight="1" x14ac:dyDescent="0.2">
      <c r="A83" s="85"/>
    </row>
  </sheetData>
  <mergeCells count="1">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
  <sheetViews>
    <sheetView showGridLines="0" zoomScaleNormal="100" workbookViewId="0"/>
  </sheetViews>
  <sheetFormatPr defaultRowHeight="15" x14ac:dyDescent="0.25"/>
  <cols>
    <col min="1" max="1" width="23" style="86" bestFit="1" customWidth="1"/>
    <col min="2" max="2" width="91.83203125" style="86" customWidth="1"/>
    <col min="3" max="16384" width="9.33203125" style="86"/>
  </cols>
  <sheetData>
    <row r="1" spans="1:3" ht="15.75" x14ac:dyDescent="0.25">
      <c r="A1" s="58" t="s">
        <v>92</v>
      </c>
    </row>
    <row r="3" spans="1:3" x14ac:dyDescent="0.25">
      <c r="A3" s="87" t="s">
        <v>93</v>
      </c>
      <c r="B3" s="88" t="s">
        <v>33</v>
      </c>
    </row>
    <row r="4" spans="1:3" ht="76.5" x14ac:dyDescent="0.25">
      <c r="A4" s="89" t="s">
        <v>94</v>
      </c>
      <c r="B4" s="90" t="s">
        <v>95</v>
      </c>
    </row>
    <row r="5" spans="1:3" x14ac:dyDescent="0.25">
      <c r="A5" s="89" t="s">
        <v>96</v>
      </c>
      <c r="B5" s="91" t="s">
        <v>97</v>
      </c>
    </row>
    <row r="6" spans="1:3" x14ac:dyDescent="0.25">
      <c r="A6" s="89" t="s">
        <v>98</v>
      </c>
      <c r="B6" s="91" t="s">
        <v>99</v>
      </c>
    </row>
    <row r="7" spans="1:3" x14ac:dyDescent="0.25">
      <c r="A7" s="59" t="s">
        <v>100</v>
      </c>
      <c r="B7" s="91" t="s">
        <v>101</v>
      </c>
    </row>
    <row r="8" spans="1:3" ht="114.75" x14ac:dyDescent="0.25">
      <c r="A8" s="92" t="s">
        <v>102</v>
      </c>
      <c r="B8" s="93" t="s">
        <v>113</v>
      </c>
    </row>
    <row r="9" spans="1:3" x14ac:dyDescent="0.25">
      <c r="A9" s="94"/>
      <c r="B9" s="95"/>
    </row>
    <row r="10" spans="1:3" x14ac:dyDescent="0.25">
      <c r="A10" s="87" t="s">
        <v>93</v>
      </c>
      <c r="B10" s="88" t="s">
        <v>103</v>
      </c>
    </row>
    <row r="11" spans="1:3" ht="51" x14ac:dyDescent="0.25">
      <c r="A11" s="89" t="s">
        <v>94</v>
      </c>
      <c r="B11" s="90" t="s">
        <v>104</v>
      </c>
    </row>
    <row r="12" spans="1:3" ht="25.5" x14ac:dyDescent="0.25">
      <c r="A12" s="89" t="s">
        <v>96</v>
      </c>
      <c r="B12" s="91" t="s">
        <v>105</v>
      </c>
    </row>
    <row r="13" spans="1:3" x14ac:dyDescent="0.25">
      <c r="A13" s="89" t="s">
        <v>98</v>
      </c>
      <c r="B13" s="91" t="s">
        <v>99</v>
      </c>
    </row>
    <row r="14" spans="1:3" x14ac:dyDescent="0.25">
      <c r="A14" s="59" t="s">
        <v>100</v>
      </c>
      <c r="B14" s="91" t="s">
        <v>101</v>
      </c>
    </row>
    <row r="15" spans="1:3" ht="25.5" x14ac:dyDescent="0.25">
      <c r="A15" s="92" t="s">
        <v>102</v>
      </c>
      <c r="B15" s="93" t="s">
        <v>106</v>
      </c>
    </row>
    <row r="16" spans="1:3" x14ac:dyDescent="0.25">
      <c r="C16" s="96"/>
    </row>
    <row r="17" spans="1:3" x14ac:dyDescent="0.25">
      <c r="A17" s="87" t="s">
        <v>93</v>
      </c>
      <c r="B17" s="60" t="s">
        <v>107</v>
      </c>
    </row>
    <row r="18" spans="1:3" ht="89.25" x14ac:dyDescent="0.25">
      <c r="A18" s="89" t="s">
        <v>94</v>
      </c>
      <c r="B18" s="97" t="s">
        <v>108</v>
      </c>
    </row>
    <row r="19" spans="1:3" x14ac:dyDescent="0.25">
      <c r="A19" s="89" t="s">
        <v>96</v>
      </c>
      <c r="B19" s="91" t="s">
        <v>97</v>
      </c>
    </row>
    <row r="20" spans="1:3" x14ac:dyDescent="0.25">
      <c r="A20" s="89" t="s">
        <v>98</v>
      </c>
      <c r="B20" s="91" t="s">
        <v>99</v>
      </c>
    </row>
    <row r="21" spans="1:3" x14ac:dyDescent="0.25">
      <c r="A21" s="59" t="s">
        <v>100</v>
      </c>
      <c r="B21" s="91" t="s">
        <v>101</v>
      </c>
    </row>
    <row r="22" spans="1:3" ht="20.25" customHeight="1" x14ac:dyDescent="0.25">
      <c r="A22" s="92" t="s">
        <v>102</v>
      </c>
      <c r="B22" s="93" t="s">
        <v>109</v>
      </c>
    </row>
    <row r="25" spans="1:3" x14ac:dyDescent="0.25">
      <c r="C25" s="98"/>
    </row>
  </sheetData>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ColWidth="12" defaultRowHeight="11.25" x14ac:dyDescent="0.2"/>
  <cols>
    <col min="1" max="1" width="62.6640625" customWidth="1"/>
    <col min="2" max="2" width="2.6640625" customWidth="1"/>
    <col min="3" max="3" width="22.33203125" bestFit="1" customWidth="1"/>
    <col min="4" max="4" width="2.6640625" customWidth="1"/>
    <col min="5" max="5" width="10.6640625" customWidth="1"/>
    <col min="7" max="7" width="2.6640625" customWidth="1"/>
    <col min="8" max="8" width="11.33203125" customWidth="1"/>
    <col min="9" max="9" width="13.5" customWidth="1"/>
  </cols>
  <sheetData>
    <row r="1" spans="1:10" ht="15" customHeight="1" x14ac:dyDescent="0.2">
      <c r="A1" s="37" t="s">
        <v>27</v>
      </c>
    </row>
    <row r="2" spans="1:10" ht="15" customHeight="1" x14ac:dyDescent="0.2">
      <c r="A2" s="37" t="s">
        <v>32</v>
      </c>
    </row>
    <row r="3" spans="1:10" x14ac:dyDescent="0.2">
      <c r="A3" s="1"/>
      <c r="B3" s="1"/>
      <c r="C3" s="1"/>
      <c r="D3" s="1"/>
      <c r="E3" s="1"/>
      <c r="F3" s="1"/>
      <c r="G3" s="1"/>
      <c r="H3" s="1"/>
      <c r="I3" s="1"/>
    </row>
    <row r="4" spans="1:10" x14ac:dyDescent="0.2">
      <c r="A4" t="s">
        <v>0</v>
      </c>
      <c r="C4" s="40" t="s">
        <v>1</v>
      </c>
      <c r="E4" s="101" t="s">
        <v>2</v>
      </c>
      <c r="F4" s="101" t="s">
        <v>0</v>
      </c>
      <c r="H4" s="101" t="s">
        <v>3</v>
      </c>
      <c r="I4" s="101" t="s">
        <v>0</v>
      </c>
    </row>
    <row r="5" spans="1:10" x14ac:dyDescent="0.2">
      <c r="A5" s="40" t="s">
        <v>0</v>
      </c>
      <c r="B5" s="40"/>
      <c r="C5" s="40" t="s">
        <v>0</v>
      </c>
      <c r="D5" s="40"/>
      <c r="E5" s="40" t="s">
        <v>0</v>
      </c>
      <c r="F5" s="40" t="s">
        <v>0</v>
      </c>
      <c r="G5" s="40"/>
      <c r="H5" s="40" t="s">
        <v>0</v>
      </c>
      <c r="I5" s="40" t="s">
        <v>0</v>
      </c>
    </row>
    <row r="7" spans="1:10" x14ac:dyDescent="0.2">
      <c r="A7" s="42" t="s">
        <v>4</v>
      </c>
      <c r="C7" s="22">
        <v>490740</v>
      </c>
      <c r="E7" s="22">
        <v>111050</v>
      </c>
      <c r="F7" s="3">
        <v>0.22600000000000001</v>
      </c>
      <c r="H7" s="22">
        <v>47070</v>
      </c>
      <c r="I7" s="3">
        <v>9.6000000000000002E-2</v>
      </c>
    </row>
    <row r="8" spans="1:10" x14ac:dyDescent="0.2">
      <c r="A8" s="41" t="s">
        <v>5</v>
      </c>
      <c r="B8" s="4"/>
      <c r="C8" s="22">
        <v>47640</v>
      </c>
      <c r="E8" s="22">
        <v>23710</v>
      </c>
      <c r="F8" s="3">
        <v>0.498</v>
      </c>
      <c r="H8" s="22">
        <v>14000</v>
      </c>
      <c r="I8" s="3">
        <v>0.29399999999999998</v>
      </c>
    </row>
    <row r="9" spans="1:10" x14ac:dyDescent="0.2">
      <c r="A9" s="41" t="s">
        <v>6</v>
      </c>
      <c r="C9" s="36">
        <v>74850</v>
      </c>
      <c r="E9" s="22">
        <v>30060</v>
      </c>
      <c r="F9" s="3">
        <v>0.40200000000000002</v>
      </c>
      <c r="H9" s="22">
        <v>14260</v>
      </c>
      <c r="I9" s="3">
        <v>0.19</v>
      </c>
    </row>
    <row r="10" spans="1:10" x14ac:dyDescent="0.2">
      <c r="A10" s="41" t="s">
        <v>7</v>
      </c>
      <c r="C10" s="22">
        <v>55220</v>
      </c>
      <c r="D10" s="4"/>
      <c r="E10" s="22">
        <v>14100</v>
      </c>
      <c r="F10" s="3">
        <v>0.255</v>
      </c>
      <c r="H10" s="22">
        <v>5390</v>
      </c>
      <c r="I10" s="3">
        <v>9.8000000000000004E-2</v>
      </c>
    </row>
    <row r="11" spans="1:10" x14ac:dyDescent="0.2">
      <c r="A11" s="41" t="s">
        <v>8</v>
      </c>
      <c r="C11" s="22">
        <v>42920</v>
      </c>
      <c r="E11" s="36">
        <v>8760</v>
      </c>
      <c r="F11" s="3">
        <v>0.20399999999999999</v>
      </c>
      <c r="H11" s="22">
        <v>3240</v>
      </c>
      <c r="I11" s="3">
        <v>7.5999999999999998E-2</v>
      </c>
    </row>
    <row r="12" spans="1:10" x14ac:dyDescent="0.2">
      <c r="A12" s="41" t="s">
        <v>9</v>
      </c>
      <c r="C12" s="22">
        <v>37040</v>
      </c>
      <c r="E12" s="22">
        <v>6830</v>
      </c>
      <c r="F12" s="2">
        <v>0.184</v>
      </c>
      <c r="H12" s="22">
        <v>2480</v>
      </c>
      <c r="I12" s="3">
        <v>6.7000000000000004E-2</v>
      </c>
    </row>
    <row r="13" spans="1:10" x14ac:dyDescent="0.2">
      <c r="A13" s="41" t="s">
        <v>10</v>
      </c>
      <c r="C13" s="22">
        <v>34660</v>
      </c>
      <c r="E13" s="22">
        <v>5290</v>
      </c>
      <c r="F13" s="3">
        <v>0.153</v>
      </c>
      <c r="G13" s="4"/>
      <c r="H13" s="22">
        <v>2010</v>
      </c>
      <c r="I13" s="3">
        <v>5.8000000000000003E-2</v>
      </c>
    </row>
    <row r="14" spans="1:10" x14ac:dyDescent="0.2">
      <c r="A14" s="41" t="s">
        <v>11</v>
      </c>
      <c r="C14" s="22">
        <v>29570</v>
      </c>
      <c r="E14" s="22">
        <v>3930</v>
      </c>
      <c r="F14" s="3">
        <v>0.13300000000000001</v>
      </c>
      <c r="H14" s="36">
        <v>1420</v>
      </c>
      <c r="I14" s="3">
        <v>4.8000000000000001E-2</v>
      </c>
    </row>
    <row r="15" spans="1:10" x14ac:dyDescent="0.2">
      <c r="A15" s="41" t="s">
        <v>12</v>
      </c>
      <c r="C15" s="22">
        <v>23780</v>
      </c>
      <c r="E15" s="22">
        <v>2890</v>
      </c>
      <c r="F15" s="3">
        <v>0.122</v>
      </c>
      <c r="H15" s="22">
        <v>1010</v>
      </c>
      <c r="I15" s="2">
        <v>4.2999999999999997E-2</v>
      </c>
    </row>
    <row r="16" spans="1:10" x14ac:dyDescent="0.2">
      <c r="A16" s="41" t="s">
        <v>13</v>
      </c>
      <c r="C16" s="22">
        <v>21370</v>
      </c>
      <c r="E16" s="22">
        <v>2310</v>
      </c>
      <c r="F16" s="3">
        <v>0.108</v>
      </c>
      <c r="H16" s="22">
        <v>830</v>
      </c>
      <c r="I16" s="3">
        <v>3.9E-2</v>
      </c>
      <c r="J16" s="4"/>
    </row>
    <row r="17" spans="1:17" x14ac:dyDescent="0.2">
      <c r="A17" s="41" t="s">
        <v>14</v>
      </c>
      <c r="C17" s="22">
        <v>18440</v>
      </c>
      <c r="E17" s="22">
        <v>2080</v>
      </c>
      <c r="F17" s="3">
        <v>0.113</v>
      </c>
      <c r="H17" s="22">
        <v>700</v>
      </c>
      <c r="I17" s="3">
        <v>3.7999999999999999E-2</v>
      </c>
      <c r="K17" s="4"/>
    </row>
    <row r="18" spans="1:17" x14ac:dyDescent="0.2">
      <c r="A18" s="41" t="s">
        <v>15</v>
      </c>
      <c r="C18" s="22">
        <v>18310</v>
      </c>
      <c r="E18" s="22">
        <v>1650</v>
      </c>
      <c r="F18" s="3">
        <v>0.09</v>
      </c>
      <c r="H18" s="22">
        <v>490</v>
      </c>
      <c r="I18" s="3">
        <v>2.7E-2</v>
      </c>
      <c r="L18" s="4"/>
    </row>
    <row r="19" spans="1:17" x14ac:dyDescent="0.2">
      <c r="A19" s="41" t="s">
        <v>16</v>
      </c>
      <c r="C19" s="22">
        <v>13320</v>
      </c>
      <c r="E19" s="22">
        <v>1270</v>
      </c>
      <c r="F19" s="3">
        <v>9.5000000000000001E-2</v>
      </c>
      <c r="H19" s="22">
        <v>320</v>
      </c>
      <c r="I19" s="3">
        <v>2.4E-2</v>
      </c>
      <c r="M19" s="4"/>
    </row>
    <row r="20" spans="1:17" x14ac:dyDescent="0.2">
      <c r="A20" s="41" t="s">
        <v>17</v>
      </c>
      <c r="C20" s="22">
        <v>10960</v>
      </c>
      <c r="E20" s="22">
        <v>1140</v>
      </c>
      <c r="F20" s="3">
        <v>0.104</v>
      </c>
      <c r="H20" s="22">
        <v>240</v>
      </c>
      <c r="I20" s="3">
        <v>2.1000000000000001E-2</v>
      </c>
      <c r="N20" s="4"/>
    </row>
    <row r="21" spans="1:17" x14ac:dyDescent="0.2">
      <c r="A21" s="41" t="s">
        <v>18</v>
      </c>
      <c r="C21" s="22">
        <v>8710</v>
      </c>
      <c r="E21" s="22">
        <v>910</v>
      </c>
      <c r="F21" s="3">
        <v>0.104</v>
      </c>
      <c r="H21" s="22">
        <v>160</v>
      </c>
      <c r="I21" s="3">
        <v>1.7999999999999999E-2</v>
      </c>
      <c r="O21" s="4"/>
    </row>
    <row r="22" spans="1:17" x14ac:dyDescent="0.2">
      <c r="A22" s="41" t="s">
        <v>19</v>
      </c>
      <c r="C22" s="22">
        <v>7150</v>
      </c>
      <c r="E22" s="22">
        <v>770</v>
      </c>
      <c r="F22" s="3">
        <v>0.108</v>
      </c>
      <c r="H22" s="22">
        <v>110</v>
      </c>
      <c r="I22" s="3">
        <v>1.4999999999999999E-2</v>
      </c>
      <c r="P22" s="4"/>
    </row>
    <row r="23" spans="1:17" x14ac:dyDescent="0.2">
      <c r="A23" s="41" t="s">
        <v>20</v>
      </c>
      <c r="C23" s="22">
        <v>46820</v>
      </c>
      <c r="E23" s="22">
        <v>5330</v>
      </c>
      <c r="F23" s="3">
        <v>0.114</v>
      </c>
      <c r="H23" s="22">
        <v>430</v>
      </c>
      <c r="I23" s="3">
        <v>8.9999999999999993E-3</v>
      </c>
      <c r="Q23" s="4"/>
    </row>
    <row r="25" spans="1:17" x14ac:dyDescent="0.2">
      <c r="A25" s="38" t="s">
        <v>28</v>
      </c>
      <c r="B25" s="1"/>
      <c r="C25" s="1"/>
      <c r="D25" s="1"/>
      <c r="E25" s="1"/>
      <c r="F25" s="1"/>
      <c r="G25" s="1"/>
      <c r="H25" s="1"/>
      <c r="I25" s="1"/>
    </row>
    <row r="26" spans="1:17" x14ac:dyDescent="0.2">
      <c r="A26" s="39" t="s">
        <v>29</v>
      </c>
    </row>
  </sheetData>
  <mergeCells count="2">
    <mergeCell ref="E4:F4"/>
    <mergeCell ref="H4:I4"/>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workbookViewId="0"/>
  </sheetViews>
  <sheetFormatPr defaultColWidth="12" defaultRowHeight="11.25" x14ac:dyDescent="0.2"/>
  <cols>
    <col min="1" max="1" width="50.6640625" customWidth="1"/>
    <col min="2" max="2" width="2.6640625" customWidth="1"/>
    <col min="3" max="3" width="10.6640625" customWidth="1"/>
    <col min="4" max="7" width="12.33203125" customWidth="1"/>
    <col min="8" max="8" width="13.5" customWidth="1"/>
    <col min="9" max="9" width="2.6640625" customWidth="1"/>
    <col min="10" max="10" width="10.6640625" customWidth="1"/>
    <col min="11" max="14" width="12.33203125" customWidth="1"/>
    <col min="15" max="15" width="13.5" customWidth="1"/>
    <col min="16" max="16" width="2.6640625" customWidth="1"/>
    <col min="17" max="17" width="10.6640625" customWidth="1"/>
    <col min="18" max="21" width="12.33203125" customWidth="1"/>
    <col min="22" max="22" width="13.5" customWidth="1"/>
  </cols>
  <sheetData>
    <row r="1" spans="1:22" ht="15" customHeight="1" x14ac:dyDescent="0.2">
      <c r="A1" s="37" t="s">
        <v>30</v>
      </c>
    </row>
    <row r="2" spans="1:22" ht="15" customHeight="1" x14ac:dyDescent="0.2">
      <c r="A2" s="37" t="s">
        <v>31</v>
      </c>
    </row>
    <row r="3" spans="1:22" x14ac:dyDescent="0.2">
      <c r="A3" s="1"/>
      <c r="B3" s="1"/>
      <c r="C3" s="1"/>
      <c r="D3" s="1"/>
      <c r="E3" s="1"/>
      <c r="F3" s="1"/>
      <c r="G3" s="1"/>
      <c r="H3" s="1"/>
      <c r="I3" s="1"/>
      <c r="J3" s="1"/>
      <c r="K3" s="1"/>
      <c r="L3" s="1"/>
      <c r="M3" s="1"/>
      <c r="N3" s="1"/>
      <c r="O3" s="1"/>
      <c r="P3" s="1"/>
      <c r="Q3" s="1"/>
      <c r="R3" s="1"/>
      <c r="S3" s="1"/>
      <c r="T3" s="1"/>
      <c r="U3" s="1"/>
      <c r="V3" s="1"/>
    </row>
    <row r="4" spans="1:22" x14ac:dyDescent="0.2">
      <c r="A4" t="s">
        <v>0</v>
      </c>
      <c r="C4" s="101" t="s">
        <v>1</v>
      </c>
      <c r="D4" s="101" t="s">
        <v>0</v>
      </c>
      <c r="E4" s="101" t="s">
        <v>0</v>
      </c>
      <c r="F4" s="101" t="s">
        <v>0</v>
      </c>
      <c r="G4" s="101" t="s">
        <v>0</v>
      </c>
      <c r="H4" s="101" t="s">
        <v>0</v>
      </c>
      <c r="J4" s="101" t="s">
        <v>2</v>
      </c>
      <c r="K4" s="101" t="s">
        <v>0</v>
      </c>
      <c r="L4" s="101" t="s">
        <v>0</v>
      </c>
      <c r="M4" s="101" t="s">
        <v>0</v>
      </c>
      <c r="N4" s="101" t="s">
        <v>0</v>
      </c>
      <c r="O4" s="101" t="s">
        <v>0</v>
      </c>
      <c r="Q4" s="101" t="s">
        <v>3</v>
      </c>
      <c r="R4" s="101" t="s">
        <v>0</v>
      </c>
      <c r="S4" s="101" t="s">
        <v>0</v>
      </c>
      <c r="T4" s="101" t="s">
        <v>0</v>
      </c>
      <c r="U4" s="101" t="s">
        <v>0</v>
      </c>
      <c r="V4" s="101" t="s">
        <v>0</v>
      </c>
    </row>
    <row r="5" spans="1:22" x14ac:dyDescent="0.2">
      <c r="A5" t="s">
        <v>0</v>
      </c>
      <c r="C5" s="5" t="s">
        <v>21</v>
      </c>
      <c r="D5" s="5" t="s">
        <v>22</v>
      </c>
      <c r="E5" s="5" t="s">
        <v>23</v>
      </c>
      <c r="F5" s="5" t="s">
        <v>24</v>
      </c>
      <c r="G5" s="5" t="s">
        <v>25</v>
      </c>
      <c r="H5" s="5" t="s">
        <v>26</v>
      </c>
      <c r="J5" s="5" t="s">
        <v>21</v>
      </c>
      <c r="K5" s="5" t="s">
        <v>22</v>
      </c>
      <c r="L5" s="5" t="s">
        <v>23</v>
      </c>
      <c r="M5" s="5" t="s">
        <v>24</v>
      </c>
      <c r="N5" s="5" t="s">
        <v>25</v>
      </c>
      <c r="O5" s="5" t="s">
        <v>26</v>
      </c>
      <c r="Q5" s="5" t="s">
        <v>21</v>
      </c>
      <c r="R5" s="5" t="s">
        <v>22</v>
      </c>
      <c r="S5" s="5" t="s">
        <v>23</v>
      </c>
      <c r="T5" s="5" t="s">
        <v>24</v>
      </c>
      <c r="U5" s="5" t="s">
        <v>25</v>
      </c>
      <c r="V5" s="5" t="s">
        <v>26</v>
      </c>
    </row>
    <row r="7" spans="1:22" x14ac:dyDescent="0.2">
      <c r="A7" s="42" t="s">
        <v>4</v>
      </c>
      <c r="C7" s="6">
        <v>490740</v>
      </c>
      <c r="D7" s="7">
        <v>289460</v>
      </c>
      <c r="E7" s="8">
        <v>63130</v>
      </c>
      <c r="F7" s="9">
        <v>64500</v>
      </c>
      <c r="G7" s="10">
        <v>56760</v>
      </c>
      <c r="H7" s="11">
        <v>16880</v>
      </c>
      <c r="J7" s="12">
        <v>111050</v>
      </c>
      <c r="K7" s="13">
        <v>81740</v>
      </c>
      <c r="L7" s="14">
        <v>10010</v>
      </c>
      <c r="M7" s="15">
        <v>8370</v>
      </c>
      <c r="N7" s="16">
        <v>6070</v>
      </c>
      <c r="O7" s="17">
        <v>4860</v>
      </c>
      <c r="Q7" s="18">
        <v>47070</v>
      </c>
      <c r="R7" s="19">
        <v>39710</v>
      </c>
      <c r="S7" s="20">
        <v>3920</v>
      </c>
      <c r="T7" s="21">
        <v>2360</v>
      </c>
      <c r="U7" s="22">
        <v>950</v>
      </c>
      <c r="V7" s="23">
        <v>140</v>
      </c>
    </row>
    <row r="8" spans="1:22" x14ac:dyDescent="0.2">
      <c r="A8" s="41" t="s">
        <v>5</v>
      </c>
      <c r="B8" s="4"/>
      <c r="C8" s="6">
        <v>47640</v>
      </c>
      <c r="D8" s="7">
        <v>39730</v>
      </c>
      <c r="E8" s="8">
        <v>3170</v>
      </c>
      <c r="F8" s="9">
        <v>2470</v>
      </c>
      <c r="G8" s="10">
        <v>1810</v>
      </c>
      <c r="H8" s="11">
        <v>460</v>
      </c>
      <c r="J8" s="12">
        <v>23710</v>
      </c>
      <c r="K8" s="13">
        <v>20500</v>
      </c>
      <c r="L8" s="14">
        <v>1420</v>
      </c>
      <c r="M8" s="15">
        <v>1030</v>
      </c>
      <c r="N8" s="16">
        <v>600</v>
      </c>
      <c r="O8" s="17">
        <v>170</v>
      </c>
      <c r="Q8" s="18">
        <v>14000</v>
      </c>
      <c r="R8" s="19">
        <v>12400</v>
      </c>
      <c r="S8" s="20">
        <v>840</v>
      </c>
      <c r="T8" s="21">
        <v>510</v>
      </c>
      <c r="U8" s="22">
        <v>220</v>
      </c>
      <c r="V8" s="23">
        <v>20</v>
      </c>
    </row>
    <row r="9" spans="1:22" x14ac:dyDescent="0.2">
      <c r="A9" s="41" t="s">
        <v>6</v>
      </c>
      <c r="C9" s="24">
        <v>74850</v>
      </c>
      <c r="D9" s="7">
        <v>59110</v>
      </c>
      <c r="E9" s="8">
        <v>5940</v>
      </c>
      <c r="F9" s="9">
        <v>4990</v>
      </c>
      <c r="G9" s="10">
        <v>3740</v>
      </c>
      <c r="H9" s="11">
        <v>1080</v>
      </c>
      <c r="J9" s="12">
        <v>30060</v>
      </c>
      <c r="K9" s="13">
        <v>24960</v>
      </c>
      <c r="L9" s="14">
        <v>2130</v>
      </c>
      <c r="M9" s="15">
        <v>1570</v>
      </c>
      <c r="N9" s="16">
        <v>960</v>
      </c>
      <c r="O9" s="17">
        <v>440</v>
      </c>
      <c r="Q9" s="18">
        <v>14260</v>
      </c>
      <c r="R9" s="19">
        <v>12320</v>
      </c>
      <c r="S9" s="20">
        <v>990</v>
      </c>
      <c r="T9" s="21">
        <v>640</v>
      </c>
      <c r="U9" s="22">
        <v>260</v>
      </c>
      <c r="V9" s="23">
        <v>40</v>
      </c>
    </row>
    <row r="10" spans="1:22" x14ac:dyDescent="0.2">
      <c r="A10" s="41" t="s">
        <v>7</v>
      </c>
      <c r="C10" s="6">
        <v>55220</v>
      </c>
      <c r="D10" s="25">
        <v>39240</v>
      </c>
      <c r="E10" s="8">
        <v>5730</v>
      </c>
      <c r="F10" s="9">
        <v>5010</v>
      </c>
      <c r="G10" s="10">
        <v>4060</v>
      </c>
      <c r="H10" s="11">
        <v>1190</v>
      </c>
      <c r="J10" s="12">
        <v>14100</v>
      </c>
      <c r="K10" s="13">
        <v>10960</v>
      </c>
      <c r="L10" s="14">
        <v>1210</v>
      </c>
      <c r="M10" s="15">
        <v>930</v>
      </c>
      <c r="N10" s="16">
        <v>620</v>
      </c>
      <c r="O10" s="17">
        <v>370</v>
      </c>
      <c r="Q10" s="18">
        <v>5390</v>
      </c>
      <c r="R10" s="19">
        <v>4550</v>
      </c>
      <c r="S10" s="20">
        <v>450</v>
      </c>
      <c r="T10" s="21">
        <v>270</v>
      </c>
      <c r="U10" s="22">
        <v>100</v>
      </c>
      <c r="V10" s="23">
        <v>20</v>
      </c>
    </row>
    <row r="11" spans="1:22" x14ac:dyDescent="0.2">
      <c r="A11" s="41" t="s">
        <v>8</v>
      </c>
      <c r="C11" s="6">
        <v>42920</v>
      </c>
      <c r="D11" s="7">
        <v>28550</v>
      </c>
      <c r="E11" s="26">
        <v>5020</v>
      </c>
      <c r="F11" s="9">
        <v>4650</v>
      </c>
      <c r="G11" s="10">
        <v>3660</v>
      </c>
      <c r="H11" s="11">
        <v>1050</v>
      </c>
      <c r="J11" s="12">
        <v>8760</v>
      </c>
      <c r="K11" s="13">
        <v>6590</v>
      </c>
      <c r="L11" s="14">
        <v>790</v>
      </c>
      <c r="M11" s="15">
        <v>670</v>
      </c>
      <c r="N11" s="16">
        <v>430</v>
      </c>
      <c r="O11" s="17">
        <v>290</v>
      </c>
      <c r="Q11" s="18">
        <v>3240</v>
      </c>
      <c r="R11" s="19">
        <v>2670</v>
      </c>
      <c r="S11" s="20">
        <v>320</v>
      </c>
      <c r="T11" s="21">
        <v>180</v>
      </c>
      <c r="U11" s="22">
        <v>70</v>
      </c>
      <c r="V11" s="23">
        <v>10</v>
      </c>
    </row>
    <row r="12" spans="1:22" x14ac:dyDescent="0.2">
      <c r="A12" s="41" t="s">
        <v>9</v>
      </c>
      <c r="C12" s="6">
        <v>37040</v>
      </c>
      <c r="D12" s="7">
        <v>23350</v>
      </c>
      <c r="E12" s="8">
        <v>4640</v>
      </c>
      <c r="F12" s="27">
        <v>4500</v>
      </c>
      <c r="G12" s="10">
        <v>3520</v>
      </c>
      <c r="H12" s="11">
        <v>1030</v>
      </c>
      <c r="J12" s="12">
        <v>6830</v>
      </c>
      <c r="K12" s="13">
        <v>4990</v>
      </c>
      <c r="L12" s="14">
        <v>620</v>
      </c>
      <c r="M12" s="15">
        <v>550</v>
      </c>
      <c r="N12" s="16">
        <v>360</v>
      </c>
      <c r="O12" s="17">
        <v>300</v>
      </c>
      <c r="Q12" s="18">
        <v>2480</v>
      </c>
      <c r="R12" s="19">
        <v>2070</v>
      </c>
      <c r="S12" s="20">
        <v>230</v>
      </c>
      <c r="T12" s="21">
        <v>120</v>
      </c>
      <c r="U12" s="22">
        <v>50</v>
      </c>
      <c r="V12" s="23">
        <v>10</v>
      </c>
    </row>
    <row r="13" spans="1:22" x14ac:dyDescent="0.2">
      <c r="A13" s="41" t="s">
        <v>10</v>
      </c>
      <c r="C13" s="6">
        <v>34660</v>
      </c>
      <c r="D13" s="7">
        <v>21300</v>
      </c>
      <c r="E13" s="8">
        <v>4550</v>
      </c>
      <c r="F13" s="9">
        <v>4350</v>
      </c>
      <c r="G13" s="28">
        <v>3430</v>
      </c>
      <c r="H13" s="11">
        <v>1030</v>
      </c>
      <c r="J13" s="12">
        <v>5290</v>
      </c>
      <c r="K13" s="13">
        <v>3780</v>
      </c>
      <c r="L13" s="14">
        <v>530</v>
      </c>
      <c r="M13" s="15">
        <v>430</v>
      </c>
      <c r="N13" s="16">
        <v>280</v>
      </c>
      <c r="O13" s="17">
        <v>280</v>
      </c>
      <c r="Q13" s="18">
        <v>2010</v>
      </c>
      <c r="R13" s="19">
        <v>1660</v>
      </c>
      <c r="S13" s="20">
        <v>190</v>
      </c>
      <c r="T13" s="21">
        <v>110</v>
      </c>
      <c r="U13" s="22">
        <v>40</v>
      </c>
      <c r="V13" s="23">
        <v>10</v>
      </c>
    </row>
    <row r="14" spans="1:22" x14ac:dyDescent="0.2">
      <c r="A14" s="41" t="s">
        <v>11</v>
      </c>
      <c r="C14" s="6">
        <v>29570</v>
      </c>
      <c r="D14" s="7">
        <v>16720</v>
      </c>
      <c r="E14" s="8">
        <v>4240</v>
      </c>
      <c r="F14" s="9">
        <v>4220</v>
      </c>
      <c r="G14" s="10">
        <v>3380</v>
      </c>
      <c r="H14" s="29">
        <v>1000</v>
      </c>
      <c r="J14" s="12">
        <v>3930</v>
      </c>
      <c r="K14" s="13">
        <v>2560</v>
      </c>
      <c r="L14" s="14">
        <v>460</v>
      </c>
      <c r="M14" s="15">
        <v>400</v>
      </c>
      <c r="N14" s="16">
        <v>260</v>
      </c>
      <c r="O14" s="17">
        <v>260</v>
      </c>
      <c r="Q14" s="18">
        <v>1420</v>
      </c>
      <c r="R14" s="19">
        <v>1140</v>
      </c>
      <c r="S14" s="20">
        <v>160</v>
      </c>
      <c r="T14" s="21">
        <v>100</v>
      </c>
      <c r="U14" s="22">
        <v>30</v>
      </c>
      <c r="V14" s="23">
        <v>0</v>
      </c>
    </row>
    <row r="15" spans="1:22" x14ac:dyDescent="0.2">
      <c r="A15" s="41" t="s">
        <v>12</v>
      </c>
      <c r="C15" s="6">
        <v>23780</v>
      </c>
      <c r="D15" s="7">
        <v>12340</v>
      </c>
      <c r="E15" s="8">
        <v>3830</v>
      </c>
      <c r="F15" s="9">
        <v>3910</v>
      </c>
      <c r="G15" s="10">
        <v>2900</v>
      </c>
      <c r="H15" s="11">
        <v>800</v>
      </c>
      <c r="I15" s="4"/>
      <c r="J15" s="12">
        <v>2890</v>
      </c>
      <c r="K15" s="13">
        <v>1740</v>
      </c>
      <c r="L15" s="14">
        <v>400</v>
      </c>
      <c r="M15" s="15">
        <v>320</v>
      </c>
      <c r="N15" s="16">
        <v>220</v>
      </c>
      <c r="O15" s="17">
        <v>220</v>
      </c>
      <c r="Q15" s="18">
        <v>1010</v>
      </c>
      <c r="R15" s="19">
        <v>770</v>
      </c>
      <c r="S15" s="20">
        <v>130</v>
      </c>
      <c r="T15" s="21">
        <v>80</v>
      </c>
      <c r="U15" s="22">
        <v>30</v>
      </c>
      <c r="V15" s="23">
        <v>10</v>
      </c>
    </row>
    <row r="16" spans="1:22" x14ac:dyDescent="0.2">
      <c r="A16" s="41" t="s">
        <v>13</v>
      </c>
      <c r="C16" s="6">
        <v>21370</v>
      </c>
      <c r="D16" s="7">
        <v>10330</v>
      </c>
      <c r="E16" s="8">
        <v>3570</v>
      </c>
      <c r="F16" s="9">
        <v>3720</v>
      </c>
      <c r="G16" s="10">
        <v>2980</v>
      </c>
      <c r="H16" s="11">
        <v>770</v>
      </c>
      <c r="J16" s="30">
        <v>2310</v>
      </c>
      <c r="K16" s="13">
        <v>1270</v>
      </c>
      <c r="L16" s="14">
        <v>330</v>
      </c>
      <c r="M16" s="15">
        <v>250</v>
      </c>
      <c r="N16" s="16">
        <v>240</v>
      </c>
      <c r="O16" s="17">
        <v>230</v>
      </c>
      <c r="Q16" s="18">
        <v>830</v>
      </c>
      <c r="R16" s="19">
        <v>600</v>
      </c>
      <c r="S16" s="20">
        <v>120</v>
      </c>
      <c r="T16" s="21">
        <v>70</v>
      </c>
      <c r="U16" s="22">
        <v>40</v>
      </c>
      <c r="V16" s="23">
        <v>10</v>
      </c>
    </row>
    <row r="17" spans="1:22" x14ac:dyDescent="0.2">
      <c r="A17" s="41" t="s">
        <v>14</v>
      </c>
      <c r="C17" s="6">
        <v>18440</v>
      </c>
      <c r="D17" s="7">
        <v>8100</v>
      </c>
      <c r="E17" s="8">
        <v>3110</v>
      </c>
      <c r="F17" s="9">
        <v>3410</v>
      </c>
      <c r="G17" s="10">
        <v>3050</v>
      </c>
      <c r="H17" s="11">
        <v>770</v>
      </c>
      <c r="J17" s="12">
        <v>2080</v>
      </c>
      <c r="K17" s="31">
        <v>1150</v>
      </c>
      <c r="L17" s="14">
        <v>280</v>
      </c>
      <c r="M17" s="15">
        <v>270</v>
      </c>
      <c r="N17" s="16">
        <v>190</v>
      </c>
      <c r="O17" s="17">
        <v>190</v>
      </c>
      <c r="Q17" s="18">
        <v>700</v>
      </c>
      <c r="R17" s="19">
        <v>510</v>
      </c>
      <c r="S17" s="20">
        <v>100</v>
      </c>
      <c r="T17" s="21">
        <v>50</v>
      </c>
      <c r="U17" s="22">
        <v>20</v>
      </c>
      <c r="V17" s="23">
        <v>10</v>
      </c>
    </row>
    <row r="18" spans="1:22" x14ac:dyDescent="0.2">
      <c r="A18" s="41" t="s">
        <v>15</v>
      </c>
      <c r="C18" s="6">
        <v>18310</v>
      </c>
      <c r="D18" s="7">
        <v>9030</v>
      </c>
      <c r="E18" s="8">
        <v>2780</v>
      </c>
      <c r="F18" s="9">
        <v>3050</v>
      </c>
      <c r="G18" s="10">
        <v>2690</v>
      </c>
      <c r="H18" s="11">
        <v>760</v>
      </c>
      <c r="J18" s="12">
        <v>1650</v>
      </c>
      <c r="K18" s="13">
        <v>820</v>
      </c>
      <c r="L18" s="32">
        <v>240</v>
      </c>
      <c r="M18" s="15">
        <v>230</v>
      </c>
      <c r="N18" s="16">
        <v>180</v>
      </c>
      <c r="O18" s="17">
        <v>190</v>
      </c>
      <c r="Q18" s="18">
        <v>490</v>
      </c>
      <c r="R18" s="19">
        <v>340</v>
      </c>
      <c r="S18" s="20">
        <v>80</v>
      </c>
      <c r="T18" s="21">
        <v>40</v>
      </c>
      <c r="U18" s="22">
        <v>20</v>
      </c>
      <c r="V18" s="23">
        <v>10</v>
      </c>
    </row>
    <row r="19" spans="1:22" x14ac:dyDescent="0.2">
      <c r="A19" s="41" t="s">
        <v>16</v>
      </c>
      <c r="C19" s="6">
        <v>13320</v>
      </c>
      <c r="D19" s="7">
        <v>5110</v>
      </c>
      <c r="E19" s="8">
        <v>2460</v>
      </c>
      <c r="F19" s="9">
        <v>2540</v>
      </c>
      <c r="G19" s="10">
        <v>2490</v>
      </c>
      <c r="H19" s="11">
        <v>730</v>
      </c>
      <c r="J19" s="12">
        <v>1270</v>
      </c>
      <c r="K19" s="13">
        <v>510</v>
      </c>
      <c r="L19" s="14">
        <v>200</v>
      </c>
      <c r="M19" s="33">
        <v>200</v>
      </c>
      <c r="N19" s="16">
        <v>180</v>
      </c>
      <c r="O19" s="17">
        <v>180</v>
      </c>
      <c r="Q19" s="18">
        <v>320</v>
      </c>
      <c r="R19" s="19">
        <v>210</v>
      </c>
      <c r="S19" s="20">
        <v>50</v>
      </c>
      <c r="T19" s="21">
        <v>40</v>
      </c>
      <c r="U19" s="22">
        <v>20</v>
      </c>
      <c r="V19" s="23">
        <v>0</v>
      </c>
    </row>
    <row r="20" spans="1:22" x14ac:dyDescent="0.2">
      <c r="A20" s="41" t="s">
        <v>17</v>
      </c>
      <c r="C20" s="6">
        <v>10960</v>
      </c>
      <c r="D20" s="7">
        <v>3530</v>
      </c>
      <c r="E20" s="8">
        <v>2210</v>
      </c>
      <c r="F20" s="9">
        <v>2400</v>
      </c>
      <c r="G20" s="10">
        <v>2170</v>
      </c>
      <c r="H20" s="11">
        <v>640</v>
      </c>
      <c r="J20" s="12">
        <v>1140</v>
      </c>
      <c r="K20" s="13">
        <v>410</v>
      </c>
      <c r="L20" s="14">
        <v>210</v>
      </c>
      <c r="M20" s="15">
        <v>210</v>
      </c>
      <c r="N20" s="34">
        <v>150</v>
      </c>
      <c r="O20" s="17">
        <v>160</v>
      </c>
      <c r="Q20" s="18">
        <v>240</v>
      </c>
      <c r="R20" s="19">
        <v>140</v>
      </c>
      <c r="S20" s="20">
        <v>60</v>
      </c>
      <c r="T20" s="21">
        <v>30</v>
      </c>
      <c r="U20" s="22">
        <v>10</v>
      </c>
      <c r="V20" s="23">
        <v>0</v>
      </c>
    </row>
    <row r="21" spans="1:22" x14ac:dyDescent="0.2">
      <c r="A21" s="41" t="s">
        <v>18</v>
      </c>
      <c r="C21" s="6">
        <v>8710</v>
      </c>
      <c r="D21" s="7">
        <v>2690</v>
      </c>
      <c r="E21" s="8">
        <v>1700</v>
      </c>
      <c r="F21" s="9">
        <v>1920</v>
      </c>
      <c r="G21" s="10">
        <v>1870</v>
      </c>
      <c r="H21" s="11">
        <v>530</v>
      </c>
      <c r="J21" s="12">
        <v>910</v>
      </c>
      <c r="K21" s="13">
        <v>290</v>
      </c>
      <c r="L21" s="14">
        <v>150</v>
      </c>
      <c r="M21" s="15">
        <v>170</v>
      </c>
      <c r="N21" s="16">
        <v>140</v>
      </c>
      <c r="O21" s="35">
        <v>160</v>
      </c>
      <c r="Q21" s="18">
        <v>160</v>
      </c>
      <c r="R21" s="19">
        <v>90</v>
      </c>
      <c r="S21" s="20">
        <v>40</v>
      </c>
      <c r="T21" s="21">
        <v>20</v>
      </c>
      <c r="U21" s="22">
        <v>10</v>
      </c>
      <c r="V21" s="23">
        <v>0</v>
      </c>
    </row>
    <row r="22" spans="1:22" x14ac:dyDescent="0.2">
      <c r="A22" s="41" t="s">
        <v>19</v>
      </c>
      <c r="C22" s="6">
        <v>7150</v>
      </c>
      <c r="D22" s="7">
        <v>1960</v>
      </c>
      <c r="E22" s="8">
        <v>1430</v>
      </c>
      <c r="F22" s="9">
        <v>1630</v>
      </c>
      <c r="G22" s="10">
        <v>1630</v>
      </c>
      <c r="H22" s="11">
        <v>510</v>
      </c>
      <c r="J22" s="12">
        <v>770</v>
      </c>
      <c r="K22" s="13">
        <v>230</v>
      </c>
      <c r="L22" s="14">
        <v>150</v>
      </c>
      <c r="M22" s="15">
        <v>130</v>
      </c>
      <c r="N22" s="16">
        <v>130</v>
      </c>
      <c r="O22" s="17">
        <v>130</v>
      </c>
      <c r="P22" s="4"/>
      <c r="Q22" s="18">
        <v>110</v>
      </c>
      <c r="R22" s="19">
        <v>60</v>
      </c>
      <c r="S22" s="20">
        <v>30</v>
      </c>
      <c r="T22" s="21">
        <v>10</v>
      </c>
      <c r="U22" s="22">
        <v>0</v>
      </c>
      <c r="V22" s="23">
        <v>0</v>
      </c>
    </row>
    <row r="23" spans="1:22" x14ac:dyDescent="0.2">
      <c r="A23" s="41" t="s">
        <v>20</v>
      </c>
      <c r="C23" s="6">
        <v>46820</v>
      </c>
      <c r="D23" s="7">
        <v>8390</v>
      </c>
      <c r="E23" s="8">
        <v>8760</v>
      </c>
      <c r="F23" s="9">
        <v>11760</v>
      </c>
      <c r="G23" s="10">
        <v>13380</v>
      </c>
      <c r="H23" s="11">
        <v>4530</v>
      </c>
      <c r="J23" s="12">
        <v>5330</v>
      </c>
      <c r="K23" s="13">
        <v>970</v>
      </c>
      <c r="L23" s="14">
        <v>900</v>
      </c>
      <c r="M23" s="15">
        <v>1030</v>
      </c>
      <c r="N23" s="16">
        <v>1140</v>
      </c>
      <c r="O23" s="17">
        <v>1300</v>
      </c>
      <c r="Q23" s="36">
        <v>430</v>
      </c>
      <c r="R23" s="19">
        <v>190</v>
      </c>
      <c r="S23" s="20">
        <v>120</v>
      </c>
      <c r="T23" s="21">
        <v>80</v>
      </c>
      <c r="U23" s="22">
        <v>30</v>
      </c>
      <c r="V23" s="23">
        <v>0</v>
      </c>
    </row>
    <row r="25" spans="1:22" x14ac:dyDescent="0.2">
      <c r="A25" s="38" t="s">
        <v>29</v>
      </c>
      <c r="B25" s="1"/>
      <c r="C25" s="1"/>
      <c r="D25" s="1"/>
      <c r="E25" s="1"/>
      <c r="F25" s="1"/>
      <c r="G25" s="1"/>
      <c r="H25" s="1"/>
      <c r="I25" s="1"/>
      <c r="J25" s="1"/>
      <c r="K25" s="1"/>
      <c r="L25" s="1"/>
      <c r="M25" s="1"/>
      <c r="N25" s="1"/>
      <c r="O25" s="1"/>
      <c r="P25" s="1"/>
      <c r="Q25" s="1"/>
      <c r="R25" s="1"/>
      <c r="S25" s="1"/>
      <c r="T25" s="1"/>
      <c r="U25" s="1"/>
      <c r="V25" s="1"/>
    </row>
  </sheetData>
  <mergeCells count="3">
    <mergeCell ref="C4:H4"/>
    <mergeCell ref="J4:O4"/>
    <mergeCell ref="Q4:V4"/>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Toelichting</vt:lpstr>
      <vt:lpstr>Bronbestanden</vt:lpstr>
      <vt:lpstr>Tabel 1</vt:lpstr>
      <vt:lpstr>Tabel 2</vt:lpstr>
      <vt:lpstr>Toelichting!_GoBack</vt:lpstr>
      <vt:lpstr>Bronbestanden!Afdrukbereik</vt:lpstr>
      <vt:lpstr>Toelichting!Afdrukbereik</vt:lpstr>
      <vt:lpstr>Tabel_1</vt:lpstr>
      <vt:lpstr>Tabel_2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2023-09-25T15:18:10Z</dcterms:created>
  <dcterms:modified xsi:type="dcterms:W3CDTF">2023-09-25T15:19:04Z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