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sp.nl\Productie\primair\TRE\Werk\Webmagazine\Productie Webmagazine\Lopende nummer\9969 - verdrinkingen\"/>
    </mc:Choice>
  </mc:AlternateContent>
  <bookViews>
    <workbookView xWindow="720" yWindow="360" windowWidth="19410" windowHeight="9930" activeTab="8"/>
  </bookViews>
  <sheets>
    <sheet name="Tabel 1" sheetId="14" r:id="rId1"/>
    <sheet name="Tabel 2" sheetId="1" r:id="rId2"/>
    <sheet name="Tabel 3" sheetId="20" r:id="rId3"/>
    <sheet name="Tabel 4" sheetId="18" r:id="rId4"/>
    <sheet name="Tabel 5" sheetId="19" r:id="rId5"/>
    <sheet name="Tabel 6" sheetId="16" r:id="rId6"/>
    <sheet name="Tabel 7" sheetId="17" r:id="rId7"/>
    <sheet name="Tabel 8" sheetId="15" r:id="rId8"/>
    <sheet name="Toelichting" sheetId="3" r:id="rId9"/>
  </sheets>
  <calcPr calcId="162913"/>
</workbook>
</file>

<file path=xl/calcChain.xml><?xml version="1.0" encoding="utf-8"?>
<calcChain xmlns="http://schemas.openxmlformats.org/spreadsheetml/2006/main">
  <c r="C20" i="20" l="1"/>
  <c r="C21" i="20"/>
  <c r="C19" i="20"/>
  <c r="B21" i="20"/>
  <c r="D19" i="15"/>
  <c r="D20" i="15"/>
  <c r="D21" i="15"/>
  <c r="D22" i="15"/>
  <c r="D23" i="15"/>
  <c r="D24" i="15"/>
  <c r="F8" i="15"/>
  <c r="F9" i="15"/>
  <c r="F10" i="15"/>
  <c r="F11" i="15"/>
  <c r="F12" i="15"/>
  <c r="F7" i="15"/>
  <c r="D5" i="15"/>
  <c r="E5" i="15"/>
  <c r="B20" i="19" l="1"/>
  <c r="B21" i="19"/>
  <c r="B22" i="19"/>
  <c r="B24" i="19"/>
  <c r="B19" i="19"/>
  <c r="C5" i="15" l="1"/>
  <c r="C20" i="15" s="1"/>
  <c r="E19" i="15"/>
  <c r="B5" i="15"/>
  <c r="B20" i="15" s="1"/>
  <c r="F5" i="15"/>
  <c r="C22" i="15" l="1"/>
  <c r="C19" i="15"/>
  <c r="C24" i="15"/>
  <c r="C21" i="15"/>
  <c r="C23" i="15"/>
  <c r="B19" i="15"/>
  <c r="B22" i="15"/>
  <c r="B24" i="15"/>
  <c r="B21" i="15"/>
  <c r="B23" i="15"/>
  <c r="E23" i="15"/>
  <c r="E24" i="15"/>
  <c r="E22" i="15"/>
  <c r="E21" i="15"/>
  <c r="E20" i="15"/>
  <c r="F19" i="15" l="1"/>
  <c r="F20" i="15"/>
  <c r="F21" i="15"/>
  <c r="F22" i="15"/>
  <c r="F23" i="15"/>
  <c r="F24" i="15"/>
  <c r="B8" i="20"/>
  <c r="D75" i="14" l="1"/>
  <c r="D73" i="14"/>
</calcChain>
</file>

<file path=xl/sharedStrings.xml><?xml version="1.0" encoding="utf-8"?>
<sst xmlns="http://schemas.openxmlformats.org/spreadsheetml/2006/main" count="349" uniqueCount="171">
  <si>
    <t>10-19 jaar</t>
  </si>
  <si>
    <t>20-39 jaar</t>
  </si>
  <si>
    <t>40-59 jaar</t>
  </si>
  <si>
    <t>Totaal</t>
  </si>
  <si>
    <t>Bron: CBS</t>
  </si>
  <si>
    <t>Toelichting</t>
  </si>
  <si>
    <t>Totaal alle leeftijden</t>
  </si>
  <si>
    <t xml:space="preserve">Mannen </t>
  </si>
  <si>
    <t xml:space="preserve">Vrouwen </t>
  </si>
  <si>
    <t>Aantal</t>
  </si>
  <si>
    <t>Accidentele verdrinkingen</t>
  </si>
  <si>
    <t>Zelfdoding door verdrinking</t>
  </si>
  <si>
    <t>Overige verdrinkingen</t>
  </si>
  <si>
    <t>Totale verdrinkingen</t>
  </si>
  <si>
    <t>Duitsland</t>
  </si>
  <si>
    <t>Polen</t>
  </si>
  <si>
    <t>België</t>
  </si>
  <si>
    <t>Overig Europa</t>
  </si>
  <si>
    <t>Niet Europa</t>
  </si>
  <si>
    <t>Onbekend</t>
  </si>
  <si>
    <t>Alle verdrinkingen</t>
  </si>
  <si>
    <t>Aandeel</t>
  </si>
  <si>
    <t>0-9 jaar</t>
  </si>
  <si>
    <t>20-29 jaar</t>
  </si>
  <si>
    <t>30-39 jaar</t>
  </si>
  <si>
    <t>40-49 jaar</t>
  </si>
  <si>
    <t>50-59 jaar</t>
  </si>
  <si>
    <t>60-69 jaar</t>
  </si>
  <si>
    <t>70-79 jaar</t>
  </si>
  <si>
    <t>80 jaar en ouder</t>
  </si>
  <si>
    <t>Voor niet-ingezetenen die in Nederland zijn verdronken, zijn de uit de dossiers bij de arrondissementsparketten geselecteerde gegevensbestanden toegevoegd.</t>
  </si>
  <si>
    <t>De cijfers</t>
  </si>
  <si>
    <t xml:space="preserve">    </t>
  </si>
  <si>
    <t>De cijfers over alle verdrinkingen in Nederland over de periode 1998-2017 zijn gepubliceerd in het wetenschappelijke tijdschrift BMC Public Health.  "Joost Bierens en Jan Hoogenboezem 2022, Fatal Drowning Statistics from the Netherlands – an example of an aggregated demographic profile. In BMC Public Health (2022 22:339. https://doi.org/10.1186/s12889-022-12620-3".</t>
  </si>
  <si>
    <t>Mannen</t>
  </si>
  <si>
    <t>Vrouwen</t>
  </si>
  <si>
    <t>Mannen + Vrouwen</t>
  </si>
  <si>
    <t>Accidentele verdrinking</t>
  </si>
  <si>
    <t>* https://www.cbs.nl/nl-nl/onze-diensten/methoden/onderzoeksomschrijvingen/aanvullende-onderzoeksomschrijvingen/beschrijving-doodsoorzakenstatistiek#:~:text=De%20onderliggende%20doodsoorzaak%20is%20gedefinieerd,tot%20de%20dood%20leidde%2C%20startte.</t>
  </si>
  <si>
    <t>ingezetenen</t>
  </si>
  <si>
    <t>niet-ingezetenen</t>
  </si>
  <si>
    <t>Total</t>
  </si>
  <si>
    <t>&lt;10 jaar</t>
  </si>
  <si>
    <t>60 jaar en ouder</t>
  </si>
  <si>
    <t>aantal overledenen</t>
  </si>
  <si>
    <t>&lt; 10 jaar</t>
  </si>
  <si>
    <t>per 100 000 van de bevolking</t>
  </si>
  <si>
    <t>Migranten</t>
  </si>
  <si>
    <t>absoluut</t>
  </si>
  <si>
    <t>per 100 duizend inwoners</t>
  </si>
  <si>
    <t>SM</t>
  </si>
  <si>
    <t>SMR</t>
  </si>
  <si>
    <t>CI (95%)</t>
  </si>
  <si>
    <t>sign.</t>
  </si>
  <si>
    <t>Nederlandse herkomst</t>
  </si>
  <si>
    <t>0,92-1,08</t>
  </si>
  <si>
    <t>+</t>
  </si>
  <si>
    <t>-</t>
  </si>
  <si>
    <t>Niet-Europese herkomst</t>
  </si>
  <si>
    <r>
      <rPr>
        <vertAlign val="superscript"/>
        <sz val="10"/>
        <color theme="1"/>
        <rFont val="Arial"/>
        <family val="2"/>
      </rPr>
      <t xml:space="preserve">1) </t>
    </r>
    <r>
      <rPr>
        <sz val="10"/>
        <color theme="1"/>
        <rFont val="Arial"/>
        <family val="2"/>
      </rPr>
      <t>De cijfers per 100 duizend inwoners zijn gecorrigeerd voor verschillen in leeftijdsopbouw, met de leeftijdsopbouw van personen met Nederlandse herkomst als standaard.</t>
    </r>
  </si>
  <si>
    <t>Gestandaardiseerd sterftecijfer</t>
  </si>
  <si>
    <t>Gestandaardiseerde sterfteratio (sterftecijfers van mensen met een Nederlandse herkomst = 1)</t>
  </si>
  <si>
    <t>CI</t>
  </si>
  <si>
    <t>betrouwbaarheidsinterval van 95%</t>
  </si>
  <si>
    <t>+ = significant hoger dan personen met Nederlandse herkomst</t>
  </si>
  <si>
    <t>Europese herkomst</t>
  </si>
  <si>
    <t>0 tot 10 jaar</t>
  </si>
  <si>
    <t>10 tot 20 jaar</t>
  </si>
  <si>
    <t>20 tot 40 jaar</t>
  </si>
  <si>
    <t>0,76-1,24</t>
  </si>
  <si>
    <t>40 tot 60 jaar</t>
  </si>
  <si>
    <t>0,89-1,11</t>
  </si>
  <si>
    <t>- = significant lager dan personen met Nederlandse herkomst</t>
  </si>
  <si>
    <t>in/om huis</t>
  </si>
  <si>
    <t>Open water</t>
  </si>
  <si>
    <t>Overig/onbekend</t>
  </si>
  <si>
    <t>0,20-1,12</t>
  </si>
  <si>
    <t>0,74-1,69</t>
  </si>
  <si>
    <t>-0,33-1,03</t>
  </si>
  <si>
    <t>Verdinking door vervoersongevallen</t>
  </si>
  <si>
    <t>2022*</t>
  </si>
  <si>
    <t>Tabel 7. Verdrinkingen in Nederland naar oorzaak, leeftijd en geslacht, 2013-2022*</t>
  </si>
  <si>
    <t>Tabel 8. Verdrinkingen in Nederland onder niet-ingezetenen naar oorzaak en woonland, 2013-2022*</t>
  </si>
  <si>
    <t>In tabel 3 wordt het aantal verledenen door accidentele verdrinking naar plaats van het ongeval over de jaren 2013-2022 getoond.</t>
  </si>
  <si>
    <t>In de periode 2013-2022 worden, om een alternatieve vergelijking tussen leeftijdsgroepen en populaties mogelijk te maken, gegevens ook gepresenteerd als Standard Mortality Ratio (SMR). De SMR is 1 voor verdrinking van de bevolking met een Nederlandse herkomst tussen 2013-2022. Bij vergelijking van de leeftijdsverdeling van personen met een Nederlandse herkomst met die met een Europese herkomst en niet-Europese herkomst impliceert een SMR die kleiner of groter is dan 1, minder of meer verdrinking in de leeftijdsgroep van de bevolking met een Europese of niet-Europese herkomst over de periode 2013-2022 ten opzichte van de bevolking van personen met een Nederlandse herkomst.</t>
  </si>
  <si>
    <r>
      <rPr>
        <vertAlign val="superscript"/>
        <sz val="11"/>
        <color theme="1"/>
        <rFont val="Calibri"/>
        <family val="2"/>
        <scheme val="minor"/>
      </rPr>
      <t>1)</t>
    </r>
    <r>
      <rPr>
        <sz val="11"/>
        <color theme="1"/>
        <rFont val="Calibri"/>
        <family val="2"/>
        <scheme val="minor"/>
      </rPr>
      <t xml:space="preserve"> De cijfers per 100 duizend inwoners zijn gecorrigeerd voor verschillen in leeftijdsopbouw, met de leeftijdsopbouw van 2022 als standaard.</t>
    </r>
  </si>
  <si>
    <r>
      <t>Tabel 2. Accidentele verdrinking per 100 000 van de bevolking</t>
    </r>
    <r>
      <rPr>
        <b/>
        <vertAlign val="superscript"/>
        <sz val="11"/>
        <color theme="1"/>
        <rFont val="Calibri"/>
        <family val="2"/>
        <scheme val="minor"/>
      </rPr>
      <t>1)</t>
    </r>
    <r>
      <rPr>
        <b/>
        <sz val="11"/>
        <color theme="1"/>
        <rFont val="Calibri"/>
        <family val="2"/>
        <scheme val="minor"/>
      </rPr>
      <t xml:space="preserve"> onder inwoners van Nederland naar leeftijd, 1950-2022*</t>
    </r>
  </si>
  <si>
    <t>Tabel 3. Overledenen door accidentele verdrinking naar plaats van het ongeval, 2013-2022*</t>
  </si>
  <si>
    <r>
      <t>per 100 000 van de gemiddelde bevolking</t>
    </r>
    <r>
      <rPr>
        <vertAlign val="superscript"/>
        <sz val="11"/>
        <color theme="1"/>
        <rFont val="Calibri"/>
        <family val="2"/>
        <scheme val="minor"/>
      </rPr>
      <t>1)</t>
    </r>
  </si>
  <si>
    <r>
      <rPr>
        <vertAlign val="superscript"/>
        <sz val="11"/>
        <color theme="1"/>
        <rFont val="Calibri"/>
        <family val="2"/>
        <scheme val="minor"/>
      </rPr>
      <t>1)</t>
    </r>
    <r>
      <rPr>
        <sz val="11"/>
        <color theme="1"/>
        <rFont val="Calibri"/>
        <family val="2"/>
        <scheme val="minor"/>
      </rPr>
      <t xml:space="preserve"> De cijfers per 100 van de gemiddelde bevolking gecorrigeerd voor verschillen in leeftijdsopbouw, met de leeftijdsopbouw van 2022 als standaard.</t>
    </r>
  </si>
  <si>
    <t>1,18-1,84</t>
  </si>
  <si>
    <t>1,78-2,38</t>
  </si>
  <si>
    <t>Totaal migranten (1e en 2e generatie)</t>
  </si>
  <si>
    <t>0,67-1,33</t>
  </si>
  <si>
    <t>1,76-3,55</t>
  </si>
  <si>
    <t>-0,26-0,80</t>
  </si>
  <si>
    <t>2,39-4,80</t>
  </si>
  <si>
    <t>0,63-1,37</t>
  </si>
  <si>
    <t>1,85-4,02</t>
  </si>
  <si>
    <t>0,50-4,50</t>
  </si>
  <si>
    <t>1,79-4,37</t>
  </si>
  <si>
    <t>2,16-3,34</t>
  </si>
  <si>
    <t>1,60-3,66</t>
  </si>
  <si>
    <t>2,08-3,53</t>
  </si>
  <si>
    <t>0,82-1,18</t>
  </si>
  <si>
    <t>1,61-2,57</t>
  </si>
  <si>
    <t>1,56-3,45</t>
  </si>
  <si>
    <t>1,36-2,45</t>
  </si>
  <si>
    <t>0,64-1,13</t>
  </si>
  <si>
    <t>0,45-1,13</t>
  </si>
  <si>
    <t>0,61-1,33</t>
  </si>
  <si>
    <t xml:space="preserve"> </t>
  </si>
  <si>
    <t>1,64-2,09</t>
  </si>
  <si>
    <t>1,99-2,66</t>
  </si>
  <si>
    <t>1,58-2,37</t>
  </si>
  <si>
    <t>1,99-2,81</t>
  </si>
  <si>
    <t>1,06-7,11</t>
  </si>
  <si>
    <t>2,09-14,01</t>
  </si>
  <si>
    <t>5,19-12,64</t>
  </si>
  <si>
    <t>5,80-16,30</t>
  </si>
  <si>
    <t>0,66-10,09</t>
  </si>
  <si>
    <t>2,69-4,45</t>
  </si>
  <si>
    <t>1,59-4,08</t>
  </si>
  <si>
    <t>2,85-5,28</t>
  </si>
  <si>
    <t>1,77-2,96</t>
  </si>
  <si>
    <t>1,74-4,33</t>
  </si>
  <si>
    <t>1,45-2,78</t>
  </si>
  <si>
    <t>0,72-1,42</t>
  </si>
  <si>
    <t>1,00-1,56</t>
  </si>
  <si>
    <t>0,57-1,29</t>
  </si>
  <si>
    <t>1,15-1,98</t>
  </si>
  <si>
    <t>1,52-3,36</t>
  </si>
  <si>
    <t>1,95-4,38</t>
  </si>
  <si>
    <t>0,17-1,53</t>
  </si>
  <si>
    <t>-0,65-2,01</t>
  </si>
  <si>
    <t>0,11-1,68</t>
  </si>
  <si>
    <t>0,90-2,29</t>
  </si>
  <si>
    <t>0,73-2,24</t>
  </si>
  <si>
    <t>0,25-3,82</t>
  </si>
  <si>
    <t>0,66-2,12</t>
  </si>
  <si>
    <t>0,31-2,79</t>
  </si>
  <si>
    <t>0,40-2,19</t>
  </si>
  <si>
    <t>0,27-0,92</t>
  </si>
  <si>
    <t>0,34-1,16</t>
  </si>
  <si>
    <t>2e generatie</t>
  </si>
  <si>
    <t>Totaal Niet-Nederlandse herkomst</t>
  </si>
  <si>
    <t>Kinderen van migranten (2e generatie)</t>
  </si>
  <si>
    <t>Migranten (1e generatie)</t>
  </si>
  <si>
    <t>Niet-Nederlandse herkomst</t>
  </si>
  <si>
    <t xml:space="preserve">   Europese herkomst (excl. Nederland)</t>
  </si>
  <si>
    <t xml:space="preserve">   Niet-Europese herkomst</t>
  </si>
  <si>
    <t>1,99-2,80</t>
  </si>
  <si>
    <t>Tabel 4. Sterfte1) door accidentele verdrinking onder inwoners van Nederland naar herkomst, migranten en kinderen van migranten, 2013-2022*</t>
  </si>
  <si>
    <t>Tabel 1. Accidentele verdrinking onder inwoners van Nederland naar leeftijd, 1950-2022*</t>
  </si>
  <si>
    <r>
      <t>Tabel 5. Sterfte</t>
    </r>
    <r>
      <rPr>
        <b/>
        <vertAlign val="superscript"/>
        <sz val="10"/>
        <rFont val="Arial"/>
        <family val="2"/>
      </rPr>
      <t>1)</t>
    </r>
    <r>
      <rPr>
        <b/>
        <sz val="10"/>
        <rFont val="Arial"/>
        <family val="2"/>
      </rPr>
      <t xml:space="preserve"> door accidentele verdrinking onder inwoners van Nederland naar herkomstgroepering, 2013-2022*</t>
    </r>
  </si>
  <si>
    <t>Tabel 6. Verdrinkingen onder ingezetenen in Nederland naar oorzaak, 2013-2022*</t>
  </si>
  <si>
    <t>Verdrinking door vervoersongevallen</t>
  </si>
  <si>
    <t>Tabel 3. Overledenen door accidentele verdrinking naar plaats van het ongeval, 2018-2022*</t>
  </si>
  <si>
    <t>In tabel 2 worden gestandaardiseerde sterftecijfers door accidentele verdrinking per 100 duizend inwoners getoond. Om jaren te kunnen vergelijken wordt gestandaardiseerd door cijfers uit het ene jaar om te rekenen naar het andere (standaard)jaar op basis van leeftijd of geslacht. De leeftijdsopbouw van de gemiddelde bevolking van 2022 is hier als standaard gebruikt.</t>
  </si>
  <si>
    <t>In tabellen 4 en 5  worden naast het aantal overledenen door accidentele verdrinking ook de gestandaardiseerde sterftecijfers per 100 duizend van de bevolking getoond. Deze relatieve cijfers naar herkomst zijn gerelateerd aan het aantal inwoners per bevolkingsgroep. Er is gecorrigeerd voor verschillen in leeftijdsopbouw, met de leeftijdsopbouw van mensen met een Nederlandse achtergrond als standaard. </t>
  </si>
  <si>
    <t>Met behulp van een betrouwbaarheidsinterval (95%) is nagegaan of de gestandaardiseerde sterftecijfers per 100 duizend inwoners van de verschillende herkomstgroeperingen significant afwijken van mensen met een Nederlandse herkomst. Voor alle berekeningen werd p&lt;0,05 als statistisch significant beschouwd.</t>
  </si>
  <si>
    <t>In de periode 2013-2022 is de leeftijdssamenstelling van de bevolking met een Nederlandse herkomst anders dan de leeftijdssamenstelling van de bevolking met een Europese (exclusief Nederland) of met een niet-Europese herkomst. Om deze reden worden gegevens over deze periode van de bevolking met een Europese of niet-Europese herkomst ook gepresenteerd als leeftijd-gecorrigeerde sterfte per 100 duizend van de bevolking volgens de leeftijdssamenstelling van de bevolking met een Nederlandse herkomst (Standaard Mortality).</t>
  </si>
  <si>
    <t xml:space="preserve">Deze cijfers hebben betrekking op overledenen in Nederland met verdrinking als letselcode T75.1 (ICD-10), ongeacht de onderliggende doodsoorzaak*.  Op deze manier werden naast accidentele verdrinking (W65-W74) ook verdrinking opgenomen door opzettelijk zelfverwonding, zoals zelfmoord door verdrinking (X60-X84), vervoersongevallen (V01-V99) en een resterende groep met verschillende oorzaken (A00-Y99). Tot de restgroep van verdrinking behoren onder andere: verdronken door moord of doodslag; personen van wie niet bekend is of zij per ongeluk of opzettelijk zijn verdronken en personen die meer dan 30 dagen na het verdrinkingsongeluk zijn overleden. </t>
  </si>
  <si>
    <t>Het totale aantal verdrinkingen in Nederland in de periode 2013 tot en met 2022 bedroeg 2768 gevallen waarvan er 424 geen Nederlandse ingezetene waren. Van dit totaal betrof het in 1101 gevallen accidentele verdrinkingen (861)Nederlands ingezetenen). Er waren  1116 verdrinkingen het gevolg van suïcide (1021 ingezetenen) , terwijl 455 gevallen gerelateerd waren aan een vervoersongeval (399 ingezetenen) . Tot slot was er een restcategorie van 96 gevallen die door andere oorzaken (63 ingezetenen), zoals moord of doodslag; personen waarvan niet duidelijk is of ze per ongeluk of met opzet zijn verdronken en late gevolgen van een verdrinkingsongeval die meer dan 30 dagen voor het overleden heeft plaatsgevonden. Het totale aantal verdrinkingen in deze periode lag hiermee bij benadering een factor 3,2 hoger dan de veelal gerapporteerde accidentele verdrinkingen van Nederlandse ingezetenen.</t>
  </si>
  <si>
    <t xml:space="preserve">In tabel 1 wordt het aantal overledenen door accidentele verdrinking onder inwoners van Nederland naar leeftijd over de jaren 1950-2022 gegeven. </t>
  </si>
  <si>
    <t xml:space="preserve">De tabellen bevatten twee aspecten. Ten eerste worden cijfers weergegeven over de accidentele verdrinkingen. Dit zijn zowel verdrinkingen binnenshuis, bijvoorbeeld in de badkuip of een binnenzwembad, als verdrinkingen buiten. Het gaat hier dus niet om verdrinking bij een vervoersongeval, zelfdoding, moord of overige oorzaken. Ten tweede worden cijfers getoond over niet-accidentele verdrinkingen, waaronder zelfdoding, vervoersongevallen en overige verdrinkingen. De cijfers over inwoners betreffen mensen die in Nederland woonden en op het moment van overlijden stonden ingeschreven in de Basisregistratie Personen (BRP). </t>
  </si>
  <si>
    <t>In tabellen 6, 7 en 8 worden cijfers over het totaal aantal verdrinkingen naar oorzaak in Nederland gegeven.</t>
  </si>
  <si>
    <t>In tabel 6 worden cijfers over het totaal aantal  verdrinkingen naar oorzaak per jaar over de periode 2013-2022 van inwoners van Nederland weergegeven.</t>
  </si>
  <si>
    <t>In tabel 8 worden cijfers over het totaal aantal verdrinkingen naar oorzaak en woonland over de gehele periode 2013-2022 gegeven van niet-inwoners van Nederland die in Nederland zijn overleden.</t>
  </si>
  <si>
    <t>In tabel 7 worden cijfers over het totaal aantal verdrinkingen naar oorzaak en geslacht over de gehele periode 2013-2022 gegeven van zowel inwoners als niet-inwoners van Nederland die in Nederland zijn overleden.</t>
  </si>
  <si>
    <t xml:space="preserve">Het gaat hierbij om alle verdrinkingen in Nederland. Dit zijn de accidentele verdrinkingen, verdrinkingen door zelfdoding, verdrinkingen door vervoersongevallen en overige verdrinkingen. Het betreft zowel verdrinkingen binnenshuis, bijvoorbeeld in de badkuip of een binnenzwembad, als verdrinkingen buiten.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</si>
</sst>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3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8"/>
      <name val="Arial"/>
      <family val="2"/>
    </font>
    <font>
      <sz val="11"/>
      <color theme="1"/>
      <name val="Arial"/>
      <family val="2"/>
    </font>
    <font>
      <b/>
      <sz val="10"/>
      <color theme="1"/>
      <name val="Arial"/>
      <family val="2"/>
    </font>
    <font>
      <sz val="10"/>
      <color theme="1"/>
      <name val="Arial"/>
      <family val="2"/>
    </font>
    <font>
      <b/>
      <sz val="10"/>
      <name val="Arial"/>
      <family val="2"/>
    </font>
    <font>
      <sz val="8"/>
      <name val="Arial"/>
      <family val="2"/>
    </font>
    <font>
      <i/>
      <sz val="10"/>
      <color theme="1"/>
      <name val="Arial"/>
      <family val="2"/>
    </font>
    <font>
      <sz val="11"/>
      <name val="Calibri"/>
      <family val="2"/>
      <scheme val="minor"/>
    </font>
    <font>
      <u/>
      <sz val="11"/>
      <color theme="10"/>
      <name val="Calibri"/>
      <family val="2"/>
      <scheme val="minor"/>
    </font>
    <font>
      <b/>
      <vertAlign val="superscript"/>
      <sz val="11"/>
      <color theme="1"/>
      <name val="Calibri"/>
      <family val="2"/>
      <scheme val="minor"/>
    </font>
    <font>
      <vertAlign val="superscript"/>
      <sz val="11"/>
      <color theme="1"/>
      <name val="Calibri"/>
      <family val="2"/>
      <scheme val="minor"/>
    </font>
    <font>
      <vertAlign val="superscript"/>
      <sz val="10"/>
      <color theme="1"/>
      <name val="Arial"/>
      <family val="2"/>
    </font>
    <font>
      <b/>
      <vertAlign val="superscript"/>
      <sz val="1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xf numFmtId="0" fontId="27" fillId="0" borderId="0" applyNumberFormat="0" applyFill="0" applyBorder="0" applyAlignment="0" applyProtection="0"/>
    <xf numFmtId="9" fontId="1" fillId="0" borderId="0" applyFont="0" applyFill="0" applyBorder="0" applyAlignment="0" applyProtection="0"/>
  </cellStyleXfs>
  <cellXfs count="142">
    <xf numFmtId="0" fontId="0" fillId="0" borderId="0" xfId="0"/>
    <xf numFmtId="0" fontId="0" fillId="0" borderId="0" xfId="0" applyAlignment="1">
      <alignment horizontal="left"/>
    </xf>
    <xf numFmtId="0" fontId="0" fillId="0" borderId="0" xfId="0" applyBorder="1"/>
    <xf numFmtId="0" fontId="18" fillId="0" borderId="10" xfId="0" applyFont="1" applyBorder="1"/>
    <xf numFmtId="0" fontId="0" fillId="0" borderId="10" xfId="0" applyBorder="1"/>
    <xf numFmtId="0" fontId="0" fillId="0" borderId="11" xfId="0" applyBorder="1"/>
    <xf numFmtId="0" fontId="20" fillId="0" borderId="0" xfId="0" applyFont="1"/>
    <xf numFmtId="0" fontId="22" fillId="0" borderId="10" xfId="0" applyFont="1" applyBorder="1"/>
    <xf numFmtId="0" fontId="22" fillId="0" borderId="11" xfId="0" applyFont="1" applyBorder="1"/>
    <xf numFmtId="0" fontId="22" fillId="0" borderId="0" xfId="0" applyFont="1"/>
    <xf numFmtId="0" fontId="22" fillId="0" borderId="0" xfId="0" applyFont="1" applyBorder="1" applyAlignment="1">
      <alignment horizontal="left"/>
    </xf>
    <xf numFmtId="0" fontId="22" fillId="0" borderId="0" xfId="0" applyFont="1" applyBorder="1"/>
    <xf numFmtId="0" fontId="22" fillId="0" borderId="0" xfId="0" applyFont="1" applyFill="1" applyBorder="1"/>
    <xf numFmtId="0" fontId="22" fillId="0" borderId="0" xfId="0" applyFont="1" applyAlignment="1">
      <alignment horizontal="left"/>
    </xf>
    <xf numFmtId="0" fontId="22" fillId="0" borderId="10" xfId="0" applyFont="1" applyBorder="1" applyAlignment="1">
      <alignment horizontal="left"/>
    </xf>
    <xf numFmtId="0" fontId="22" fillId="0" borderId="11" xfId="0" applyFont="1" applyFill="1" applyBorder="1"/>
    <xf numFmtId="0" fontId="21" fillId="0" borderId="0" xfId="0" applyFont="1"/>
    <xf numFmtId="0" fontId="0" fillId="0" borderId="0" xfId="0" quotePrefix="1"/>
    <xf numFmtId="0" fontId="21" fillId="0" borderId="10" xfId="0" applyFont="1" applyBorder="1" applyAlignment="1">
      <alignment horizontal="left"/>
    </xf>
    <xf numFmtId="0" fontId="22" fillId="0" borderId="12" xfId="0" applyFont="1" applyBorder="1" applyAlignment="1">
      <alignment horizontal="left"/>
    </xf>
    <xf numFmtId="0" fontId="22" fillId="0" borderId="0" xfId="0" applyFont="1" applyAlignment="1">
      <alignment horizontal="right"/>
    </xf>
    <xf numFmtId="0" fontId="22" fillId="0" borderId="0" xfId="0" applyFont="1" applyBorder="1" applyAlignment="1">
      <alignment horizontal="right"/>
    </xf>
    <xf numFmtId="0" fontId="22" fillId="0" borderId="11" xfId="0" applyFont="1" applyBorder="1" applyAlignment="1">
      <alignment horizontal="left"/>
    </xf>
    <xf numFmtId="2" fontId="0" fillId="0" borderId="0" xfId="0" applyNumberFormat="1"/>
    <xf numFmtId="2" fontId="22" fillId="0" borderId="0" xfId="0" applyNumberFormat="1" applyFont="1"/>
    <xf numFmtId="0" fontId="0" fillId="0" borderId="10" xfId="0" applyBorder="1" applyAlignment="1">
      <alignment horizontal="left"/>
    </xf>
    <xf numFmtId="17" fontId="0" fillId="0" borderId="0" xfId="0" quotePrefix="1" applyNumberFormat="1"/>
    <xf numFmtId="0" fontId="22" fillId="0" borderId="0" xfId="0" applyFont="1" applyFill="1"/>
    <xf numFmtId="0" fontId="0" fillId="0" borderId="0" xfId="0" applyFill="1"/>
    <xf numFmtId="0" fontId="0" fillId="0" borderId="0" xfId="0" applyFont="1" applyAlignment="1">
      <alignment wrapText="1"/>
    </xf>
    <xf numFmtId="0" fontId="0" fillId="0" borderId="0" xfId="0" applyFont="1"/>
    <xf numFmtId="0" fontId="26" fillId="0" borderId="0" xfId="0" applyFont="1" applyAlignment="1">
      <alignment wrapText="1"/>
    </xf>
    <xf numFmtId="0" fontId="0" fillId="0" borderId="0" xfId="0" applyBorder="1" applyAlignment="1">
      <alignment horizontal="left"/>
    </xf>
    <xf numFmtId="0" fontId="0" fillId="0" borderId="0" xfId="0" applyAlignment="1">
      <alignment horizontal="right"/>
    </xf>
    <xf numFmtId="0" fontId="22" fillId="0" borderId="0" xfId="0" applyFont="1" applyFill="1" applyBorder="1" applyAlignment="1">
      <alignment horizontal="right"/>
    </xf>
    <xf numFmtId="0" fontId="22" fillId="0" borderId="10" xfId="0" applyFont="1" applyBorder="1" applyAlignment="1">
      <alignment horizontal="right"/>
    </xf>
    <xf numFmtId="0" fontId="25" fillId="0" borderId="10" xfId="0" applyFont="1" applyFill="1" applyBorder="1" applyAlignment="1">
      <alignment horizontal="right"/>
    </xf>
    <xf numFmtId="0" fontId="25" fillId="0" borderId="0" xfId="0" applyFont="1" applyFill="1" applyBorder="1" applyAlignment="1">
      <alignment horizontal="right"/>
    </xf>
    <xf numFmtId="0" fontId="0" fillId="0" borderId="0" xfId="0" applyBorder="1" applyAlignment="1">
      <alignment horizontal="right"/>
    </xf>
    <xf numFmtId="0" fontId="0" fillId="0" borderId="11" xfId="0" applyBorder="1" applyAlignment="1">
      <alignment wrapText="1"/>
    </xf>
    <xf numFmtId="164" fontId="0" fillId="0" borderId="0" xfId="0" applyNumberFormat="1"/>
    <xf numFmtId="0" fontId="0" fillId="0" borderId="0" xfId="0" applyNumberFormat="1" applyAlignment="1">
      <alignment horizontal="right"/>
    </xf>
    <xf numFmtId="0" fontId="0" fillId="0" borderId="0" xfId="0" applyNumberFormat="1"/>
    <xf numFmtId="0" fontId="0" fillId="0" borderId="0" xfId="0" quotePrefix="1" applyNumberFormat="1"/>
    <xf numFmtId="0" fontId="0" fillId="0" borderId="0" xfId="0" applyBorder="1" applyAlignment="1"/>
    <xf numFmtId="0" fontId="0" fillId="0" borderId="0" xfId="0" applyAlignment="1"/>
    <xf numFmtId="0" fontId="22" fillId="0" borderId="0" xfId="0" applyFont="1" applyAlignment="1"/>
    <xf numFmtId="0" fontId="0" fillId="0" borderId="0" xfId="0" applyFont="1" applyBorder="1" applyAlignment="1">
      <alignment horizontal="left"/>
    </xf>
    <xf numFmtId="0" fontId="22" fillId="0" borderId="0" xfId="0" applyFont="1" applyBorder="1" applyAlignment="1">
      <alignment horizontal="right" wrapText="1"/>
    </xf>
    <xf numFmtId="0" fontId="0" fillId="0" borderId="0" xfId="0" applyBorder="1" applyAlignment="1">
      <alignment wrapText="1"/>
    </xf>
    <xf numFmtId="0" fontId="0" fillId="0" borderId="0" xfId="0" applyNumberFormat="1" applyBorder="1" applyAlignment="1"/>
    <xf numFmtId="1" fontId="0" fillId="0" borderId="0" xfId="0" applyNumberFormat="1"/>
    <xf numFmtId="1" fontId="22" fillId="0" borderId="0" xfId="0" applyNumberFormat="1" applyFont="1"/>
    <xf numFmtId="1" fontId="22" fillId="0" borderId="0" xfId="0" applyNumberFormat="1" applyFont="1" applyFill="1"/>
    <xf numFmtId="0" fontId="0" fillId="0" borderId="0" xfId="0" applyAlignment="1">
      <alignment wrapText="1"/>
    </xf>
    <xf numFmtId="0" fontId="16" fillId="0" borderId="0" xfId="0" applyFont="1"/>
    <xf numFmtId="0" fontId="22" fillId="0" borderId="10" xfId="0" applyFont="1" applyFill="1" applyBorder="1" applyAlignment="1">
      <alignment horizontal="right"/>
    </xf>
    <xf numFmtId="0" fontId="22" fillId="0" borderId="10" xfId="0" applyFont="1" applyBorder="1" applyAlignment="1">
      <alignment horizontal="right" wrapText="1"/>
    </xf>
    <xf numFmtId="0" fontId="16" fillId="0" borderId="10" xfId="0" applyFont="1" applyBorder="1"/>
    <xf numFmtId="0" fontId="27" fillId="0" borderId="0" xfId="43" applyAlignment="1">
      <alignment wrapText="1"/>
    </xf>
    <xf numFmtId="0" fontId="22" fillId="0" borderId="10" xfId="0" applyFont="1" applyBorder="1" applyAlignment="1">
      <alignment wrapText="1"/>
    </xf>
    <xf numFmtId="0" fontId="22" fillId="0" borderId="11" xfId="0" quotePrefix="1" applyFont="1" applyBorder="1"/>
    <xf numFmtId="0" fontId="25" fillId="0" borderId="10" xfId="0" applyFont="1" applyFill="1" applyBorder="1"/>
    <xf numFmtId="0" fontId="24" fillId="0" borderId="0" xfId="0" applyFont="1"/>
    <xf numFmtId="0" fontId="0" fillId="0" borderId="10" xfId="0" applyFill="1" applyBorder="1" applyAlignment="1">
      <alignment horizontal="right"/>
    </xf>
    <xf numFmtId="0" fontId="0" fillId="0" borderId="10" xfId="0" applyFill="1" applyBorder="1"/>
    <xf numFmtId="0" fontId="16" fillId="0" borderId="10" xfId="0" applyFont="1" applyBorder="1" applyAlignment="1">
      <alignment horizontal="left"/>
    </xf>
    <xf numFmtId="0" fontId="0" fillId="0" borderId="0" xfId="0" applyFill="1" applyBorder="1"/>
    <xf numFmtId="0" fontId="0" fillId="0" borderId="11" xfId="0" applyFill="1" applyBorder="1"/>
    <xf numFmtId="164" fontId="0" fillId="0" borderId="0" xfId="0" applyNumberFormat="1" applyAlignment="1">
      <alignment horizontal="right"/>
    </xf>
    <xf numFmtId="164" fontId="0" fillId="0" borderId="0" xfId="0" applyNumberFormat="1" applyFill="1" applyAlignment="1">
      <alignment horizontal="right"/>
    </xf>
    <xf numFmtId="164" fontId="0" fillId="0" borderId="0" xfId="0" applyNumberFormat="1" applyFill="1" applyBorder="1"/>
    <xf numFmtId="164" fontId="0" fillId="0" borderId="10" xfId="0" applyNumberFormat="1" applyBorder="1" applyAlignment="1">
      <alignment horizontal="right"/>
    </xf>
    <xf numFmtId="164" fontId="0" fillId="0" borderId="10" xfId="0" applyNumberFormat="1" applyFill="1" applyBorder="1" applyAlignment="1">
      <alignment horizontal="right"/>
    </xf>
    <xf numFmtId="0" fontId="23" fillId="0" borderId="10" xfId="0" quotePrefix="1" applyFont="1" applyBorder="1" applyAlignment="1">
      <alignment horizontal="left"/>
    </xf>
    <xf numFmtId="0" fontId="18" fillId="0" borderId="10" xfId="0" quotePrefix="1" applyFont="1" applyBorder="1" applyAlignment="1">
      <alignment horizontal="left"/>
    </xf>
    <xf numFmtId="0" fontId="0" fillId="0" borderId="10" xfId="0" applyFill="1" applyBorder="1" applyAlignment="1">
      <alignment horizontal="center"/>
    </xf>
    <xf numFmtId="0" fontId="0" fillId="0" borderId="10" xfId="0" applyBorder="1" applyAlignment="1">
      <alignment horizontal="center"/>
    </xf>
    <xf numFmtId="164" fontId="22" fillId="0" borderId="11" xfId="0" applyNumberFormat="1" applyFont="1" applyBorder="1"/>
    <xf numFmtId="2" fontId="22" fillId="0" borderId="11" xfId="0" applyNumberFormat="1" applyFont="1" applyBorder="1"/>
    <xf numFmtId="2" fontId="22" fillId="0" borderId="0" xfId="0" applyNumberFormat="1" applyFont="1" applyBorder="1" applyAlignment="1">
      <alignment horizontal="center"/>
    </xf>
    <xf numFmtId="2" fontId="22" fillId="0" borderId="11" xfId="0" applyNumberFormat="1" applyFont="1" applyBorder="1" applyAlignment="1">
      <alignment horizontal="center"/>
    </xf>
    <xf numFmtId="164" fontId="22" fillId="0" borderId="0" xfId="0" applyNumberFormat="1" applyFont="1" applyBorder="1"/>
    <xf numFmtId="0" fontId="22" fillId="0" borderId="11" xfId="0" applyFont="1" applyBorder="1" applyAlignment="1">
      <alignment horizontal="center"/>
    </xf>
    <xf numFmtId="164" fontId="22" fillId="0" borderId="10" xfId="0" applyNumberFormat="1" applyFont="1" applyBorder="1"/>
    <xf numFmtId="2" fontId="22" fillId="0" borderId="10" xfId="0" applyNumberFormat="1" applyFont="1" applyBorder="1" applyAlignment="1">
      <alignment horizontal="right"/>
    </xf>
    <xf numFmtId="164" fontId="22" fillId="0" borderId="10" xfId="0" applyNumberFormat="1" applyFont="1" applyBorder="1" applyAlignment="1">
      <alignment horizontal="right"/>
    </xf>
    <xf numFmtId="2" fontId="22" fillId="0" borderId="0" xfId="0" applyNumberFormat="1" applyFont="1" applyAlignment="1"/>
    <xf numFmtId="0" fontId="0" fillId="0" borderId="0" xfId="0" applyAlignment="1">
      <alignment horizontal="center"/>
    </xf>
    <xf numFmtId="0" fontId="18" fillId="0" borderId="0" xfId="0" applyFont="1"/>
    <xf numFmtId="0" fontId="18" fillId="0" borderId="10" xfId="42" applyNumberFormat="1" applyFont="1" applyFill="1" applyBorder="1" applyAlignment="1" applyProtection="1"/>
    <xf numFmtId="0" fontId="18" fillId="0" borderId="0" xfId="42" applyNumberFormat="1" applyFont="1" applyFill="1" applyBorder="1" applyAlignment="1" applyProtection="1"/>
    <xf numFmtId="0" fontId="0" fillId="0" borderId="0" xfId="0" applyBorder="1" applyAlignment="1">
      <alignment horizontal="center"/>
    </xf>
    <xf numFmtId="164" fontId="22" fillId="0" borderId="0" xfId="0" applyNumberFormat="1" applyFont="1"/>
    <xf numFmtId="0" fontId="22" fillId="0" borderId="0" xfId="0" quotePrefix="1" applyFont="1"/>
    <xf numFmtId="0" fontId="21" fillId="0" borderId="0" xfId="0" applyFont="1" applyAlignment="1">
      <alignment horizontal="left"/>
    </xf>
    <xf numFmtId="2" fontId="22" fillId="0" borderId="0" xfId="0" applyNumberFormat="1" applyFont="1" applyFill="1"/>
    <xf numFmtId="0" fontId="22" fillId="0" borderId="0" xfId="0" quotePrefix="1" applyFont="1" applyAlignment="1">
      <alignment horizontal="left"/>
    </xf>
    <xf numFmtId="2" fontId="22" fillId="0" borderId="0" xfId="0" applyNumberFormat="1" applyFont="1" applyFill="1" applyAlignment="1">
      <alignment horizontal="right"/>
    </xf>
    <xf numFmtId="2" fontId="22" fillId="0" borderId="0" xfId="0" quotePrefix="1" applyNumberFormat="1" applyFont="1" applyFill="1" applyAlignment="1">
      <alignment horizontal="right"/>
    </xf>
    <xf numFmtId="2" fontId="22" fillId="0" borderId="0" xfId="0" applyNumberFormat="1" applyFont="1" applyFill="1" applyAlignment="1">
      <alignment horizontal="center"/>
    </xf>
    <xf numFmtId="2" fontId="22" fillId="0" borderId="10" xfId="0" applyNumberFormat="1" applyFont="1" applyBorder="1"/>
    <xf numFmtId="2" fontId="22" fillId="0" borderId="10" xfId="0" applyNumberFormat="1" applyFont="1" applyFill="1" applyBorder="1"/>
    <xf numFmtId="2" fontId="22" fillId="0" borderId="10" xfId="0" quotePrefix="1" applyNumberFormat="1" applyFont="1" applyBorder="1" applyAlignment="1">
      <alignment horizontal="right"/>
    </xf>
    <xf numFmtId="164" fontId="22" fillId="0" borderId="0" xfId="0" quotePrefix="1" applyNumberFormat="1" applyFont="1"/>
    <xf numFmtId="0" fontId="26" fillId="0" borderId="0" xfId="0" applyFont="1"/>
    <xf numFmtId="0" fontId="0" fillId="0" borderId="0" xfId="0" applyFont="1" applyFill="1" applyAlignment="1">
      <alignment wrapText="1"/>
    </xf>
    <xf numFmtId="0" fontId="26" fillId="0" borderId="0" xfId="0" applyFont="1" applyFill="1" applyAlignment="1">
      <alignment wrapText="1"/>
    </xf>
    <xf numFmtId="2" fontId="0" fillId="0" borderId="0" xfId="0" applyNumberFormat="1" applyAlignment="1">
      <alignment horizontal="left"/>
    </xf>
    <xf numFmtId="9" fontId="0" fillId="0" borderId="0" xfId="0" applyNumberFormat="1"/>
    <xf numFmtId="164" fontId="0" fillId="0" borderId="0" xfId="0" applyNumberFormat="1" applyBorder="1" applyAlignment="1">
      <alignment horizontal="right"/>
    </xf>
    <xf numFmtId="164" fontId="0" fillId="0" borderId="0" xfId="0" applyNumberFormat="1" applyFill="1" applyBorder="1" applyAlignment="1">
      <alignment horizontal="right"/>
    </xf>
    <xf numFmtId="0" fontId="22" fillId="0" borderId="10" xfId="0" applyFont="1" applyFill="1" applyBorder="1"/>
    <xf numFmtId="0" fontId="16" fillId="0" borderId="0" xfId="0" applyFont="1" applyAlignment="1"/>
    <xf numFmtId="0" fontId="22" fillId="0" borderId="0" xfId="0" applyFont="1" applyBorder="1" applyAlignment="1">
      <alignment wrapText="1"/>
    </xf>
    <xf numFmtId="2" fontId="22" fillId="0" borderId="0" xfId="0" applyNumberFormat="1" applyFont="1" applyBorder="1" applyAlignment="1">
      <alignment horizontal="right"/>
    </xf>
    <xf numFmtId="164" fontId="22" fillId="0" borderId="0" xfId="0" applyNumberFormat="1" applyFont="1" applyBorder="1" applyAlignment="1">
      <alignment horizontal="right"/>
    </xf>
    <xf numFmtId="165" fontId="0" fillId="0" borderId="0" xfId="0" applyNumberFormat="1" applyBorder="1"/>
    <xf numFmtId="165" fontId="0" fillId="0" borderId="10" xfId="0" applyNumberFormat="1" applyBorder="1"/>
    <xf numFmtId="9" fontId="0" fillId="0" borderId="0" xfId="44" applyFont="1"/>
    <xf numFmtId="2" fontId="22" fillId="0" borderId="11" xfId="0" applyNumberFormat="1" applyFont="1" applyFill="1" applyBorder="1"/>
    <xf numFmtId="164" fontId="22" fillId="0" borderId="0" xfId="0" applyNumberFormat="1" applyFont="1" applyFill="1" applyBorder="1"/>
    <xf numFmtId="164" fontId="22" fillId="0" borderId="10" xfId="0" applyNumberFormat="1" applyFont="1" applyFill="1" applyBorder="1"/>
    <xf numFmtId="2" fontId="22" fillId="0" borderId="10" xfId="0" applyNumberFormat="1" applyFont="1" applyFill="1" applyBorder="1" applyAlignment="1">
      <alignment horizontal="right"/>
    </xf>
    <xf numFmtId="164" fontId="22" fillId="0" borderId="10" xfId="0" applyNumberFormat="1" applyFont="1" applyFill="1" applyBorder="1" applyAlignment="1">
      <alignment horizontal="right"/>
    </xf>
    <xf numFmtId="2" fontId="22" fillId="0" borderId="0" xfId="0" applyNumberFormat="1" applyFont="1" applyFill="1" applyBorder="1"/>
    <xf numFmtId="2" fontId="22" fillId="0" borderId="0" xfId="0" applyNumberFormat="1" applyFont="1" applyFill="1" applyBorder="1" applyAlignment="1">
      <alignment horizontal="right"/>
    </xf>
    <xf numFmtId="164" fontId="22" fillId="0" borderId="0" xfId="0" applyNumberFormat="1" applyFont="1" applyFill="1" applyBorder="1" applyAlignment="1">
      <alignment horizontal="right"/>
    </xf>
    <xf numFmtId="2" fontId="21" fillId="0" borderId="11" xfId="0" applyNumberFormat="1" applyFont="1" applyBorder="1"/>
    <xf numFmtId="0" fontId="22" fillId="0" borderId="0" xfId="0" applyFont="1" applyFill="1" applyAlignment="1"/>
    <xf numFmtId="2" fontId="22" fillId="0" borderId="0" xfId="0" applyNumberFormat="1" applyFont="1" applyFill="1" applyAlignment="1"/>
    <xf numFmtId="0" fontId="16" fillId="0" borderId="10" xfId="0" applyFont="1" applyFill="1" applyBorder="1"/>
    <xf numFmtId="2" fontId="22" fillId="0" borderId="11" xfId="0" applyNumberFormat="1" applyFont="1" applyFill="1" applyBorder="1" applyAlignment="1">
      <alignment horizontal="right"/>
    </xf>
    <xf numFmtId="1" fontId="0" fillId="0" borderId="0" xfId="0" applyNumberFormat="1" applyFill="1"/>
    <xf numFmtId="2" fontId="0" fillId="0" borderId="0" xfId="0" applyNumberFormat="1" applyFill="1" applyAlignment="1">
      <alignment horizontal="left"/>
    </xf>
    <xf numFmtId="164" fontId="0" fillId="0" borderId="10" xfId="0" applyNumberFormat="1" applyBorder="1"/>
    <xf numFmtId="0" fontId="0" fillId="0" borderId="0" xfId="0" applyFill="1" applyAlignment="1">
      <alignment horizontal="right"/>
    </xf>
    <xf numFmtId="0" fontId="0" fillId="0" borderId="0" xfId="0" applyFill="1" applyAlignment="1">
      <alignment horizontal="center"/>
    </xf>
    <xf numFmtId="2" fontId="0" fillId="0" borderId="0" xfId="0" applyNumberFormat="1" applyFill="1"/>
    <xf numFmtId="0" fontId="0" fillId="0" borderId="0" xfId="0" quotePrefix="1" applyFill="1" applyAlignment="1">
      <alignment horizontal="center"/>
    </xf>
    <xf numFmtId="2" fontId="22" fillId="0" borderId="0" xfId="0" applyNumberFormat="1" applyFont="1" applyBorder="1"/>
    <xf numFmtId="0" fontId="0" fillId="0" borderId="0" xfId="0" applyFill="1" applyAlignment="1">
      <alignment horizontal="left"/>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Header" xfId="42"/>
    <cellStyle name="Hyperlink" xfId="43" builtinId="8"/>
    <cellStyle name="Invoer" xfId="9" builtinId="20" customBuiltin="1"/>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Procent" xfId="44" builtinId="5"/>
    <cellStyle name="Standaard" xfId="0" builtinId="0"/>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Total drowning</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nl-NL"/>
        </a:p>
      </c:txPr>
    </c:title>
    <c:autoTitleDeleted val="0"/>
    <c:plotArea>
      <c:layout>
        <c:manualLayout>
          <c:layoutTarget val="inner"/>
          <c:xMode val="edge"/>
          <c:yMode val="edge"/>
          <c:x val="6.4254805499619386E-2"/>
          <c:y val="0.14514463179013617"/>
          <c:w val="0.91097041923813582"/>
          <c:h val="0.65462228358895891"/>
        </c:manualLayout>
      </c:layout>
      <c:barChart>
        <c:barDir val="col"/>
        <c:grouping val="clustered"/>
        <c:varyColors val="0"/>
        <c:ser>
          <c:idx val="3"/>
          <c:order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Grafiek!#REF!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Grafiek!#REF!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Grafiek!#REF!</c15:sqref>
                        </c15:formulaRef>
                      </c:ext>
                    </c:extLst>
                  </c:multiLvlStrRef>
                </c15:cat>
              </c15:filteredCategoryTitle>
            </c:ext>
            <c:ext xmlns:c16="http://schemas.microsoft.com/office/drawing/2014/chart" uri="{C3380CC4-5D6E-409C-BE32-E72D297353CC}">
              <c16:uniqueId val="{00000000-B853-496C-B650-9453E42E7D62}"/>
            </c:ext>
          </c:extLst>
        </c:ser>
        <c:ser>
          <c:idx val="0"/>
          <c:order val="1"/>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1"/>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2-B853-496C-B650-9453E42E7D62}"/>
              </c:ext>
            </c:extLst>
          </c:dPt>
          <c:dPt>
            <c:idx val="3"/>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4-B853-496C-B650-9453E42E7D62}"/>
              </c:ext>
            </c:extLst>
          </c:dPt>
          <c:dPt>
            <c:idx val="7"/>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6-B853-496C-B650-9453E42E7D62}"/>
              </c:ext>
            </c:extLst>
          </c:dPt>
          <c:val>
            <c:numRef>
              <c:f>Grafiek!#REF!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Grafiek!#REF!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Grafiek!#REF!</c15:sqref>
                        </c15:formulaRef>
                      </c:ext>
                    </c:extLst>
                  </c:multiLvlStrRef>
                </c15:cat>
              </c15:filteredCategoryTitle>
            </c:ext>
            <c:ext xmlns:c16="http://schemas.microsoft.com/office/drawing/2014/chart" uri="{C3380CC4-5D6E-409C-BE32-E72D297353CC}">
              <c16:uniqueId val="{00000007-B853-496C-B650-9453E42E7D62}"/>
            </c:ext>
          </c:extLst>
        </c:ser>
        <c:ser>
          <c:idx val="1"/>
          <c:order val="2"/>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0"/>
            <c:invertIfNegative val="0"/>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9-B853-496C-B650-9453E42E7D62}"/>
              </c:ext>
            </c:extLst>
          </c:dPt>
          <c:dPt>
            <c:idx val="1"/>
            <c:invertIfNegative val="0"/>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B-B853-496C-B650-9453E42E7D62}"/>
              </c:ext>
            </c:extLst>
          </c:dPt>
          <c:dPt>
            <c:idx val="2"/>
            <c:invertIfNegative val="0"/>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D-B853-496C-B650-9453E42E7D62}"/>
              </c:ext>
            </c:extLst>
          </c:dPt>
          <c:dPt>
            <c:idx val="3"/>
            <c:invertIfNegative val="0"/>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F-B853-496C-B650-9453E42E7D62}"/>
              </c:ext>
            </c:extLst>
          </c:dPt>
          <c:dPt>
            <c:idx val="4"/>
            <c:invertIfNegative val="0"/>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1-B853-496C-B650-9453E42E7D62}"/>
              </c:ext>
            </c:extLst>
          </c:dPt>
          <c:dPt>
            <c:idx val="5"/>
            <c:invertIfNegative val="0"/>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3-B853-496C-B650-9453E42E7D62}"/>
              </c:ext>
            </c:extLst>
          </c:dPt>
          <c:dPt>
            <c:idx val="6"/>
            <c:invertIfNegative val="0"/>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5-B853-496C-B650-9453E42E7D62}"/>
              </c:ext>
            </c:extLst>
          </c:dPt>
          <c:val>
            <c:numRef>
              <c:f>Grafiek!#REF!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Grafiek!#REF!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Grafiek!#REF!</c15:sqref>
                        </c15:formulaRef>
                      </c:ext>
                    </c:extLst>
                  </c:multiLvlStrRef>
                </c15:cat>
              </c15:filteredCategoryTitle>
            </c:ext>
            <c:ext xmlns:c16="http://schemas.microsoft.com/office/drawing/2014/chart" uri="{C3380CC4-5D6E-409C-BE32-E72D297353CC}">
              <c16:uniqueId val="{00000016-B853-496C-B650-9453E42E7D62}"/>
            </c:ext>
          </c:extLst>
        </c:ser>
        <c:dLbls>
          <c:showLegendKey val="0"/>
          <c:showVal val="0"/>
          <c:showCatName val="0"/>
          <c:showSerName val="0"/>
          <c:showPercent val="0"/>
          <c:showBubbleSize val="0"/>
        </c:dLbls>
        <c:gapWidth val="100"/>
        <c:overlap val="-24"/>
        <c:axId val="571765392"/>
        <c:axId val="571759488"/>
      </c:barChart>
      <c:catAx>
        <c:axId val="571765392"/>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2"/>
                </a:solidFill>
                <a:latin typeface="+mn-lt"/>
                <a:ea typeface="+mn-ea"/>
                <a:cs typeface="+mn-cs"/>
              </a:defRPr>
            </a:pPr>
            <a:endParaRPr lang="nl-NL"/>
          </a:p>
        </c:txPr>
        <c:crossAx val="571759488"/>
        <c:crossesAt val="0"/>
        <c:auto val="1"/>
        <c:lblAlgn val="ctr"/>
        <c:lblOffset val="100"/>
        <c:noMultiLvlLbl val="0"/>
      </c:catAx>
      <c:valAx>
        <c:axId val="571759488"/>
        <c:scaling>
          <c:orientation val="minMax"/>
          <c:max val="6"/>
          <c:min val="0"/>
        </c:scaling>
        <c:delete val="0"/>
        <c:axPos val="l"/>
        <c:majorGridlines>
          <c:spPr>
            <a:ln w="9525" cap="flat" cmpd="sng" algn="ctr">
              <a:solidFill>
                <a:schemeClr val="tx2">
                  <a:lumMod val="15000"/>
                  <a:lumOff val="85000"/>
                </a:schemeClr>
              </a:solidFill>
              <a:round/>
            </a:ln>
            <a:effectLst/>
          </c:spPr>
        </c:majorGridlines>
        <c:title>
          <c:tx>
            <c:rich>
              <a:bodyPr rot="0" spcFirstLastPara="1" vertOverflow="ellipsis" wrap="square" anchor="t" anchorCtr="0"/>
              <a:lstStyle/>
              <a:p>
                <a:pPr>
                  <a:defRPr sz="900" b="1" i="0" u="none" strike="noStrike" kern="1200" baseline="0">
                    <a:solidFill>
                      <a:schemeClr val="tx2"/>
                    </a:solidFill>
                    <a:latin typeface="+mn-lt"/>
                    <a:ea typeface="+mn-ea"/>
                    <a:cs typeface="+mn-cs"/>
                  </a:defRPr>
                </a:pPr>
                <a:r>
                  <a:rPr lang="en-US" sz="900"/>
                  <a:t>per 100 000 of the population</a:t>
                </a:r>
              </a:p>
            </c:rich>
          </c:tx>
          <c:layout>
            <c:manualLayout>
              <c:xMode val="edge"/>
              <c:yMode val="edge"/>
              <c:x val="1.8062388031295382E-2"/>
              <c:y val="6.489631923971588E-2"/>
            </c:manualLayout>
          </c:layout>
          <c:overlay val="0"/>
          <c:spPr>
            <a:noFill/>
            <a:ln>
              <a:noFill/>
            </a:ln>
            <a:effectLst/>
          </c:spPr>
          <c:txPr>
            <a:bodyPr rot="0" spcFirstLastPara="1" vertOverflow="ellipsis" wrap="square" anchor="t" anchorCtr="0"/>
            <a:lstStyle/>
            <a:p>
              <a:pPr>
                <a:defRPr sz="900" b="1" i="0" u="none" strike="noStrike" kern="1200" baseline="0">
                  <a:solidFill>
                    <a:schemeClr val="tx2"/>
                  </a:solidFill>
                  <a:latin typeface="+mn-lt"/>
                  <a:ea typeface="+mn-ea"/>
                  <a:cs typeface="+mn-cs"/>
                </a:defRPr>
              </a:pPr>
              <a:endParaRPr lang="nl-NL"/>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2"/>
                </a:solidFill>
                <a:latin typeface="+mn-lt"/>
                <a:ea typeface="+mn-ea"/>
                <a:cs typeface="+mn-cs"/>
              </a:defRPr>
            </a:pPr>
            <a:endParaRPr lang="nl-NL"/>
          </a:p>
        </c:txPr>
        <c:crossAx val="571765392"/>
        <c:crosses val="autoZero"/>
        <c:crossBetween val="between"/>
        <c:majorUnit val="1"/>
        <c:min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2"/>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Suicide by drowning</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nl-NL"/>
        </a:p>
      </c:txPr>
    </c:title>
    <c:autoTitleDeleted val="0"/>
    <c:plotArea>
      <c:layout>
        <c:manualLayout>
          <c:layoutTarget val="inner"/>
          <c:xMode val="edge"/>
          <c:yMode val="edge"/>
          <c:x val="6.425480598708945E-2"/>
          <c:y val="0.1695774647887324"/>
          <c:w val="0.91097041923813582"/>
          <c:h val="0.65154483349155823"/>
        </c:manualLayout>
      </c:layout>
      <c:barChart>
        <c:barDir val="col"/>
        <c:grouping val="clustered"/>
        <c:varyColors val="0"/>
        <c:ser>
          <c:idx val="3"/>
          <c:order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Table!#REF!</c:f>
              <c:numCache>
                <c:formatCode>0.00</c:formatCode>
                <c:ptCount val="9"/>
                <c:pt idx="0">
                  <c:v>0</c:v>
                </c:pt>
                <c:pt idx="1">
                  <c:v>7.0000000000000007E-2</c:v>
                </c:pt>
                <c:pt idx="2">
                  <c:v>0.22</c:v>
                </c:pt>
                <c:pt idx="3">
                  <c:v>0.42</c:v>
                </c:pt>
                <c:pt idx="4">
                  <c:v>0.42</c:v>
                </c:pt>
                <c:pt idx="5">
                  <c:v>0.92</c:v>
                </c:pt>
                <c:pt idx="6">
                  <c:v>1.28</c:v>
                </c:pt>
                <c:pt idx="7">
                  <c:v>1.37</c:v>
                </c:pt>
                <c:pt idx="8">
                  <c:v>2.13</c:v>
                </c:pt>
              </c:numCache>
            </c:numRef>
          </c:val>
          <c:extLst>
            <c:ext xmlns:c15="http://schemas.microsoft.com/office/drawing/2012/chart" uri="{02D57815-91ED-43cb-92C2-25804820EDAC}">
              <c15:filteredSeriesTitle>
                <c15:tx>
                  <c:strRef>
                    <c:extLst>
                      <c:ext uri="{02D57815-91ED-43cb-92C2-25804820EDAC}">
                        <c15:formulaRef>
                          <c15:sqref>Grafiek!#REF!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Grafiek!#REF!</c15:sqref>
                        </c15:formulaRef>
                      </c:ext>
                    </c:extLst>
                  </c:multiLvlStrRef>
                </c15:cat>
              </c15:filteredCategoryTitle>
            </c:ext>
            <c:ext xmlns:c16="http://schemas.microsoft.com/office/drawing/2014/chart" uri="{C3380CC4-5D6E-409C-BE32-E72D297353CC}">
              <c16:uniqueId val="{00000000-3FFD-4BFE-9B74-B949E1E3666E}"/>
            </c:ext>
          </c:extLst>
        </c:ser>
        <c:ser>
          <c:idx val="0"/>
          <c:order val="1"/>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7"/>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2-3FFD-4BFE-9B74-B949E1E3666E}"/>
              </c:ext>
            </c:extLst>
          </c:dPt>
          <c:val>
            <c:numRef>
              <c:f>Grafiek!#REF!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Grafiek!#REF!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Grafiek!#REF!</c15:sqref>
                        </c15:formulaRef>
                      </c:ext>
                    </c:extLst>
                  </c:multiLvlStrRef>
                </c15:cat>
              </c15:filteredCategoryTitle>
            </c:ext>
            <c:ext xmlns:c16="http://schemas.microsoft.com/office/drawing/2014/chart" uri="{C3380CC4-5D6E-409C-BE32-E72D297353CC}">
              <c16:uniqueId val="{00000003-3FFD-4BFE-9B74-B949E1E3666E}"/>
            </c:ext>
          </c:extLst>
        </c:ser>
        <c:ser>
          <c:idx val="1"/>
          <c:order val="2"/>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2"/>
            <c:invertIfNegative val="0"/>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5-3FFD-4BFE-9B74-B949E1E3666E}"/>
              </c:ext>
            </c:extLst>
          </c:dPt>
          <c:dPt>
            <c:idx val="3"/>
            <c:invertIfNegative val="0"/>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7-3FFD-4BFE-9B74-B949E1E3666E}"/>
              </c:ext>
            </c:extLst>
          </c:dPt>
          <c:dPt>
            <c:idx val="4"/>
            <c:invertIfNegative val="0"/>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9-3FFD-4BFE-9B74-B949E1E3666E}"/>
              </c:ext>
            </c:extLst>
          </c:dPt>
          <c:val>
            <c:numRef>
              <c:f>Grafiek!#REF!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Grafiek!#REF!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Grafiek!#REF!</c15:sqref>
                        </c15:formulaRef>
                      </c:ext>
                    </c:extLst>
                  </c:multiLvlStrRef>
                </c15:cat>
              </c15:filteredCategoryTitle>
            </c:ext>
            <c:ext xmlns:c16="http://schemas.microsoft.com/office/drawing/2014/chart" uri="{C3380CC4-5D6E-409C-BE32-E72D297353CC}">
              <c16:uniqueId val="{0000000A-3FFD-4BFE-9B74-B949E1E3666E}"/>
            </c:ext>
          </c:extLst>
        </c:ser>
        <c:dLbls>
          <c:showLegendKey val="0"/>
          <c:showVal val="0"/>
          <c:showCatName val="0"/>
          <c:showSerName val="0"/>
          <c:showPercent val="0"/>
          <c:showBubbleSize val="0"/>
        </c:dLbls>
        <c:gapWidth val="100"/>
        <c:overlap val="-24"/>
        <c:axId val="571765392"/>
        <c:axId val="571759488"/>
      </c:barChart>
      <c:catAx>
        <c:axId val="571765392"/>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2"/>
                </a:solidFill>
                <a:latin typeface="+mn-lt"/>
                <a:ea typeface="+mn-ea"/>
                <a:cs typeface="+mn-cs"/>
              </a:defRPr>
            </a:pPr>
            <a:endParaRPr lang="nl-NL"/>
          </a:p>
        </c:txPr>
        <c:crossAx val="571759488"/>
        <c:crossesAt val="0"/>
        <c:auto val="1"/>
        <c:lblAlgn val="ctr"/>
        <c:lblOffset val="100"/>
        <c:noMultiLvlLbl val="0"/>
      </c:catAx>
      <c:valAx>
        <c:axId val="571759488"/>
        <c:scaling>
          <c:orientation val="minMax"/>
          <c:max val="3"/>
          <c:min val="0"/>
        </c:scaling>
        <c:delete val="0"/>
        <c:axPos val="l"/>
        <c:majorGridlines>
          <c:spPr>
            <a:ln w="9525" cap="flat" cmpd="sng" algn="ctr">
              <a:solidFill>
                <a:schemeClr val="tx2">
                  <a:lumMod val="15000"/>
                  <a:lumOff val="85000"/>
                </a:schemeClr>
              </a:solidFill>
              <a:round/>
            </a:ln>
            <a:effectLst/>
          </c:spPr>
        </c:majorGridlines>
        <c:title>
          <c:tx>
            <c:rich>
              <a:bodyPr rot="0" spcFirstLastPara="1" vertOverflow="ellipsis" wrap="square" anchor="ctr" anchorCtr="1"/>
              <a:lstStyle/>
              <a:p>
                <a:pPr>
                  <a:defRPr sz="900" b="1" i="0" u="none" strike="noStrike" kern="1200" baseline="0">
                    <a:solidFill>
                      <a:schemeClr val="tx2"/>
                    </a:solidFill>
                    <a:latin typeface="+mn-lt"/>
                    <a:ea typeface="+mn-ea"/>
                    <a:cs typeface="+mn-cs"/>
                  </a:defRPr>
                </a:pPr>
                <a:r>
                  <a:rPr lang="en-US"/>
                  <a:t>per 100 000 of the population</a:t>
                </a:r>
              </a:p>
            </c:rich>
          </c:tx>
          <c:layout>
            <c:manualLayout>
              <c:xMode val="edge"/>
              <c:yMode val="edge"/>
              <c:x val="1.4796541725859307E-2"/>
              <c:y val="8.4025737917512083E-2"/>
            </c:manualLayout>
          </c:layout>
          <c:overlay val="0"/>
          <c:spPr>
            <a:noFill/>
            <a:ln>
              <a:noFill/>
            </a:ln>
            <a:effectLst/>
          </c:spPr>
          <c:txPr>
            <a:bodyPr rot="0" spcFirstLastPara="1" vertOverflow="ellipsis" wrap="square" anchor="ctr" anchorCtr="1"/>
            <a:lstStyle/>
            <a:p>
              <a:pPr>
                <a:defRPr sz="900" b="1" i="0" u="none" strike="noStrike" kern="1200" baseline="0">
                  <a:solidFill>
                    <a:schemeClr val="tx2"/>
                  </a:solidFill>
                  <a:latin typeface="+mn-lt"/>
                  <a:ea typeface="+mn-ea"/>
                  <a:cs typeface="+mn-cs"/>
                </a:defRPr>
              </a:pPr>
              <a:endParaRPr lang="nl-NL"/>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2"/>
                </a:solidFill>
                <a:latin typeface="+mn-lt"/>
                <a:ea typeface="+mn-ea"/>
                <a:cs typeface="+mn-cs"/>
              </a:defRPr>
            </a:pPr>
            <a:endParaRPr lang="nl-NL"/>
          </a:p>
        </c:txPr>
        <c:crossAx val="571765392"/>
        <c:crosses val="autoZero"/>
        <c:crossBetween val="between"/>
        <c:majorUnit val="1"/>
        <c:min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2"/>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baseline="0">
                <a:solidFill>
                  <a:schemeClr val="tx2"/>
                </a:solidFill>
                <a:latin typeface="+mn-lt"/>
                <a:ea typeface="+mn-ea"/>
                <a:cs typeface="+mn-cs"/>
              </a:defRPr>
            </a:pPr>
            <a:r>
              <a:rPr lang="en-US"/>
              <a:t>Accidental drowning</a:t>
            </a:r>
          </a:p>
        </c:rich>
      </c:tx>
      <c:overlay val="0"/>
      <c:spPr>
        <a:noFill/>
        <a:ln>
          <a:noFill/>
        </a:ln>
        <a:effectLst/>
      </c:spPr>
      <c:txPr>
        <a:bodyPr rot="0" spcFirstLastPara="1" vertOverflow="ellipsis" vert="horz" wrap="square" anchor="ctr" anchorCtr="1"/>
        <a:lstStyle/>
        <a:p>
          <a:pPr>
            <a:defRPr sz="1440" b="1" i="0" u="none" strike="noStrike" kern="1200" baseline="0">
              <a:solidFill>
                <a:schemeClr val="tx2"/>
              </a:solidFill>
              <a:latin typeface="+mn-lt"/>
              <a:ea typeface="+mn-ea"/>
              <a:cs typeface="+mn-cs"/>
            </a:defRPr>
          </a:pPr>
          <a:endParaRPr lang="nl-NL"/>
        </a:p>
      </c:txPr>
    </c:title>
    <c:autoTitleDeleted val="0"/>
    <c:plotArea>
      <c:layout>
        <c:manualLayout>
          <c:layoutTarget val="inner"/>
          <c:xMode val="edge"/>
          <c:yMode val="edge"/>
          <c:x val="6.425480598708945E-2"/>
          <c:y val="0.1695774647887324"/>
          <c:w val="0.91097041923813582"/>
          <c:h val="0.64803162134566117"/>
        </c:manualLayout>
      </c:layout>
      <c:barChart>
        <c:barDir val="col"/>
        <c:grouping val="clustered"/>
        <c:varyColors val="0"/>
        <c:ser>
          <c:idx val="3"/>
          <c:order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Grafiek!#REF!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Grafiek!#REF!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Grafiek!#REF!</c15:sqref>
                        </c15:formulaRef>
                      </c:ext>
                    </c:extLst>
                  </c:multiLvlStrRef>
                </c15:cat>
              </c15:filteredCategoryTitle>
            </c:ext>
            <c:ext xmlns:c16="http://schemas.microsoft.com/office/drawing/2014/chart" uri="{C3380CC4-5D6E-409C-BE32-E72D297353CC}">
              <c16:uniqueId val="{00000000-0D2B-4D85-B28D-343011B0903B}"/>
            </c:ext>
          </c:extLst>
        </c:ser>
        <c:ser>
          <c:idx val="0"/>
          <c:order val="1"/>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1"/>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2-0D2B-4D85-B28D-343011B0903B}"/>
              </c:ext>
            </c:extLst>
          </c:dPt>
          <c:dPt>
            <c:idx val="3"/>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4-0D2B-4D85-B28D-343011B0903B}"/>
              </c:ext>
            </c:extLst>
          </c:dPt>
          <c:dPt>
            <c:idx val="7"/>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6-0D2B-4D85-B28D-343011B0903B}"/>
              </c:ext>
            </c:extLst>
          </c:dPt>
          <c:dPt>
            <c:idx val="8"/>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8-0D2B-4D85-B28D-343011B0903B}"/>
              </c:ext>
            </c:extLst>
          </c:dPt>
          <c:val>
            <c:numRef>
              <c:f>Grafiek!#REF!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Grafiek!#REF!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Grafiek!#REF!</c15:sqref>
                        </c15:formulaRef>
                      </c:ext>
                    </c:extLst>
                  </c:multiLvlStrRef>
                </c15:cat>
              </c15:filteredCategoryTitle>
            </c:ext>
            <c:ext xmlns:c16="http://schemas.microsoft.com/office/drawing/2014/chart" uri="{C3380CC4-5D6E-409C-BE32-E72D297353CC}">
              <c16:uniqueId val="{00000009-0D2B-4D85-B28D-343011B0903B}"/>
            </c:ext>
          </c:extLst>
        </c:ser>
        <c:ser>
          <c:idx val="1"/>
          <c:order val="2"/>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0"/>
            <c:invertIfNegative val="0"/>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B-0D2B-4D85-B28D-343011B0903B}"/>
              </c:ext>
            </c:extLst>
          </c:dPt>
          <c:dPt>
            <c:idx val="1"/>
            <c:invertIfNegative val="0"/>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D-0D2B-4D85-B28D-343011B0903B}"/>
              </c:ext>
            </c:extLst>
          </c:dPt>
          <c:dPt>
            <c:idx val="2"/>
            <c:invertIfNegative val="0"/>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F-0D2B-4D85-B28D-343011B0903B}"/>
              </c:ext>
            </c:extLst>
          </c:dPt>
          <c:dPt>
            <c:idx val="3"/>
            <c:invertIfNegative val="0"/>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1-0D2B-4D85-B28D-343011B0903B}"/>
              </c:ext>
            </c:extLst>
          </c:dPt>
          <c:dPt>
            <c:idx val="4"/>
            <c:invertIfNegative val="0"/>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3-0D2B-4D85-B28D-343011B0903B}"/>
              </c:ext>
            </c:extLst>
          </c:dPt>
          <c:dPt>
            <c:idx val="5"/>
            <c:invertIfNegative val="0"/>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5-0D2B-4D85-B28D-343011B0903B}"/>
              </c:ext>
            </c:extLst>
          </c:dPt>
          <c:dPt>
            <c:idx val="6"/>
            <c:invertIfNegative val="0"/>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7-0D2B-4D85-B28D-343011B0903B}"/>
              </c:ext>
            </c:extLst>
          </c:dPt>
          <c:val>
            <c:numRef>
              <c:f>Grafiek!#REF!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Grafiek!#REF!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Grafiek!#REF!</c15:sqref>
                        </c15:formulaRef>
                      </c:ext>
                    </c:extLst>
                  </c:multiLvlStrRef>
                </c15:cat>
              </c15:filteredCategoryTitle>
            </c:ext>
            <c:ext xmlns:c16="http://schemas.microsoft.com/office/drawing/2014/chart" uri="{C3380CC4-5D6E-409C-BE32-E72D297353CC}">
              <c16:uniqueId val="{00000018-0D2B-4D85-B28D-343011B0903B}"/>
            </c:ext>
          </c:extLst>
        </c:ser>
        <c:dLbls>
          <c:showLegendKey val="0"/>
          <c:showVal val="0"/>
          <c:showCatName val="0"/>
          <c:showSerName val="0"/>
          <c:showPercent val="0"/>
          <c:showBubbleSize val="0"/>
        </c:dLbls>
        <c:gapWidth val="100"/>
        <c:overlap val="-24"/>
        <c:axId val="571765392"/>
        <c:axId val="571759488"/>
      </c:barChart>
      <c:catAx>
        <c:axId val="571765392"/>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2"/>
                </a:solidFill>
                <a:latin typeface="+mn-lt"/>
                <a:ea typeface="+mn-ea"/>
                <a:cs typeface="+mn-cs"/>
              </a:defRPr>
            </a:pPr>
            <a:endParaRPr lang="nl-NL"/>
          </a:p>
        </c:txPr>
        <c:crossAx val="571759488"/>
        <c:crossesAt val="0"/>
        <c:auto val="1"/>
        <c:lblAlgn val="ctr"/>
        <c:lblOffset val="100"/>
        <c:noMultiLvlLbl val="0"/>
      </c:catAx>
      <c:valAx>
        <c:axId val="571759488"/>
        <c:scaling>
          <c:orientation val="minMax"/>
          <c:max val="3"/>
          <c:min val="0"/>
        </c:scaling>
        <c:delete val="0"/>
        <c:axPos val="l"/>
        <c:majorGridlines>
          <c:spPr>
            <a:ln w="9525" cap="flat" cmpd="sng" algn="ctr">
              <a:solidFill>
                <a:schemeClr val="tx2">
                  <a:lumMod val="15000"/>
                  <a:lumOff val="85000"/>
                </a:schemeClr>
              </a:solidFill>
              <a:round/>
            </a:ln>
            <a:effectLst/>
          </c:spPr>
        </c:majorGridlines>
        <c:title>
          <c:tx>
            <c:rich>
              <a:bodyPr rot="0" spcFirstLastPara="1" vertOverflow="ellipsis" wrap="square" anchor="ctr" anchorCtr="1"/>
              <a:lstStyle/>
              <a:p>
                <a:pPr>
                  <a:defRPr sz="900" b="1" i="0" u="none" strike="noStrike" kern="1200" baseline="0">
                    <a:solidFill>
                      <a:schemeClr val="tx2"/>
                    </a:solidFill>
                    <a:latin typeface="+mn-lt"/>
                    <a:ea typeface="+mn-ea"/>
                    <a:cs typeface="+mn-cs"/>
                  </a:defRPr>
                </a:pPr>
                <a:r>
                  <a:rPr lang="en-US" sz="900"/>
                  <a:t>per 100 000 of the population</a:t>
                </a:r>
              </a:p>
            </c:rich>
          </c:tx>
          <c:layout>
            <c:manualLayout>
              <c:xMode val="edge"/>
              <c:yMode val="edge"/>
              <c:x val="1.6440608302507192E-2"/>
              <c:y val="5.4476161840151846E-2"/>
            </c:manualLayout>
          </c:layout>
          <c:overlay val="0"/>
          <c:spPr>
            <a:noFill/>
            <a:ln>
              <a:noFill/>
            </a:ln>
            <a:effectLst/>
          </c:spPr>
          <c:txPr>
            <a:bodyPr rot="0" spcFirstLastPara="1" vertOverflow="ellipsis" wrap="square" anchor="ctr" anchorCtr="1"/>
            <a:lstStyle/>
            <a:p>
              <a:pPr>
                <a:defRPr sz="900" b="1" i="0" u="none" strike="noStrike" kern="1200" baseline="0">
                  <a:solidFill>
                    <a:schemeClr val="tx2"/>
                  </a:solidFill>
                  <a:latin typeface="+mn-lt"/>
                  <a:ea typeface="+mn-ea"/>
                  <a:cs typeface="+mn-cs"/>
                </a:defRPr>
              </a:pPr>
              <a:endParaRPr lang="nl-NL"/>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2"/>
                </a:solidFill>
                <a:latin typeface="+mn-lt"/>
                <a:ea typeface="+mn-ea"/>
                <a:cs typeface="+mn-cs"/>
              </a:defRPr>
            </a:pPr>
            <a:endParaRPr lang="nl-NL"/>
          </a:p>
        </c:txPr>
        <c:crossAx val="571765392"/>
        <c:crosses val="autoZero"/>
        <c:crossBetween val="between"/>
        <c:majorUnit val="1"/>
        <c:min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2"/>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sz="1200" b="1"/>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47</xdr:row>
      <xdr:rowOff>0</xdr:rowOff>
    </xdr:from>
    <xdr:to>
      <xdr:col>9</xdr:col>
      <xdr:colOff>0</xdr:colOff>
      <xdr:row>47</xdr:row>
      <xdr:rowOff>0</xdr:rowOff>
    </xdr:to>
    <xdr:graphicFrame macro="">
      <xdr:nvGraphicFramePr>
        <xdr:cNvPr id="2" name="Grafiek 1">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47</xdr:row>
      <xdr:rowOff>0</xdr:rowOff>
    </xdr:from>
    <xdr:to>
      <xdr:col>8</xdr:col>
      <xdr:colOff>695325</xdr:colOff>
      <xdr:row>47</xdr:row>
      <xdr:rowOff>0</xdr:rowOff>
    </xdr:to>
    <xdr:graphicFrame macro="">
      <xdr:nvGraphicFramePr>
        <xdr:cNvPr id="3" name="Grafiek 2">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47</xdr:row>
      <xdr:rowOff>0</xdr:rowOff>
    </xdr:from>
    <xdr:to>
      <xdr:col>8</xdr:col>
      <xdr:colOff>695324</xdr:colOff>
      <xdr:row>47</xdr:row>
      <xdr:rowOff>0</xdr:rowOff>
    </xdr:to>
    <xdr:graphicFrame macro="">
      <xdr:nvGraphicFramePr>
        <xdr:cNvPr id="4" name="Grafiek 3">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7"/>
  <sheetViews>
    <sheetView zoomScaleNormal="100" workbookViewId="0"/>
  </sheetViews>
  <sheetFormatPr defaultRowHeight="15" x14ac:dyDescent="0.25"/>
  <cols>
    <col min="1" max="1" width="30.7109375" style="1" customWidth="1"/>
    <col min="2" max="3" width="10.7109375" style="1" customWidth="1"/>
    <col min="4" max="8" width="10.7109375" customWidth="1"/>
    <col min="9" max="9" width="15.7109375" customWidth="1"/>
    <col min="10" max="10" width="8.7109375" customWidth="1"/>
  </cols>
  <sheetData>
    <row r="1" spans="1:13" x14ac:dyDescent="0.25">
      <c r="A1" s="18" t="s">
        <v>153</v>
      </c>
      <c r="B1" s="18"/>
      <c r="C1" s="18"/>
      <c r="D1" s="7"/>
      <c r="E1" s="7"/>
      <c r="F1" s="7"/>
      <c r="G1" s="7"/>
      <c r="H1" s="7"/>
      <c r="I1" s="7"/>
      <c r="J1" s="7"/>
    </row>
    <row r="2" spans="1:13" x14ac:dyDescent="0.25">
      <c r="A2" s="19"/>
      <c r="B2" s="22" t="s">
        <v>6</v>
      </c>
      <c r="C2" s="22"/>
      <c r="D2" s="15"/>
      <c r="E2" s="61" t="s">
        <v>42</v>
      </c>
      <c r="F2" s="8" t="s">
        <v>0</v>
      </c>
      <c r="G2" s="8" t="s">
        <v>1</v>
      </c>
      <c r="H2" s="8" t="s">
        <v>2</v>
      </c>
      <c r="I2" s="8" t="s">
        <v>43</v>
      </c>
      <c r="J2" s="8"/>
    </row>
    <row r="3" spans="1:13" x14ac:dyDescent="0.25">
      <c r="A3" s="14"/>
      <c r="B3" s="14" t="s">
        <v>7</v>
      </c>
      <c r="C3" s="14" t="s">
        <v>8</v>
      </c>
      <c r="D3" s="62" t="s">
        <v>3</v>
      </c>
      <c r="E3" s="7"/>
      <c r="F3" s="7"/>
      <c r="G3" s="7"/>
      <c r="H3" s="7"/>
      <c r="I3" s="7"/>
      <c r="J3" s="7"/>
    </row>
    <row r="4" spans="1:13" x14ac:dyDescent="0.25">
      <c r="A4" s="10"/>
      <c r="B4" s="10" t="s">
        <v>44</v>
      </c>
      <c r="C4" s="10"/>
      <c r="D4" s="12"/>
      <c r="E4" s="11"/>
      <c r="F4" s="11"/>
      <c r="G4" s="11"/>
      <c r="H4" s="11"/>
      <c r="I4" s="11"/>
      <c r="J4" s="11"/>
      <c r="M4" s="17"/>
    </row>
    <row r="5" spans="1:13" x14ac:dyDescent="0.25">
      <c r="A5" s="10"/>
      <c r="B5" s="10"/>
      <c r="C5" s="10"/>
      <c r="D5" s="12"/>
      <c r="E5" s="11"/>
      <c r="F5" s="11"/>
      <c r="G5" s="11"/>
      <c r="H5" s="11"/>
      <c r="I5" s="11"/>
      <c r="J5" s="11"/>
      <c r="M5" s="17"/>
    </row>
    <row r="6" spans="1:13" x14ac:dyDescent="0.25">
      <c r="A6" s="13">
        <v>1950</v>
      </c>
      <c r="B6" s="20">
        <v>407</v>
      </c>
      <c r="C6" s="20">
        <v>109</v>
      </c>
      <c r="D6" s="9">
        <v>516</v>
      </c>
      <c r="E6" s="9">
        <v>266</v>
      </c>
      <c r="F6" s="9">
        <v>63</v>
      </c>
      <c r="G6" s="9">
        <v>68</v>
      </c>
      <c r="H6" s="9">
        <v>64</v>
      </c>
      <c r="I6">
        <v>55</v>
      </c>
      <c r="J6" s="9"/>
      <c r="L6" s="63"/>
    </row>
    <row r="7" spans="1:13" x14ac:dyDescent="0.25">
      <c r="A7" s="13">
        <v>1951</v>
      </c>
      <c r="B7" s="20">
        <v>358</v>
      </c>
      <c r="C7" s="20">
        <v>84</v>
      </c>
      <c r="D7" s="9">
        <v>442</v>
      </c>
      <c r="E7" s="9">
        <v>225</v>
      </c>
      <c r="F7" s="9">
        <v>44</v>
      </c>
      <c r="G7" s="9">
        <v>66</v>
      </c>
      <c r="H7" s="9">
        <v>47</v>
      </c>
      <c r="I7">
        <v>60</v>
      </c>
      <c r="J7" s="9"/>
      <c r="L7" s="63"/>
    </row>
    <row r="8" spans="1:13" x14ac:dyDescent="0.25">
      <c r="A8" s="13">
        <v>1952</v>
      </c>
      <c r="B8" s="20">
        <v>356</v>
      </c>
      <c r="C8" s="20">
        <v>98</v>
      </c>
      <c r="D8" s="9">
        <v>454</v>
      </c>
      <c r="E8" s="9">
        <v>217</v>
      </c>
      <c r="F8" s="9">
        <v>52</v>
      </c>
      <c r="G8" s="9">
        <v>58</v>
      </c>
      <c r="H8" s="9">
        <v>71</v>
      </c>
      <c r="I8">
        <v>56</v>
      </c>
      <c r="J8" s="9"/>
      <c r="L8" s="63"/>
    </row>
    <row r="9" spans="1:13" x14ac:dyDescent="0.25">
      <c r="A9" s="13">
        <v>1953</v>
      </c>
      <c r="B9" s="20">
        <v>386</v>
      </c>
      <c r="C9" s="20">
        <v>88</v>
      </c>
      <c r="D9" s="9">
        <v>474</v>
      </c>
      <c r="E9" s="9">
        <v>257</v>
      </c>
      <c r="F9" s="9">
        <v>68</v>
      </c>
      <c r="G9" s="9">
        <v>61</v>
      </c>
      <c r="H9" s="9">
        <v>39</v>
      </c>
      <c r="I9">
        <v>49</v>
      </c>
      <c r="J9" s="9"/>
      <c r="L9" s="63"/>
    </row>
    <row r="10" spans="1:13" x14ac:dyDescent="0.25">
      <c r="A10" s="13">
        <v>1954</v>
      </c>
      <c r="B10" s="20">
        <v>324</v>
      </c>
      <c r="C10" s="20">
        <v>86</v>
      </c>
      <c r="D10" s="9">
        <v>410</v>
      </c>
      <c r="E10" s="9">
        <v>223</v>
      </c>
      <c r="F10" s="9">
        <v>51</v>
      </c>
      <c r="G10" s="9">
        <v>48</v>
      </c>
      <c r="H10" s="9">
        <v>42</v>
      </c>
      <c r="I10">
        <v>46</v>
      </c>
      <c r="J10" s="9"/>
      <c r="L10" s="63"/>
    </row>
    <row r="11" spans="1:13" x14ac:dyDescent="0.25">
      <c r="A11" s="13">
        <v>1955</v>
      </c>
      <c r="B11" s="20">
        <v>364</v>
      </c>
      <c r="C11" s="20">
        <v>89</v>
      </c>
      <c r="D11" s="9">
        <v>453</v>
      </c>
      <c r="E11" s="9">
        <v>209</v>
      </c>
      <c r="F11" s="9">
        <v>74</v>
      </c>
      <c r="G11" s="9">
        <v>60</v>
      </c>
      <c r="H11" s="9">
        <v>44</v>
      </c>
      <c r="I11">
        <v>66</v>
      </c>
      <c r="J11" s="9"/>
      <c r="L11" s="63"/>
    </row>
    <row r="12" spans="1:13" x14ac:dyDescent="0.25">
      <c r="A12" s="13">
        <v>1956</v>
      </c>
      <c r="B12" s="20">
        <v>303</v>
      </c>
      <c r="C12" s="20">
        <v>79</v>
      </c>
      <c r="D12" s="9">
        <v>382</v>
      </c>
      <c r="E12" s="9">
        <v>201</v>
      </c>
      <c r="F12" s="9">
        <v>45</v>
      </c>
      <c r="G12" s="9">
        <v>39</v>
      </c>
      <c r="H12" s="9">
        <v>39</v>
      </c>
      <c r="I12">
        <v>58</v>
      </c>
      <c r="J12" s="9"/>
      <c r="L12" s="63"/>
    </row>
    <row r="13" spans="1:13" x14ac:dyDescent="0.25">
      <c r="A13" s="13">
        <v>1957</v>
      </c>
      <c r="B13" s="20">
        <v>387</v>
      </c>
      <c r="C13" s="20">
        <v>78</v>
      </c>
      <c r="D13" s="9">
        <v>465</v>
      </c>
      <c r="E13" s="9">
        <v>211</v>
      </c>
      <c r="F13" s="9">
        <v>79</v>
      </c>
      <c r="G13" s="9">
        <v>62</v>
      </c>
      <c r="H13" s="9">
        <v>34</v>
      </c>
      <c r="I13">
        <v>79</v>
      </c>
      <c r="J13" s="9"/>
      <c r="L13" s="63"/>
    </row>
    <row r="14" spans="1:13" x14ac:dyDescent="0.25">
      <c r="A14" s="13">
        <v>1958</v>
      </c>
      <c r="B14" s="20">
        <v>325</v>
      </c>
      <c r="C14" s="20">
        <v>91</v>
      </c>
      <c r="D14" s="9">
        <v>416</v>
      </c>
      <c r="E14" s="9">
        <v>223</v>
      </c>
      <c r="F14" s="9">
        <v>54</v>
      </c>
      <c r="G14" s="9">
        <v>39</v>
      </c>
      <c r="H14" s="9">
        <v>45</v>
      </c>
      <c r="I14">
        <v>55</v>
      </c>
      <c r="J14" s="9"/>
      <c r="L14" s="63"/>
    </row>
    <row r="15" spans="1:13" x14ac:dyDescent="0.25">
      <c r="A15" s="13">
        <v>1959</v>
      </c>
      <c r="B15" s="20">
        <v>390</v>
      </c>
      <c r="C15" s="20">
        <v>80</v>
      </c>
      <c r="D15" s="9">
        <v>470</v>
      </c>
      <c r="E15" s="9">
        <v>226</v>
      </c>
      <c r="F15" s="9">
        <v>90</v>
      </c>
      <c r="G15" s="9">
        <v>71</v>
      </c>
      <c r="H15" s="9">
        <v>33</v>
      </c>
      <c r="I15">
        <v>50</v>
      </c>
      <c r="J15" s="9"/>
      <c r="L15" s="63"/>
    </row>
    <row r="16" spans="1:13" x14ac:dyDescent="0.25">
      <c r="A16" s="13">
        <v>1960</v>
      </c>
      <c r="B16" s="20">
        <v>283</v>
      </c>
      <c r="C16" s="20">
        <v>75</v>
      </c>
      <c r="D16" s="9">
        <v>358</v>
      </c>
      <c r="E16" s="9">
        <v>209</v>
      </c>
      <c r="F16" s="9">
        <v>42</v>
      </c>
      <c r="G16" s="9">
        <v>28</v>
      </c>
      <c r="H16" s="9">
        <v>26</v>
      </c>
      <c r="I16">
        <v>53</v>
      </c>
      <c r="J16" s="9"/>
      <c r="L16" s="63"/>
    </row>
    <row r="17" spans="1:12" x14ac:dyDescent="0.25">
      <c r="A17" s="13">
        <v>1961</v>
      </c>
      <c r="B17" s="20">
        <v>352</v>
      </c>
      <c r="C17" s="20">
        <v>74</v>
      </c>
      <c r="D17" s="9">
        <v>426</v>
      </c>
      <c r="E17" s="9">
        <v>218</v>
      </c>
      <c r="F17" s="9">
        <v>66</v>
      </c>
      <c r="G17" s="9">
        <v>54</v>
      </c>
      <c r="H17" s="9">
        <v>28</v>
      </c>
      <c r="I17">
        <v>60</v>
      </c>
      <c r="J17" s="9"/>
      <c r="L17" s="63"/>
    </row>
    <row r="18" spans="1:12" x14ac:dyDescent="0.25">
      <c r="A18" s="13">
        <v>1962</v>
      </c>
      <c r="B18" s="20">
        <v>298</v>
      </c>
      <c r="C18" s="20">
        <v>67</v>
      </c>
      <c r="D18" s="9">
        <v>365</v>
      </c>
      <c r="E18" s="9">
        <v>177</v>
      </c>
      <c r="F18" s="9">
        <v>56</v>
      </c>
      <c r="G18" s="9">
        <v>36</v>
      </c>
      <c r="H18" s="9">
        <v>37</v>
      </c>
      <c r="I18">
        <v>59</v>
      </c>
      <c r="J18" s="9"/>
      <c r="L18" s="63"/>
    </row>
    <row r="19" spans="1:12" x14ac:dyDescent="0.25">
      <c r="A19" s="13">
        <v>1963</v>
      </c>
      <c r="B19" s="20">
        <v>334</v>
      </c>
      <c r="C19" s="20">
        <v>76</v>
      </c>
      <c r="D19" s="9">
        <v>410</v>
      </c>
      <c r="E19" s="9">
        <v>223</v>
      </c>
      <c r="F19" s="9">
        <v>55</v>
      </c>
      <c r="G19" s="9">
        <v>49</v>
      </c>
      <c r="H19" s="9">
        <v>29</v>
      </c>
      <c r="I19">
        <v>54</v>
      </c>
      <c r="J19" s="9"/>
      <c r="L19" s="63"/>
    </row>
    <row r="20" spans="1:12" x14ac:dyDescent="0.25">
      <c r="A20" s="13">
        <v>1964</v>
      </c>
      <c r="B20" s="20">
        <v>335</v>
      </c>
      <c r="C20" s="20">
        <v>80</v>
      </c>
      <c r="D20" s="9">
        <v>415</v>
      </c>
      <c r="E20" s="9">
        <v>203</v>
      </c>
      <c r="F20" s="9">
        <v>66</v>
      </c>
      <c r="G20" s="9">
        <v>41</v>
      </c>
      <c r="H20" s="9">
        <v>38</v>
      </c>
      <c r="I20">
        <v>67</v>
      </c>
      <c r="J20" s="9"/>
      <c r="L20" s="63"/>
    </row>
    <row r="21" spans="1:12" x14ac:dyDescent="0.25">
      <c r="A21" s="13">
        <v>1965</v>
      </c>
      <c r="B21" s="20">
        <v>295</v>
      </c>
      <c r="C21" s="20">
        <v>77</v>
      </c>
      <c r="D21" s="9">
        <v>372</v>
      </c>
      <c r="E21" s="9">
        <v>193</v>
      </c>
      <c r="F21" s="9">
        <v>43</v>
      </c>
      <c r="G21" s="9">
        <v>45</v>
      </c>
      <c r="H21" s="9">
        <v>42</v>
      </c>
      <c r="I21">
        <v>49</v>
      </c>
      <c r="J21" s="9"/>
      <c r="L21" s="63"/>
    </row>
    <row r="22" spans="1:12" x14ac:dyDescent="0.25">
      <c r="A22" s="13">
        <v>1966</v>
      </c>
      <c r="B22" s="20">
        <v>356</v>
      </c>
      <c r="C22" s="20">
        <v>79</v>
      </c>
      <c r="D22" s="9">
        <v>435</v>
      </c>
      <c r="E22" s="9">
        <v>208</v>
      </c>
      <c r="F22" s="9">
        <v>67</v>
      </c>
      <c r="G22" s="9">
        <v>43</v>
      </c>
      <c r="H22" s="9">
        <v>43</v>
      </c>
      <c r="I22">
        <v>74</v>
      </c>
      <c r="J22" s="9"/>
      <c r="L22" s="63"/>
    </row>
    <row r="23" spans="1:12" x14ac:dyDescent="0.25">
      <c r="A23" s="13">
        <v>1967</v>
      </c>
      <c r="B23" s="20">
        <v>353</v>
      </c>
      <c r="C23" s="20">
        <v>71</v>
      </c>
      <c r="D23" s="9">
        <v>424</v>
      </c>
      <c r="E23" s="9">
        <v>204</v>
      </c>
      <c r="F23" s="9">
        <v>73</v>
      </c>
      <c r="G23" s="9">
        <v>56</v>
      </c>
      <c r="H23" s="9">
        <v>34</v>
      </c>
      <c r="I23">
        <v>57</v>
      </c>
      <c r="J23" s="9"/>
      <c r="L23" s="63"/>
    </row>
    <row r="24" spans="1:12" x14ac:dyDescent="0.25">
      <c r="A24" s="13">
        <v>1968</v>
      </c>
      <c r="B24" s="20">
        <v>273</v>
      </c>
      <c r="C24" s="20">
        <v>60</v>
      </c>
      <c r="D24" s="9">
        <v>333</v>
      </c>
      <c r="E24" s="9">
        <v>161</v>
      </c>
      <c r="F24" s="9">
        <v>36</v>
      </c>
      <c r="G24" s="9">
        <v>41</v>
      </c>
      <c r="H24" s="9">
        <v>38</v>
      </c>
      <c r="I24">
        <v>57</v>
      </c>
      <c r="J24" s="9"/>
      <c r="L24" s="63"/>
    </row>
    <row r="25" spans="1:12" ht="14.25" customHeight="1" x14ac:dyDescent="0.25">
      <c r="A25" s="13">
        <v>1969</v>
      </c>
      <c r="B25" s="20">
        <v>262</v>
      </c>
      <c r="C25" s="20">
        <v>72</v>
      </c>
      <c r="D25" s="9">
        <v>334</v>
      </c>
      <c r="E25" s="9">
        <v>162</v>
      </c>
      <c r="F25" s="9">
        <v>46</v>
      </c>
      <c r="G25" s="9">
        <v>53</v>
      </c>
      <c r="H25" s="9">
        <v>28</v>
      </c>
      <c r="I25">
        <v>45</v>
      </c>
      <c r="J25" s="9"/>
      <c r="L25" s="63"/>
    </row>
    <row r="26" spans="1:12" x14ac:dyDescent="0.25">
      <c r="A26" s="13">
        <v>1970</v>
      </c>
      <c r="B26" s="20">
        <v>236</v>
      </c>
      <c r="C26" s="20">
        <v>66</v>
      </c>
      <c r="D26" s="9">
        <v>302</v>
      </c>
      <c r="E26" s="9">
        <v>146</v>
      </c>
      <c r="F26" s="9">
        <v>36</v>
      </c>
      <c r="G26" s="9">
        <v>44</v>
      </c>
      <c r="H26" s="9">
        <v>35</v>
      </c>
      <c r="I26">
        <v>41</v>
      </c>
      <c r="J26" s="9"/>
      <c r="L26" s="63"/>
    </row>
    <row r="27" spans="1:12" x14ac:dyDescent="0.25">
      <c r="A27" s="13">
        <v>1971</v>
      </c>
      <c r="B27" s="20">
        <v>252</v>
      </c>
      <c r="C27" s="20">
        <v>56</v>
      </c>
      <c r="D27" s="9">
        <v>308</v>
      </c>
      <c r="E27" s="9">
        <v>161</v>
      </c>
      <c r="F27" s="9">
        <v>20</v>
      </c>
      <c r="G27" s="9">
        <v>51</v>
      </c>
      <c r="H27" s="9">
        <v>27</v>
      </c>
      <c r="I27">
        <v>49</v>
      </c>
      <c r="J27" s="9"/>
      <c r="L27" s="63"/>
    </row>
    <row r="28" spans="1:12" x14ac:dyDescent="0.25">
      <c r="A28" s="13">
        <v>1972</v>
      </c>
      <c r="B28" s="20">
        <v>229</v>
      </c>
      <c r="C28" s="20">
        <v>56</v>
      </c>
      <c r="D28" s="9">
        <v>285</v>
      </c>
      <c r="E28" s="9">
        <v>147</v>
      </c>
      <c r="F28" s="9">
        <v>23</v>
      </c>
      <c r="G28" s="9">
        <v>33</v>
      </c>
      <c r="H28" s="9">
        <v>34</v>
      </c>
      <c r="I28">
        <v>48</v>
      </c>
      <c r="J28" s="9"/>
      <c r="L28" s="63"/>
    </row>
    <row r="29" spans="1:12" x14ac:dyDescent="0.25">
      <c r="A29" s="13">
        <v>1973</v>
      </c>
      <c r="B29" s="20">
        <v>239</v>
      </c>
      <c r="C29" s="20">
        <v>62</v>
      </c>
      <c r="D29" s="9">
        <v>301</v>
      </c>
      <c r="E29" s="9">
        <v>146</v>
      </c>
      <c r="F29" s="9">
        <v>27</v>
      </c>
      <c r="G29" s="9">
        <v>50</v>
      </c>
      <c r="H29" s="9">
        <v>39</v>
      </c>
      <c r="I29">
        <v>39</v>
      </c>
      <c r="J29" s="9"/>
      <c r="L29" s="63"/>
    </row>
    <row r="30" spans="1:12" x14ac:dyDescent="0.25">
      <c r="A30" s="13">
        <v>1974</v>
      </c>
      <c r="B30" s="20">
        <v>202</v>
      </c>
      <c r="C30" s="20">
        <v>46</v>
      </c>
      <c r="D30" s="9">
        <v>248</v>
      </c>
      <c r="E30" s="9">
        <v>139</v>
      </c>
      <c r="F30" s="9">
        <v>14</v>
      </c>
      <c r="G30" s="9">
        <v>21</v>
      </c>
      <c r="H30" s="9">
        <v>35</v>
      </c>
      <c r="I30">
        <v>39</v>
      </c>
      <c r="J30" s="9"/>
      <c r="L30" s="63"/>
    </row>
    <row r="31" spans="1:12" x14ac:dyDescent="0.25">
      <c r="A31" s="13">
        <v>1975</v>
      </c>
      <c r="B31" s="20">
        <v>222</v>
      </c>
      <c r="C31" s="20">
        <v>51</v>
      </c>
      <c r="D31" s="9">
        <v>273</v>
      </c>
      <c r="E31" s="9">
        <v>119</v>
      </c>
      <c r="F31" s="9">
        <v>17</v>
      </c>
      <c r="G31" s="9">
        <v>49</v>
      </c>
      <c r="H31" s="9">
        <v>45</v>
      </c>
      <c r="I31">
        <v>43</v>
      </c>
      <c r="J31" s="9"/>
      <c r="L31" s="63"/>
    </row>
    <row r="32" spans="1:12" x14ac:dyDescent="0.25">
      <c r="A32" s="13">
        <v>1976</v>
      </c>
      <c r="B32" s="20">
        <v>204</v>
      </c>
      <c r="C32" s="20">
        <v>43</v>
      </c>
      <c r="D32" s="9">
        <v>247</v>
      </c>
      <c r="E32" s="9">
        <v>105</v>
      </c>
      <c r="F32" s="9">
        <v>19</v>
      </c>
      <c r="G32" s="9">
        <v>37</v>
      </c>
      <c r="H32" s="9">
        <v>43</v>
      </c>
      <c r="I32">
        <v>43</v>
      </c>
      <c r="J32" s="9"/>
      <c r="L32" s="63"/>
    </row>
    <row r="33" spans="1:12" x14ac:dyDescent="0.25">
      <c r="A33" s="13">
        <v>1977</v>
      </c>
      <c r="B33" s="20">
        <v>124</v>
      </c>
      <c r="C33" s="20">
        <v>30</v>
      </c>
      <c r="D33" s="9">
        <v>154</v>
      </c>
      <c r="E33" s="9">
        <v>84</v>
      </c>
      <c r="F33" s="9">
        <v>9</v>
      </c>
      <c r="G33" s="9">
        <v>14</v>
      </c>
      <c r="H33" s="9">
        <v>8</v>
      </c>
      <c r="I33">
        <v>39</v>
      </c>
      <c r="J33" s="9"/>
      <c r="L33" s="63"/>
    </row>
    <row r="34" spans="1:12" x14ac:dyDescent="0.25">
      <c r="A34" s="13">
        <v>1978</v>
      </c>
      <c r="B34" s="20">
        <v>150</v>
      </c>
      <c r="C34" s="20">
        <v>31</v>
      </c>
      <c r="D34" s="9">
        <v>181</v>
      </c>
      <c r="E34" s="9">
        <v>84</v>
      </c>
      <c r="F34" s="9">
        <v>12</v>
      </c>
      <c r="G34" s="9">
        <v>28</v>
      </c>
      <c r="H34" s="9">
        <v>25</v>
      </c>
      <c r="I34">
        <v>32</v>
      </c>
      <c r="J34" s="9"/>
      <c r="L34" s="63"/>
    </row>
    <row r="35" spans="1:12" x14ac:dyDescent="0.25">
      <c r="A35" s="13">
        <v>1979</v>
      </c>
      <c r="B35" s="20">
        <v>130</v>
      </c>
      <c r="C35" s="20">
        <v>35</v>
      </c>
      <c r="D35" s="9">
        <v>165</v>
      </c>
      <c r="E35" s="9">
        <v>82</v>
      </c>
      <c r="F35" s="9">
        <v>13</v>
      </c>
      <c r="G35" s="9">
        <v>17</v>
      </c>
      <c r="H35" s="9">
        <v>21</v>
      </c>
      <c r="I35">
        <v>32</v>
      </c>
      <c r="J35" s="9"/>
      <c r="L35" s="63"/>
    </row>
    <row r="36" spans="1:12" x14ac:dyDescent="0.25">
      <c r="A36" s="13">
        <v>1980</v>
      </c>
      <c r="B36" s="20">
        <v>110</v>
      </c>
      <c r="C36" s="20">
        <v>27</v>
      </c>
      <c r="D36" s="9">
        <v>137</v>
      </c>
      <c r="E36" s="9">
        <v>59</v>
      </c>
      <c r="F36" s="9">
        <v>9</v>
      </c>
      <c r="G36" s="9">
        <v>24</v>
      </c>
      <c r="H36" s="9">
        <v>22</v>
      </c>
      <c r="I36">
        <v>23</v>
      </c>
      <c r="J36" s="9"/>
      <c r="L36" s="63"/>
    </row>
    <row r="37" spans="1:12" x14ac:dyDescent="0.25">
      <c r="A37" s="13">
        <v>1981</v>
      </c>
      <c r="B37" s="20">
        <v>131</v>
      </c>
      <c r="C37" s="20">
        <v>36</v>
      </c>
      <c r="D37" s="9">
        <v>167</v>
      </c>
      <c r="E37" s="9">
        <v>71</v>
      </c>
      <c r="F37" s="9">
        <v>12</v>
      </c>
      <c r="G37" s="9">
        <v>30</v>
      </c>
      <c r="H37" s="9">
        <v>25</v>
      </c>
      <c r="I37">
        <v>29</v>
      </c>
      <c r="J37" s="9"/>
      <c r="L37" s="63"/>
    </row>
    <row r="38" spans="1:12" x14ac:dyDescent="0.25">
      <c r="A38" s="13">
        <v>1982</v>
      </c>
      <c r="B38" s="20">
        <v>153</v>
      </c>
      <c r="C38" s="20">
        <v>35</v>
      </c>
      <c r="D38" s="9">
        <v>188</v>
      </c>
      <c r="E38" s="9">
        <v>78</v>
      </c>
      <c r="F38" s="9">
        <v>15</v>
      </c>
      <c r="G38" s="9">
        <v>34</v>
      </c>
      <c r="H38" s="9">
        <v>26</v>
      </c>
      <c r="I38">
        <v>35</v>
      </c>
      <c r="J38" s="9"/>
      <c r="L38" s="63"/>
    </row>
    <row r="39" spans="1:12" x14ac:dyDescent="0.25">
      <c r="A39" s="13">
        <v>1983</v>
      </c>
      <c r="B39" s="20">
        <v>124</v>
      </c>
      <c r="C39" s="20">
        <v>34</v>
      </c>
      <c r="D39" s="9">
        <v>158</v>
      </c>
      <c r="E39" s="9">
        <v>52</v>
      </c>
      <c r="F39" s="9">
        <v>10</v>
      </c>
      <c r="G39" s="9">
        <v>34</v>
      </c>
      <c r="H39" s="9">
        <v>32</v>
      </c>
      <c r="I39">
        <v>30</v>
      </c>
      <c r="J39" s="9"/>
      <c r="L39" s="63"/>
    </row>
    <row r="40" spans="1:12" x14ac:dyDescent="0.25">
      <c r="A40" s="13">
        <v>1984</v>
      </c>
      <c r="B40" s="20">
        <v>95</v>
      </c>
      <c r="C40" s="20">
        <v>31</v>
      </c>
      <c r="D40" s="9">
        <v>126</v>
      </c>
      <c r="E40" s="9">
        <v>45</v>
      </c>
      <c r="F40" s="9">
        <v>10</v>
      </c>
      <c r="G40" s="9">
        <v>26</v>
      </c>
      <c r="H40" s="9">
        <v>28</v>
      </c>
      <c r="I40">
        <v>17</v>
      </c>
      <c r="J40" s="9"/>
      <c r="L40" s="63"/>
    </row>
    <row r="41" spans="1:12" x14ac:dyDescent="0.25">
      <c r="A41" s="13">
        <v>1985</v>
      </c>
      <c r="B41" s="20">
        <v>96</v>
      </c>
      <c r="C41" s="20">
        <v>23</v>
      </c>
      <c r="D41" s="9">
        <v>119</v>
      </c>
      <c r="E41" s="9">
        <v>43</v>
      </c>
      <c r="F41" s="9">
        <v>13</v>
      </c>
      <c r="G41" s="9">
        <v>15</v>
      </c>
      <c r="H41" s="9">
        <v>25</v>
      </c>
      <c r="I41">
        <v>23</v>
      </c>
      <c r="J41" s="9"/>
      <c r="L41" s="63"/>
    </row>
    <row r="42" spans="1:12" x14ac:dyDescent="0.25">
      <c r="A42" s="13">
        <v>1986</v>
      </c>
      <c r="B42" s="20">
        <v>102</v>
      </c>
      <c r="C42" s="20">
        <v>24</v>
      </c>
      <c r="D42" s="9">
        <v>126</v>
      </c>
      <c r="E42" s="9">
        <v>40</v>
      </c>
      <c r="F42" s="9">
        <v>10</v>
      </c>
      <c r="G42" s="9">
        <v>30</v>
      </c>
      <c r="H42" s="9">
        <v>28</v>
      </c>
      <c r="I42">
        <v>18</v>
      </c>
      <c r="J42" s="9"/>
      <c r="L42" s="63"/>
    </row>
    <row r="43" spans="1:12" x14ac:dyDescent="0.25">
      <c r="A43" s="13">
        <v>1987</v>
      </c>
      <c r="B43" s="20">
        <v>75</v>
      </c>
      <c r="C43" s="20">
        <v>22</v>
      </c>
      <c r="D43" s="9">
        <v>97</v>
      </c>
      <c r="E43" s="9">
        <v>38</v>
      </c>
      <c r="F43" s="9">
        <v>9</v>
      </c>
      <c r="G43" s="9">
        <v>10</v>
      </c>
      <c r="H43" s="9">
        <v>23</v>
      </c>
      <c r="I43">
        <v>17</v>
      </c>
      <c r="J43" s="9"/>
      <c r="L43" s="63"/>
    </row>
    <row r="44" spans="1:12" x14ac:dyDescent="0.25">
      <c r="A44" s="13">
        <v>1988</v>
      </c>
      <c r="B44" s="20">
        <v>70</v>
      </c>
      <c r="C44" s="20">
        <v>29</v>
      </c>
      <c r="D44" s="9">
        <v>99</v>
      </c>
      <c r="E44" s="9">
        <v>37</v>
      </c>
      <c r="F44" s="9">
        <v>3</v>
      </c>
      <c r="G44" s="9">
        <v>15</v>
      </c>
      <c r="H44" s="9">
        <v>22</v>
      </c>
      <c r="I44">
        <v>22</v>
      </c>
      <c r="J44" s="9"/>
      <c r="L44" s="63"/>
    </row>
    <row r="45" spans="1:12" x14ac:dyDescent="0.25">
      <c r="A45" s="13">
        <v>1989</v>
      </c>
      <c r="B45" s="20">
        <v>80</v>
      </c>
      <c r="C45" s="20">
        <v>25</v>
      </c>
      <c r="D45" s="9">
        <v>105</v>
      </c>
      <c r="E45" s="9">
        <v>29</v>
      </c>
      <c r="F45" s="9">
        <v>5</v>
      </c>
      <c r="G45" s="9">
        <v>15</v>
      </c>
      <c r="H45" s="9">
        <v>23</v>
      </c>
      <c r="I45">
        <v>33</v>
      </c>
      <c r="J45" s="9"/>
      <c r="L45" s="63"/>
    </row>
    <row r="46" spans="1:12" x14ac:dyDescent="0.25">
      <c r="A46" s="13">
        <v>1990</v>
      </c>
      <c r="B46" s="20">
        <v>85</v>
      </c>
      <c r="C46" s="20">
        <v>26</v>
      </c>
      <c r="D46" s="9">
        <v>111</v>
      </c>
      <c r="E46" s="9">
        <v>42</v>
      </c>
      <c r="F46" s="9">
        <v>10</v>
      </c>
      <c r="G46" s="9">
        <v>15</v>
      </c>
      <c r="H46" s="9">
        <v>22</v>
      </c>
      <c r="I46">
        <v>22</v>
      </c>
      <c r="J46" s="9"/>
      <c r="L46" s="63"/>
    </row>
    <row r="47" spans="1:12" x14ac:dyDescent="0.25">
      <c r="A47" s="13">
        <v>1991</v>
      </c>
      <c r="B47" s="20">
        <v>65</v>
      </c>
      <c r="C47" s="20">
        <v>18</v>
      </c>
      <c r="D47" s="9">
        <v>83</v>
      </c>
      <c r="E47" s="9">
        <v>36</v>
      </c>
      <c r="F47" s="9">
        <v>5</v>
      </c>
      <c r="G47" s="9">
        <v>12</v>
      </c>
      <c r="H47" s="9">
        <v>12</v>
      </c>
      <c r="I47">
        <v>18</v>
      </c>
      <c r="J47" s="9"/>
      <c r="L47" s="63"/>
    </row>
    <row r="48" spans="1:12" x14ac:dyDescent="0.25">
      <c r="A48" s="13">
        <v>1992</v>
      </c>
      <c r="B48" s="20">
        <v>72</v>
      </c>
      <c r="C48" s="20">
        <v>23</v>
      </c>
      <c r="D48" s="9">
        <v>95</v>
      </c>
      <c r="E48" s="9">
        <v>32</v>
      </c>
      <c r="F48" s="9">
        <v>5</v>
      </c>
      <c r="G48" s="9">
        <v>13</v>
      </c>
      <c r="H48" s="9">
        <v>19</v>
      </c>
      <c r="I48">
        <v>26</v>
      </c>
      <c r="J48" s="9"/>
      <c r="L48" s="63"/>
    </row>
    <row r="49" spans="1:12" x14ac:dyDescent="0.25">
      <c r="A49" s="13">
        <v>1993</v>
      </c>
      <c r="B49" s="20">
        <v>66</v>
      </c>
      <c r="C49" s="20">
        <v>24</v>
      </c>
      <c r="D49" s="9">
        <v>90</v>
      </c>
      <c r="E49" s="9">
        <v>33</v>
      </c>
      <c r="F49" s="9">
        <v>3</v>
      </c>
      <c r="G49" s="9">
        <v>16</v>
      </c>
      <c r="H49" s="9">
        <v>20</v>
      </c>
      <c r="I49">
        <v>18</v>
      </c>
      <c r="J49" s="9"/>
      <c r="L49" s="63"/>
    </row>
    <row r="50" spans="1:12" x14ac:dyDescent="0.25">
      <c r="A50" s="13">
        <v>1994</v>
      </c>
      <c r="B50" s="20">
        <v>83</v>
      </c>
      <c r="C50" s="20">
        <v>21</v>
      </c>
      <c r="D50" s="9">
        <v>104</v>
      </c>
      <c r="E50" s="9">
        <v>32</v>
      </c>
      <c r="F50" s="9">
        <v>9</v>
      </c>
      <c r="G50" s="9">
        <v>19</v>
      </c>
      <c r="H50" s="9">
        <v>20</v>
      </c>
      <c r="I50">
        <v>24</v>
      </c>
      <c r="J50" s="9"/>
      <c r="L50" s="63"/>
    </row>
    <row r="51" spans="1:12" x14ac:dyDescent="0.25">
      <c r="A51" s="13">
        <v>1995</v>
      </c>
      <c r="B51" s="20">
        <v>73</v>
      </c>
      <c r="C51" s="20">
        <v>18</v>
      </c>
      <c r="D51" s="9">
        <v>91</v>
      </c>
      <c r="E51" s="9">
        <v>29</v>
      </c>
      <c r="F51" s="9">
        <v>6</v>
      </c>
      <c r="G51" s="9">
        <v>13</v>
      </c>
      <c r="H51" s="9">
        <v>20</v>
      </c>
      <c r="I51">
        <v>23</v>
      </c>
      <c r="J51" s="9"/>
      <c r="L51" s="63"/>
    </row>
    <row r="52" spans="1:12" x14ac:dyDescent="0.25">
      <c r="A52" s="13">
        <v>1996</v>
      </c>
      <c r="B52" s="20">
        <v>52</v>
      </c>
      <c r="C52" s="20">
        <v>19</v>
      </c>
      <c r="D52" s="9">
        <v>71</v>
      </c>
      <c r="E52" s="9">
        <v>29</v>
      </c>
      <c r="F52" s="9">
        <v>6</v>
      </c>
      <c r="G52" s="9">
        <v>13</v>
      </c>
      <c r="H52" s="9">
        <v>15</v>
      </c>
      <c r="I52">
        <v>8</v>
      </c>
      <c r="J52" s="9"/>
      <c r="L52" s="63"/>
    </row>
    <row r="53" spans="1:12" x14ac:dyDescent="0.25">
      <c r="A53" s="13">
        <v>1997</v>
      </c>
      <c r="B53" s="20">
        <v>79</v>
      </c>
      <c r="C53" s="20">
        <v>15</v>
      </c>
      <c r="D53" s="9">
        <v>94</v>
      </c>
      <c r="E53" s="9">
        <v>35</v>
      </c>
      <c r="F53" s="9">
        <v>6</v>
      </c>
      <c r="G53" s="9">
        <v>12</v>
      </c>
      <c r="H53" s="9">
        <v>22</v>
      </c>
      <c r="I53">
        <v>19</v>
      </c>
      <c r="J53" s="9"/>
      <c r="L53" s="63"/>
    </row>
    <row r="54" spans="1:12" x14ac:dyDescent="0.25">
      <c r="A54" s="13">
        <v>1998</v>
      </c>
      <c r="B54" s="20">
        <v>73</v>
      </c>
      <c r="C54" s="20">
        <v>10</v>
      </c>
      <c r="D54" s="9">
        <v>83</v>
      </c>
      <c r="E54" s="9">
        <v>24</v>
      </c>
      <c r="F54" s="9">
        <v>2</v>
      </c>
      <c r="G54" s="9">
        <v>20</v>
      </c>
      <c r="H54" s="9">
        <v>22</v>
      </c>
      <c r="I54">
        <v>15</v>
      </c>
      <c r="J54" s="9"/>
      <c r="L54" s="63"/>
    </row>
    <row r="55" spans="1:12" x14ac:dyDescent="0.25">
      <c r="A55" s="13">
        <v>1999</v>
      </c>
      <c r="B55" s="20">
        <v>73</v>
      </c>
      <c r="C55" s="20">
        <v>18</v>
      </c>
      <c r="D55" s="9">
        <v>91</v>
      </c>
      <c r="E55" s="9">
        <v>27</v>
      </c>
      <c r="F55" s="9">
        <v>8</v>
      </c>
      <c r="G55" s="9">
        <v>20</v>
      </c>
      <c r="H55" s="9">
        <v>16</v>
      </c>
      <c r="I55">
        <v>20</v>
      </c>
      <c r="J55" s="9"/>
      <c r="L55" s="63"/>
    </row>
    <row r="56" spans="1:12" x14ac:dyDescent="0.25">
      <c r="A56" s="13">
        <v>2000</v>
      </c>
      <c r="B56" s="20">
        <v>73</v>
      </c>
      <c r="C56" s="20">
        <v>34</v>
      </c>
      <c r="D56" s="9">
        <v>107</v>
      </c>
      <c r="E56" s="9">
        <v>24</v>
      </c>
      <c r="F56" s="9">
        <v>3</v>
      </c>
      <c r="G56" s="9">
        <v>14</v>
      </c>
      <c r="H56" s="9">
        <v>34</v>
      </c>
      <c r="I56">
        <v>32</v>
      </c>
      <c r="J56" s="9"/>
      <c r="L56" s="63"/>
    </row>
    <row r="57" spans="1:12" x14ac:dyDescent="0.25">
      <c r="A57" s="13">
        <v>2001</v>
      </c>
      <c r="B57" s="20">
        <v>68</v>
      </c>
      <c r="C57" s="20">
        <v>17</v>
      </c>
      <c r="D57" s="9">
        <v>85</v>
      </c>
      <c r="E57" s="9">
        <v>19</v>
      </c>
      <c r="F57" s="9">
        <v>5</v>
      </c>
      <c r="G57" s="9">
        <v>8</v>
      </c>
      <c r="H57" s="9">
        <v>27</v>
      </c>
      <c r="I57">
        <v>26</v>
      </c>
      <c r="J57" s="9"/>
      <c r="L57" s="63"/>
    </row>
    <row r="58" spans="1:12" x14ac:dyDescent="0.25">
      <c r="A58" s="13">
        <v>2002</v>
      </c>
      <c r="B58" s="20">
        <v>88</v>
      </c>
      <c r="C58" s="20">
        <v>27</v>
      </c>
      <c r="D58" s="9">
        <v>115</v>
      </c>
      <c r="E58" s="9">
        <v>29</v>
      </c>
      <c r="F58" s="9">
        <v>7</v>
      </c>
      <c r="G58" s="9">
        <v>11</v>
      </c>
      <c r="H58" s="9">
        <v>32</v>
      </c>
      <c r="I58">
        <v>36</v>
      </c>
      <c r="J58" s="9"/>
      <c r="L58" s="63"/>
    </row>
    <row r="59" spans="1:12" x14ac:dyDescent="0.25">
      <c r="A59" s="13">
        <v>2003</v>
      </c>
      <c r="B59" s="20">
        <v>64</v>
      </c>
      <c r="C59" s="20">
        <v>23</v>
      </c>
      <c r="D59" s="9">
        <v>87</v>
      </c>
      <c r="E59" s="9">
        <v>14</v>
      </c>
      <c r="F59" s="9">
        <v>6</v>
      </c>
      <c r="G59" s="9">
        <v>13</v>
      </c>
      <c r="H59" s="9">
        <v>25</v>
      </c>
      <c r="I59">
        <v>29</v>
      </c>
      <c r="J59" s="9"/>
      <c r="L59" s="63"/>
    </row>
    <row r="60" spans="1:12" x14ac:dyDescent="0.25">
      <c r="A60" s="13">
        <v>2004</v>
      </c>
      <c r="B60" s="20">
        <v>71</v>
      </c>
      <c r="C60" s="20">
        <v>25</v>
      </c>
      <c r="D60" s="9">
        <v>96</v>
      </c>
      <c r="E60" s="9">
        <v>21</v>
      </c>
      <c r="F60" s="9">
        <v>5</v>
      </c>
      <c r="G60" s="9">
        <v>10</v>
      </c>
      <c r="H60" s="9">
        <v>31</v>
      </c>
      <c r="I60">
        <v>29</v>
      </c>
      <c r="J60" s="9"/>
      <c r="L60" s="63"/>
    </row>
    <row r="61" spans="1:12" x14ac:dyDescent="0.25">
      <c r="A61" s="13">
        <v>2005</v>
      </c>
      <c r="B61" s="20">
        <v>76</v>
      </c>
      <c r="C61" s="20">
        <v>17</v>
      </c>
      <c r="D61" s="9">
        <v>93</v>
      </c>
      <c r="E61" s="9">
        <v>19</v>
      </c>
      <c r="F61" s="9">
        <v>4</v>
      </c>
      <c r="G61" s="9">
        <v>11</v>
      </c>
      <c r="H61" s="9">
        <v>25</v>
      </c>
      <c r="I61">
        <v>34</v>
      </c>
      <c r="J61" s="9"/>
      <c r="L61" s="63"/>
    </row>
    <row r="62" spans="1:12" x14ac:dyDescent="0.25">
      <c r="A62" s="13">
        <v>2006</v>
      </c>
      <c r="B62" s="20">
        <v>67</v>
      </c>
      <c r="C62" s="20">
        <v>21</v>
      </c>
      <c r="D62" s="9">
        <v>88</v>
      </c>
      <c r="E62" s="9">
        <v>14</v>
      </c>
      <c r="F62" s="9">
        <v>3</v>
      </c>
      <c r="G62" s="9">
        <v>5</v>
      </c>
      <c r="H62" s="9">
        <v>28</v>
      </c>
      <c r="I62">
        <v>38</v>
      </c>
      <c r="J62" s="9"/>
      <c r="L62" s="63"/>
    </row>
    <row r="63" spans="1:12" x14ac:dyDescent="0.25">
      <c r="A63" s="13">
        <v>2007</v>
      </c>
      <c r="B63" s="20">
        <v>61</v>
      </c>
      <c r="C63" s="20">
        <v>15</v>
      </c>
      <c r="D63" s="9">
        <v>76</v>
      </c>
      <c r="E63" s="9">
        <v>10</v>
      </c>
      <c r="F63" s="9">
        <v>5</v>
      </c>
      <c r="G63" s="9">
        <v>11</v>
      </c>
      <c r="H63" s="9">
        <v>20</v>
      </c>
      <c r="I63">
        <v>30</v>
      </c>
      <c r="J63" s="9"/>
      <c r="L63" s="63"/>
    </row>
    <row r="64" spans="1:12" x14ac:dyDescent="0.25">
      <c r="A64" s="13">
        <v>2008</v>
      </c>
      <c r="B64" s="20">
        <v>56</v>
      </c>
      <c r="C64" s="20">
        <v>21</v>
      </c>
      <c r="D64" s="9">
        <v>77</v>
      </c>
      <c r="E64" s="9">
        <v>13</v>
      </c>
      <c r="F64" s="9">
        <v>4</v>
      </c>
      <c r="G64" s="9">
        <v>9</v>
      </c>
      <c r="H64" s="9">
        <v>19</v>
      </c>
      <c r="I64">
        <v>32</v>
      </c>
      <c r="J64" s="9"/>
      <c r="L64" s="63"/>
    </row>
    <row r="65" spans="1:12" x14ac:dyDescent="0.25">
      <c r="A65" s="13">
        <v>2009</v>
      </c>
      <c r="B65" s="20">
        <v>59</v>
      </c>
      <c r="C65" s="20">
        <v>22</v>
      </c>
      <c r="D65" s="9">
        <v>81</v>
      </c>
      <c r="E65" s="9">
        <v>13</v>
      </c>
      <c r="F65" s="9">
        <v>2</v>
      </c>
      <c r="G65" s="9">
        <v>11</v>
      </c>
      <c r="H65" s="9">
        <v>27</v>
      </c>
      <c r="I65">
        <v>28</v>
      </c>
      <c r="J65" s="9"/>
      <c r="L65" s="63"/>
    </row>
    <row r="66" spans="1:12" x14ac:dyDescent="0.25">
      <c r="A66" s="13">
        <v>2010</v>
      </c>
      <c r="B66" s="20">
        <v>65</v>
      </c>
      <c r="C66" s="20">
        <v>15</v>
      </c>
      <c r="D66" s="9">
        <v>80</v>
      </c>
      <c r="E66" s="9">
        <v>10</v>
      </c>
      <c r="F66" s="9">
        <v>9</v>
      </c>
      <c r="G66" s="9">
        <v>13</v>
      </c>
      <c r="H66" s="9">
        <v>17</v>
      </c>
      <c r="I66">
        <v>31</v>
      </c>
      <c r="J66" s="9"/>
      <c r="L66" s="63"/>
    </row>
    <row r="67" spans="1:12" x14ac:dyDescent="0.25">
      <c r="A67" s="13">
        <v>2011</v>
      </c>
      <c r="B67" s="20">
        <v>62</v>
      </c>
      <c r="C67" s="20">
        <v>12</v>
      </c>
      <c r="D67" s="9">
        <v>74</v>
      </c>
      <c r="E67" s="9">
        <v>4</v>
      </c>
      <c r="F67" s="9">
        <v>1</v>
      </c>
      <c r="G67" s="9">
        <v>15</v>
      </c>
      <c r="H67" s="9">
        <v>22</v>
      </c>
      <c r="I67">
        <v>32</v>
      </c>
      <c r="J67" s="9"/>
      <c r="L67" s="63"/>
    </row>
    <row r="68" spans="1:12" x14ac:dyDescent="0.25">
      <c r="A68" s="13">
        <v>2012</v>
      </c>
      <c r="B68" s="20">
        <v>64</v>
      </c>
      <c r="C68" s="20">
        <v>17</v>
      </c>
      <c r="D68" s="9">
        <v>81</v>
      </c>
      <c r="E68" s="9">
        <v>9</v>
      </c>
      <c r="F68" s="9">
        <v>6</v>
      </c>
      <c r="G68" s="9">
        <v>13</v>
      </c>
      <c r="H68" s="9">
        <v>23</v>
      </c>
      <c r="I68">
        <v>30</v>
      </c>
      <c r="J68" s="9"/>
      <c r="L68" s="63"/>
    </row>
    <row r="69" spans="1:12" x14ac:dyDescent="0.25">
      <c r="A69" s="13">
        <v>2013</v>
      </c>
      <c r="B69" s="20">
        <v>59</v>
      </c>
      <c r="C69" s="20">
        <v>25</v>
      </c>
      <c r="D69" s="9">
        <v>84</v>
      </c>
      <c r="E69" s="9">
        <v>8</v>
      </c>
      <c r="F69" s="9">
        <v>9</v>
      </c>
      <c r="G69" s="9">
        <v>9</v>
      </c>
      <c r="H69" s="9">
        <v>27</v>
      </c>
      <c r="I69">
        <v>31</v>
      </c>
      <c r="J69" s="9"/>
      <c r="L69" s="63"/>
    </row>
    <row r="70" spans="1:12" x14ac:dyDescent="0.25">
      <c r="A70" s="13">
        <v>2014</v>
      </c>
      <c r="B70" s="20">
        <v>54</v>
      </c>
      <c r="C70" s="20">
        <v>23</v>
      </c>
      <c r="D70" s="9">
        <v>77</v>
      </c>
      <c r="E70" s="9">
        <v>10</v>
      </c>
      <c r="F70" s="9">
        <v>5</v>
      </c>
      <c r="G70" s="9">
        <v>9</v>
      </c>
      <c r="H70" s="9">
        <v>16</v>
      </c>
      <c r="I70">
        <v>37</v>
      </c>
      <c r="J70" s="9"/>
      <c r="L70" s="63"/>
    </row>
    <row r="71" spans="1:12" x14ac:dyDescent="0.25">
      <c r="A71" s="13">
        <v>2015</v>
      </c>
      <c r="B71" s="20">
        <v>64</v>
      </c>
      <c r="C71" s="20">
        <v>19</v>
      </c>
      <c r="D71" s="9">
        <v>83</v>
      </c>
      <c r="E71" s="9">
        <v>7</v>
      </c>
      <c r="F71" s="9">
        <v>2</v>
      </c>
      <c r="G71" s="9">
        <v>16</v>
      </c>
      <c r="H71" s="9">
        <v>17</v>
      </c>
      <c r="I71">
        <v>41</v>
      </c>
      <c r="J71" s="9"/>
      <c r="L71" s="63"/>
    </row>
    <row r="72" spans="1:12" x14ac:dyDescent="0.25">
      <c r="A72" s="13">
        <v>2016</v>
      </c>
      <c r="B72" s="20">
        <v>65</v>
      </c>
      <c r="C72" s="20">
        <v>21</v>
      </c>
      <c r="D72" s="9">
        <v>86</v>
      </c>
      <c r="E72" s="9">
        <v>7</v>
      </c>
      <c r="F72" s="9">
        <v>6</v>
      </c>
      <c r="G72" s="9">
        <v>12</v>
      </c>
      <c r="H72" s="9">
        <v>20</v>
      </c>
      <c r="I72">
        <v>41</v>
      </c>
      <c r="J72" s="9"/>
      <c r="L72" s="63"/>
    </row>
    <row r="73" spans="1:12" x14ac:dyDescent="0.25">
      <c r="A73" s="10">
        <v>2017</v>
      </c>
      <c r="B73" s="21">
        <v>67</v>
      </c>
      <c r="C73" s="21">
        <v>18</v>
      </c>
      <c r="D73" s="11">
        <f>SUM(E73:J73)</f>
        <v>85</v>
      </c>
      <c r="E73" s="9">
        <v>8</v>
      </c>
      <c r="F73" s="11">
        <v>9</v>
      </c>
      <c r="G73" s="11">
        <v>15</v>
      </c>
      <c r="H73" s="11">
        <v>21</v>
      </c>
      <c r="I73">
        <v>32</v>
      </c>
      <c r="J73" s="11"/>
      <c r="L73" s="63"/>
    </row>
    <row r="74" spans="1:12" x14ac:dyDescent="0.25">
      <c r="A74" s="10">
        <v>2018</v>
      </c>
      <c r="B74" s="21">
        <v>89</v>
      </c>
      <c r="C74" s="21">
        <v>23</v>
      </c>
      <c r="D74" s="11">
        <v>112</v>
      </c>
      <c r="E74" s="9">
        <v>8</v>
      </c>
      <c r="F74" s="11">
        <v>6</v>
      </c>
      <c r="G74" s="11">
        <v>21</v>
      </c>
      <c r="H74" s="11">
        <v>29</v>
      </c>
      <c r="I74">
        <v>48</v>
      </c>
      <c r="J74" s="11"/>
      <c r="L74" s="63"/>
    </row>
    <row r="75" spans="1:12" x14ac:dyDescent="0.25">
      <c r="A75" s="10">
        <v>2019</v>
      </c>
      <c r="B75" s="21">
        <v>64</v>
      </c>
      <c r="C75" s="21">
        <v>12</v>
      </c>
      <c r="D75" s="11">
        <f>+B75+C75</f>
        <v>76</v>
      </c>
      <c r="E75" s="9">
        <v>5</v>
      </c>
      <c r="F75" s="11">
        <v>4</v>
      </c>
      <c r="G75" s="11">
        <v>13</v>
      </c>
      <c r="H75" s="11">
        <v>14</v>
      </c>
      <c r="I75">
        <v>40</v>
      </c>
      <c r="J75" s="11"/>
      <c r="L75" s="63"/>
    </row>
    <row r="76" spans="1:12" x14ac:dyDescent="0.25">
      <c r="A76" s="10">
        <v>2020</v>
      </c>
      <c r="B76" s="34">
        <v>85</v>
      </c>
      <c r="C76" s="34">
        <v>22</v>
      </c>
      <c r="D76" s="12">
        <v>107</v>
      </c>
      <c r="E76" s="9">
        <v>5</v>
      </c>
      <c r="F76" s="11">
        <v>6</v>
      </c>
      <c r="G76" s="11">
        <v>19</v>
      </c>
      <c r="H76" s="11">
        <v>22</v>
      </c>
      <c r="I76">
        <v>55</v>
      </c>
      <c r="J76" s="11"/>
      <c r="L76" s="63"/>
    </row>
    <row r="77" spans="1:12" x14ac:dyDescent="0.25">
      <c r="A77" s="10">
        <v>2021</v>
      </c>
      <c r="B77" s="34">
        <v>59</v>
      </c>
      <c r="C77" s="34">
        <v>21</v>
      </c>
      <c r="D77" s="12">
        <v>80</v>
      </c>
      <c r="E77" s="9">
        <v>6</v>
      </c>
      <c r="F77" s="11">
        <v>5</v>
      </c>
      <c r="G77" s="11">
        <v>19</v>
      </c>
      <c r="H77" s="11">
        <v>16</v>
      </c>
      <c r="I77">
        <v>34</v>
      </c>
      <c r="J77" s="11"/>
      <c r="L77" s="63"/>
    </row>
    <row r="78" spans="1:12" x14ac:dyDescent="0.25">
      <c r="A78" s="25" t="s">
        <v>80</v>
      </c>
      <c r="B78" s="64">
        <v>64</v>
      </c>
      <c r="C78" s="64">
        <v>9</v>
      </c>
      <c r="D78" s="65">
        <v>73</v>
      </c>
      <c r="E78" s="7">
        <v>5</v>
      </c>
      <c r="F78" s="4">
        <v>4</v>
      </c>
      <c r="G78" s="4">
        <v>17</v>
      </c>
      <c r="H78" s="4">
        <v>17</v>
      </c>
      <c r="I78" s="4">
        <v>30</v>
      </c>
      <c r="J78" s="4"/>
      <c r="L78" s="63"/>
    </row>
    <row r="80" spans="1:12" x14ac:dyDescent="0.25">
      <c r="A80" s="1" t="s">
        <v>4</v>
      </c>
    </row>
    <row r="81" spans="4:11" x14ac:dyDescent="0.25">
      <c r="E81" s="17"/>
      <c r="F81" s="17"/>
      <c r="G81" s="17"/>
      <c r="H81" s="17"/>
      <c r="I81" s="17"/>
      <c r="J81" s="17"/>
      <c r="K81" s="17"/>
    </row>
    <row r="86" spans="4:11" x14ac:dyDescent="0.25">
      <c r="D86" s="40"/>
      <c r="E86" s="40"/>
      <c r="F86" s="40"/>
      <c r="G86" s="40"/>
      <c r="H86" s="40"/>
      <c r="I86" s="40"/>
      <c r="J86" s="40"/>
    </row>
    <row r="87" spans="4:11" x14ac:dyDescent="0.25">
      <c r="D87" s="40"/>
      <c r="E87" s="40"/>
      <c r="F87" s="40"/>
      <c r="G87" s="40"/>
      <c r="H87" s="40"/>
      <c r="I87" s="40"/>
      <c r="J87" s="40"/>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3"/>
  <sheetViews>
    <sheetView workbookViewId="0"/>
  </sheetViews>
  <sheetFormatPr defaultRowHeight="15" x14ac:dyDescent="0.25"/>
  <cols>
    <col min="1" max="1" width="30.7109375" customWidth="1"/>
    <col min="2" max="8" width="10.7109375" customWidth="1"/>
    <col min="9" max="9" width="15.7109375" customWidth="1"/>
    <col min="10" max="12" width="9.140625" style="67"/>
  </cols>
  <sheetData>
    <row r="1" spans="1:17" ht="17.25" x14ac:dyDescent="0.25">
      <c r="A1" s="66" t="s">
        <v>86</v>
      </c>
      <c r="B1" s="25"/>
      <c r="C1" s="25"/>
      <c r="D1" s="4"/>
      <c r="E1" s="25"/>
      <c r="F1" s="4"/>
      <c r="G1" s="4"/>
      <c r="H1" s="4"/>
      <c r="I1" s="4"/>
    </row>
    <row r="2" spans="1:17" x14ac:dyDescent="0.25">
      <c r="A2" s="19"/>
      <c r="B2" s="22" t="s">
        <v>6</v>
      </c>
      <c r="C2" s="22"/>
      <c r="D2" s="15"/>
      <c r="E2" s="8" t="s">
        <v>45</v>
      </c>
      <c r="F2" s="8" t="s">
        <v>0</v>
      </c>
      <c r="G2" s="8" t="s">
        <v>1</v>
      </c>
      <c r="H2" s="8" t="s">
        <v>2</v>
      </c>
      <c r="I2" s="15" t="s">
        <v>43</v>
      </c>
    </row>
    <row r="3" spans="1:17" x14ac:dyDescent="0.25">
      <c r="A3" s="14"/>
      <c r="B3" s="14" t="s">
        <v>7</v>
      </c>
      <c r="C3" s="14" t="s">
        <v>8</v>
      </c>
      <c r="D3" s="62" t="s">
        <v>3</v>
      </c>
      <c r="E3" s="7"/>
      <c r="F3" s="7"/>
      <c r="G3" s="7"/>
      <c r="H3" s="7"/>
      <c r="I3" s="68"/>
    </row>
    <row r="4" spans="1:17" x14ac:dyDescent="0.25">
      <c r="A4" s="1"/>
      <c r="B4" s="1" t="s">
        <v>46</v>
      </c>
      <c r="C4" s="1"/>
      <c r="F4" s="28"/>
      <c r="G4" s="28"/>
      <c r="H4" s="28"/>
      <c r="I4" s="28"/>
    </row>
    <row r="5" spans="1:17" x14ac:dyDescent="0.25">
      <c r="A5" s="1"/>
      <c r="B5" s="1"/>
      <c r="C5" s="1"/>
      <c r="F5" s="28"/>
      <c r="G5" s="28"/>
      <c r="H5" s="28"/>
      <c r="I5" s="28"/>
    </row>
    <row r="6" spans="1:17" x14ac:dyDescent="0.25">
      <c r="A6" s="1">
        <v>1950</v>
      </c>
      <c r="B6" s="69">
        <v>6.8293286551356864</v>
      </c>
      <c r="C6" s="69">
        <v>1.8020895731777724</v>
      </c>
      <c r="D6" s="69">
        <v>4.3851344184917114</v>
      </c>
      <c r="E6" s="40">
        <v>11.820952048350341</v>
      </c>
      <c r="F6" s="70">
        <v>3.8874687474252791</v>
      </c>
      <c r="G6" s="70">
        <v>2.2568843614337681</v>
      </c>
      <c r="H6" s="70">
        <v>3.0252583325152664</v>
      </c>
      <c r="I6" s="70">
        <v>5.2214394724086883</v>
      </c>
      <c r="J6" s="71"/>
      <c r="K6" s="71"/>
      <c r="L6" s="71"/>
      <c r="M6" s="71"/>
      <c r="N6" s="71"/>
      <c r="O6" s="71"/>
      <c r="P6" s="71"/>
      <c r="Q6" s="71"/>
    </row>
    <row r="7" spans="1:17" x14ac:dyDescent="0.25">
      <c r="A7" s="1">
        <v>1951</v>
      </c>
      <c r="B7" s="69">
        <v>6.222737231332264</v>
      </c>
      <c r="C7" s="69">
        <v>1.2340516425424464</v>
      </c>
      <c r="D7" s="69">
        <v>3.7898228508237359</v>
      </c>
      <c r="E7" s="40">
        <v>9.8791879943999845</v>
      </c>
      <c r="F7" s="70">
        <v>2.6747220331153199</v>
      </c>
      <c r="G7" s="70">
        <v>2.1914856872799069</v>
      </c>
      <c r="H7" s="70">
        <v>2.1926274043561405</v>
      </c>
      <c r="I7" s="70">
        <v>5.1093673144480185</v>
      </c>
      <c r="J7" s="71"/>
      <c r="K7" s="71"/>
      <c r="L7" s="71"/>
      <c r="M7" s="71"/>
      <c r="N7" s="71"/>
      <c r="O7" s="71"/>
      <c r="P7" s="71"/>
      <c r="Q7" s="71"/>
    </row>
    <row r="8" spans="1:17" x14ac:dyDescent="0.25">
      <c r="A8" s="1">
        <v>1952</v>
      </c>
      <c r="B8" s="69">
        <v>6.2009685418522729</v>
      </c>
      <c r="C8" s="69">
        <v>1.4617679102453109</v>
      </c>
      <c r="D8" s="69">
        <v>3.8841179178135143</v>
      </c>
      <c r="E8" s="40">
        <v>9.5754653006417669</v>
      </c>
      <c r="F8" s="70">
        <v>3.1612388062852408</v>
      </c>
      <c r="G8" s="70">
        <v>1.9040919678590804</v>
      </c>
      <c r="H8" s="70">
        <v>3.1811236821731419</v>
      </c>
      <c r="I8" s="70">
        <v>4.6712307592530848</v>
      </c>
      <c r="J8" s="71"/>
      <c r="K8" s="71"/>
      <c r="L8" s="71"/>
      <c r="M8" s="71"/>
      <c r="N8" s="71"/>
      <c r="O8" s="71"/>
      <c r="P8" s="71"/>
      <c r="Q8" s="71"/>
    </row>
    <row r="9" spans="1:17" x14ac:dyDescent="0.25">
      <c r="A9" s="1">
        <v>1953</v>
      </c>
      <c r="B9" s="69">
        <v>5.7628649879278546</v>
      </c>
      <c r="C9" s="69">
        <v>1.3754893345443673</v>
      </c>
      <c r="D9" s="69">
        <v>3.6258762808959264</v>
      </c>
      <c r="E9" s="40">
        <v>11.395731437303947</v>
      </c>
      <c r="F9" s="70">
        <v>4.1023717889480675</v>
      </c>
      <c r="G9" s="70">
        <v>2.0041496801895451</v>
      </c>
      <c r="H9" s="70">
        <v>1.6986426949997004</v>
      </c>
      <c r="I9" s="70">
        <v>4.0037445745169027</v>
      </c>
      <c r="J9" s="71"/>
      <c r="K9" s="71"/>
      <c r="L9" s="71"/>
      <c r="M9" s="71"/>
      <c r="N9" s="71"/>
      <c r="O9" s="71"/>
      <c r="P9" s="71"/>
      <c r="Q9" s="71"/>
    </row>
    <row r="10" spans="1:17" x14ac:dyDescent="0.25">
      <c r="A10" s="1">
        <v>1954</v>
      </c>
      <c r="B10" s="69">
        <v>5.2700542044329977</v>
      </c>
      <c r="C10" s="69">
        <v>1.3783145973772413</v>
      </c>
      <c r="D10" s="69">
        <v>3.4238170497834912</v>
      </c>
      <c r="E10" s="40">
        <v>9.8589878039266736</v>
      </c>
      <c r="F10" s="70">
        <v>3.0162507697424008</v>
      </c>
      <c r="G10" s="70">
        <v>1.5932267670053717</v>
      </c>
      <c r="H10" s="70">
        <v>1.8179045751077241</v>
      </c>
      <c r="I10" s="70">
        <v>4.5507091255141781</v>
      </c>
      <c r="J10" s="71"/>
      <c r="K10" s="71"/>
      <c r="L10" s="71"/>
      <c r="M10" s="71"/>
      <c r="N10" s="71"/>
      <c r="O10" s="71"/>
      <c r="P10" s="71"/>
      <c r="Q10" s="71"/>
    </row>
    <row r="11" spans="1:17" x14ac:dyDescent="0.25">
      <c r="A11" s="1">
        <v>1955</v>
      </c>
      <c r="B11" s="69">
        <v>6.4616983196174367</v>
      </c>
      <c r="C11" s="69">
        <v>1.5064965696172459</v>
      </c>
      <c r="D11" s="69">
        <v>4.0595804850953021</v>
      </c>
      <c r="E11" s="40">
        <v>9.1679928399716069</v>
      </c>
      <c r="F11" s="70">
        <v>4.2107300074604019</v>
      </c>
      <c r="G11" s="70">
        <v>1.9586992968189263</v>
      </c>
      <c r="H11" s="70">
        <v>1.9191978636342522</v>
      </c>
      <c r="I11" s="70">
        <v>6.2327401267707652</v>
      </c>
      <c r="J11" s="71"/>
      <c r="K11" s="71"/>
      <c r="L11" s="71"/>
      <c r="M11" s="71"/>
      <c r="N11" s="71"/>
      <c r="O11" s="71"/>
      <c r="P11" s="71"/>
      <c r="Q11" s="71"/>
    </row>
    <row r="12" spans="1:17" x14ac:dyDescent="0.25">
      <c r="A12" s="1">
        <v>1956</v>
      </c>
      <c r="B12" s="69">
        <v>4.9396495713367479</v>
      </c>
      <c r="C12" s="69">
        <v>1.3767689337103095</v>
      </c>
      <c r="D12" s="69">
        <v>3.1937860087555494</v>
      </c>
      <c r="E12" s="40">
        <v>8.8522463219628236</v>
      </c>
      <c r="F12" s="70">
        <v>2.4230786328304625</v>
      </c>
      <c r="G12" s="70">
        <v>1.2844679830974381</v>
      </c>
      <c r="H12" s="70">
        <v>1.7186214132870772</v>
      </c>
      <c r="I12" s="70">
        <v>4.7076013216218797</v>
      </c>
      <c r="J12" s="71"/>
      <c r="K12" s="71"/>
      <c r="L12" s="71"/>
      <c r="M12" s="71"/>
      <c r="N12" s="71"/>
      <c r="O12" s="71"/>
      <c r="P12" s="71"/>
      <c r="Q12" s="71"/>
    </row>
    <row r="13" spans="1:17" x14ac:dyDescent="0.25">
      <c r="A13" s="1">
        <v>1957</v>
      </c>
      <c r="B13" s="69">
        <v>6.6770050869217732</v>
      </c>
      <c r="C13" s="69">
        <v>1.3238385950500815</v>
      </c>
      <c r="D13" s="69">
        <v>4.0452325313928048</v>
      </c>
      <c r="E13" s="40">
        <v>9.3929127136279345</v>
      </c>
      <c r="F13" s="70">
        <v>4.233356482600235</v>
      </c>
      <c r="G13" s="70">
        <v>2.0263954333613508</v>
      </c>
      <c r="H13" s="70">
        <v>1.4599726291055595</v>
      </c>
      <c r="I13" s="70">
        <v>6.4744952686851214</v>
      </c>
      <c r="J13" s="71"/>
      <c r="K13" s="71"/>
      <c r="L13" s="71"/>
      <c r="M13" s="71"/>
      <c r="N13" s="71"/>
      <c r="O13" s="71"/>
      <c r="P13" s="71"/>
      <c r="Q13" s="71"/>
    </row>
    <row r="14" spans="1:17" x14ac:dyDescent="0.25">
      <c r="A14" s="1">
        <v>1958</v>
      </c>
      <c r="B14" s="69">
        <v>5.0903747487631898</v>
      </c>
      <c r="C14" s="69">
        <v>1.3154363152335871</v>
      </c>
      <c r="D14" s="69">
        <v>3.1933505603702144</v>
      </c>
      <c r="E14" s="40">
        <v>9.9405823502746227</v>
      </c>
      <c r="F14" s="70">
        <v>2.7302953378542263</v>
      </c>
      <c r="G14" s="70">
        <v>1.271967876448771</v>
      </c>
      <c r="H14" s="70">
        <v>1.9083094513742025</v>
      </c>
      <c r="I14" s="70">
        <v>3.9980615302125488</v>
      </c>
      <c r="J14" s="71"/>
      <c r="K14" s="71"/>
      <c r="L14" s="71"/>
      <c r="M14" s="71"/>
      <c r="N14" s="71"/>
      <c r="O14" s="71"/>
      <c r="P14" s="71"/>
      <c r="Q14" s="71"/>
    </row>
    <row r="15" spans="1:17" x14ac:dyDescent="0.25">
      <c r="A15" s="1">
        <v>1959</v>
      </c>
      <c r="B15" s="69">
        <v>5.8903872096790817</v>
      </c>
      <c r="C15" s="69">
        <v>1.1648653261711948</v>
      </c>
      <c r="D15" s="69">
        <v>3.5155164664068241</v>
      </c>
      <c r="E15" s="40">
        <v>10.013667289686188</v>
      </c>
      <c r="F15" s="70">
        <v>4.5368472455283424</v>
      </c>
      <c r="G15" s="70">
        <v>2.2926067513956707</v>
      </c>
      <c r="H15" s="70">
        <v>1.2950249741770523</v>
      </c>
      <c r="I15" s="70">
        <v>4.0436598900956451</v>
      </c>
      <c r="J15" s="71"/>
      <c r="K15" s="71"/>
      <c r="L15" s="71"/>
      <c r="M15" s="71"/>
      <c r="N15" s="71"/>
      <c r="O15" s="71"/>
      <c r="P15" s="71"/>
      <c r="Q15" s="71"/>
    </row>
    <row r="16" spans="1:17" x14ac:dyDescent="0.25">
      <c r="A16" s="1">
        <v>1960</v>
      </c>
      <c r="B16" s="69">
        <v>4.4110536097706126</v>
      </c>
      <c r="C16" s="69">
        <v>1.2412746477834673</v>
      </c>
      <c r="D16" s="69">
        <v>2.8187746586836981</v>
      </c>
      <c r="E16" s="40">
        <v>9.1738130745772217</v>
      </c>
      <c r="F16" s="70">
        <v>2.01219537842992</v>
      </c>
      <c r="G16" s="70">
        <v>0.90006851867021831</v>
      </c>
      <c r="H16" s="70">
        <v>1.0260597616473268</v>
      </c>
      <c r="I16" s="70">
        <v>4.4115745138940206</v>
      </c>
      <c r="J16" s="71"/>
      <c r="K16" s="71"/>
      <c r="L16" s="71"/>
      <c r="M16" s="71"/>
      <c r="N16" s="71"/>
      <c r="O16" s="71"/>
      <c r="P16" s="71"/>
      <c r="Q16" s="71"/>
    </row>
    <row r="17" spans="1:17" x14ac:dyDescent="0.25">
      <c r="A17" s="1">
        <v>1961</v>
      </c>
      <c r="B17" s="69">
        <v>5.3596762640314646</v>
      </c>
      <c r="C17" s="69">
        <v>1.0184514308529566</v>
      </c>
      <c r="D17" s="69">
        <v>3.1745826457368223</v>
      </c>
      <c r="E17" s="40">
        <v>9.5396070015236027</v>
      </c>
      <c r="F17" s="70">
        <v>3.0151900076927407</v>
      </c>
      <c r="G17" s="70">
        <v>1.7270102775491611</v>
      </c>
      <c r="H17" s="70">
        <v>1.154967088690821</v>
      </c>
      <c r="I17" s="70">
        <v>4.2639537546631301</v>
      </c>
      <c r="J17" s="71"/>
      <c r="K17" s="71"/>
      <c r="L17" s="71"/>
      <c r="M17" s="71"/>
      <c r="N17" s="71"/>
      <c r="O17" s="71"/>
      <c r="P17" s="71"/>
      <c r="Q17" s="71"/>
    </row>
    <row r="18" spans="1:17" x14ac:dyDescent="0.25">
      <c r="A18" s="1">
        <v>1962</v>
      </c>
      <c r="B18" s="69">
        <v>4.5892484027764384</v>
      </c>
      <c r="C18" s="69">
        <v>1.0361715261794697</v>
      </c>
      <c r="D18" s="69">
        <v>2.7645168739449746</v>
      </c>
      <c r="E18" s="40">
        <v>7.6342389096002998</v>
      </c>
      <c r="F18" s="70">
        <v>2.5106544004057385</v>
      </c>
      <c r="G18" s="70">
        <v>1.1425797519735637</v>
      </c>
      <c r="H18" s="70">
        <v>1.4865115375041862</v>
      </c>
      <c r="I18" s="70">
        <v>3.8839024192360903</v>
      </c>
      <c r="J18" s="71"/>
      <c r="K18" s="71"/>
      <c r="L18" s="71"/>
      <c r="M18" s="71"/>
      <c r="N18" s="71"/>
      <c r="O18" s="71"/>
      <c r="P18" s="71"/>
      <c r="Q18" s="71"/>
    </row>
    <row r="19" spans="1:17" x14ac:dyDescent="0.25">
      <c r="A19" s="1">
        <v>1963</v>
      </c>
      <c r="B19" s="69">
        <v>4.8443886937642509</v>
      </c>
      <c r="C19" s="69">
        <v>1.0912223792152163</v>
      </c>
      <c r="D19" s="69">
        <v>2.9117837616849171</v>
      </c>
      <c r="E19" s="40">
        <v>9.5057481637047054</v>
      </c>
      <c r="F19" s="70">
        <v>2.4373980665345272</v>
      </c>
      <c r="G19" s="70">
        <v>1.5432223466177264</v>
      </c>
      <c r="H19" s="70">
        <v>1.159909239164199</v>
      </c>
      <c r="I19" s="70">
        <v>3.7076820867846787</v>
      </c>
      <c r="J19" s="71"/>
      <c r="K19" s="71"/>
      <c r="L19" s="71"/>
      <c r="M19" s="71"/>
      <c r="N19" s="71"/>
      <c r="O19" s="71"/>
      <c r="P19" s="71"/>
      <c r="Q19" s="71"/>
    </row>
    <row r="20" spans="1:17" x14ac:dyDescent="0.25">
      <c r="A20" s="1">
        <v>1964</v>
      </c>
      <c r="B20" s="69">
        <v>5.1330633048022047</v>
      </c>
      <c r="C20" s="69">
        <v>1.0884913752475145</v>
      </c>
      <c r="D20" s="69">
        <v>3.0774892002065135</v>
      </c>
      <c r="E20" s="40">
        <v>8.5654080454333101</v>
      </c>
      <c r="F20" s="70">
        <v>2.9138347151149038</v>
      </c>
      <c r="G20" s="70">
        <v>1.2647474851744345</v>
      </c>
      <c r="H20" s="70">
        <v>1.5066982934079096</v>
      </c>
      <c r="I20" s="70">
        <v>4.4021237790459029</v>
      </c>
      <c r="J20" s="71"/>
      <c r="K20" s="71"/>
      <c r="L20" s="71"/>
      <c r="M20" s="71"/>
      <c r="N20" s="71"/>
      <c r="O20" s="71"/>
      <c r="P20" s="71"/>
      <c r="Q20" s="71"/>
    </row>
    <row r="21" spans="1:17" x14ac:dyDescent="0.25">
      <c r="A21" s="1">
        <v>1965</v>
      </c>
      <c r="B21" s="69">
        <v>4.4654907350965223</v>
      </c>
      <c r="C21" s="69">
        <v>0.94336596066232414</v>
      </c>
      <c r="D21" s="69">
        <v>2.660965111924706</v>
      </c>
      <c r="E21" s="40">
        <v>8.0606546966698822</v>
      </c>
      <c r="F21" s="70">
        <v>1.8766573049138739</v>
      </c>
      <c r="G21" s="70">
        <v>1.3636625257603459</v>
      </c>
      <c r="H21" s="70">
        <v>1.6894814930894988</v>
      </c>
      <c r="I21" s="70">
        <v>3.190896516690938</v>
      </c>
      <c r="J21" s="71"/>
      <c r="K21" s="71"/>
      <c r="L21" s="71"/>
      <c r="M21" s="71"/>
      <c r="N21" s="71"/>
      <c r="O21" s="71"/>
      <c r="P21" s="71"/>
      <c r="Q21" s="71"/>
    </row>
    <row r="22" spans="1:17" x14ac:dyDescent="0.25">
      <c r="A22" s="1">
        <v>1966</v>
      </c>
      <c r="B22" s="69">
        <v>5.181003061288548</v>
      </c>
      <c r="C22" s="69">
        <v>1.3390461033072794</v>
      </c>
      <c r="D22" s="69">
        <v>3.1935861607609448</v>
      </c>
      <c r="E22" s="40">
        <v>8.6926059565204667</v>
      </c>
      <c r="F22" s="70">
        <v>2.9230125078908671</v>
      </c>
      <c r="G22" s="70">
        <v>1.2434958486988308</v>
      </c>
      <c r="H22" s="70">
        <v>1.5717190179413749</v>
      </c>
      <c r="I22" s="70">
        <v>4.7413114815073172</v>
      </c>
      <c r="J22" s="71"/>
      <c r="K22" s="71"/>
      <c r="L22" s="71"/>
      <c r="M22" s="71"/>
      <c r="N22" s="71"/>
      <c r="O22" s="71"/>
      <c r="P22" s="71"/>
      <c r="Q22" s="71"/>
    </row>
    <row r="23" spans="1:17" x14ac:dyDescent="0.25">
      <c r="A23" s="1">
        <v>1967</v>
      </c>
      <c r="B23" s="69">
        <v>5.0597716404173996</v>
      </c>
      <c r="C23" s="69">
        <v>0.87103154578712316</v>
      </c>
      <c r="D23" s="69">
        <v>2.9241056684198825</v>
      </c>
      <c r="E23" s="40">
        <v>8.4445981194657858</v>
      </c>
      <c r="F23" s="70">
        <v>3.2262911388892159</v>
      </c>
      <c r="G23" s="70">
        <v>1.5880481714379662</v>
      </c>
      <c r="H23" s="70">
        <v>1.260606710248771</v>
      </c>
      <c r="I23" s="70">
        <v>3.6749911077917581</v>
      </c>
      <c r="J23" s="71"/>
      <c r="K23" s="71"/>
      <c r="L23" s="71"/>
      <c r="M23" s="71"/>
      <c r="N23" s="71"/>
      <c r="O23" s="71"/>
      <c r="P23" s="71"/>
      <c r="Q23" s="71"/>
    </row>
    <row r="24" spans="1:17" x14ac:dyDescent="0.25">
      <c r="A24" s="1">
        <v>1968</v>
      </c>
      <c r="B24" s="69">
        <v>3.9005606487157123</v>
      </c>
      <c r="C24" s="69">
        <v>0.90999261322840952</v>
      </c>
      <c r="D24" s="69">
        <v>2.3777605939786679</v>
      </c>
      <c r="E24" s="40">
        <v>6.7299984852483892</v>
      </c>
      <c r="F24" s="70">
        <v>1.6123269343573565</v>
      </c>
      <c r="G24" s="70">
        <v>1.1369215325570545</v>
      </c>
      <c r="H24" s="70">
        <v>1.4276624508642966</v>
      </c>
      <c r="I24" s="70">
        <v>3.2132663340013869</v>
      </c>
      <c r="J24" s="71"/>
      <c r="K24" s="71"/>
      <c r="L24" s="71"/>
      <c r="M24" s="71"/>
      <c r="N24" s="71"/>
      <c r="O24" s="71"/>
      <c r="P24" s="71"/>
      <c r="Q24" s="71"/>
    </row>
    <row r="25" spans="1:17" x14ac:dyDescent="0.25">
      <c r="A25" s="1">
        <v>1969</v>
      </c>
      <c r="B25" s="69">
        <v>3.5835578878412093</v>
      </c>
      <c r="C25" s="69">
        <v>0.97306351264681112</v>
      </c>
      <c r="D25" s="69">
        <v>2.2703064936198141</v>
      </c>
      <c r="E25" s="40">
        <v>6.7543970750174713</v>
      </c>
      <c r="F25" s="70">
        <v>2.0574361304892204</v>
      </c>
      <c r="G25" s="70">
        <v>1.4069861546003493</v>
      </c>
      <c r="H25" s="70">
        <v>1.0027009868258838</v>
      </c>
      <c r="I25" s="70">
        <v>2.7761997029821943</v>
      </c>
      <c r="J25" s="71"/>
      <c r="K25" s="71"/>
      <c r="L25" s="71"/>
      <c r="M25" s="71"/>
      <c r="N25" s="71"/>
      <c r="O25" s="71"/>
      <c r="P25" s="71"/>
      <c r="Q25" s="71"/>
    </row>
    <row r="26" spans="1:17" x14ac:dyDescent="0.25">
      <c r="A26" s="1">
        <v>1970</v>
      </c>
      <c r="B26" s="69">
        <v>3.3173189026094598</v>
      </c>
      <c r="C26" s="69">
        <v>0.87000429415425296</v>
      </c>
      <c r="D26" s="69">
        <v>2.0794539615191079</v>
      </c>
      <c r="E26" s="40">
        <v>6.0897635622888817</v>
      </c>
      <c r="F26" s="70">
        <v>1.6000264690944737</v>
      </c>
      <c r="G26" s="70">
        <v>1.1926647381120166</v>
      </c>
      <c r="H26" s="70">
        <v>1.2430082326201164</v>
      </c>
      <c r="I26" s="70">
        <v>2.4696369162638518</v>
      </c>
      <c r="J26" s="71"/>
      <c r="K26" s="71"/>
      <c r="L26" s="71"/>
      <c r="M26" s="71"/>
      <c r="N26" s="71"/>
      <c r="O26" s="71"/>
      <c r="P26" s="71"/>
      <c r="Q26" s="71"/>
    </row>
    <row r="27" spans="1:17" x14ac:dyDescent="0.25">
      <c r="A27" s="1">
        <v>1971</v>
      </c>
      <c r="B27" s="69">
        <v>3.4021027151689274</v>
      </c>
      <c r="C27" s="69">
        <v>0.79119166520968731</v>
      </c>
      <c r="D27" s="69">
        <v>2.0718847382965304</v>
      </c>
      <c r="E27" s="40">
        <v>6.6983251347949935</v>
      </c>
      <c r="F27" s="70">
        <v>0.87996764693046714</v>
      </c>
      <c r="G27" s="70">
        <v>1.3169576873581201</v>
      </c>
      <c r="H27" s="70">
        <v>0.98227771186098989</v>
      </c>
      <c r="I27" s="70">
        <v>2.6547575164277712</v>
      </c>
      <c r="J27" s="71"/>
      <c r="K27" s="71"/>
      <c r="L27" s="71"/>
      <c r="M27" s="71"/>
      <c r="N27" s="71"/>
      <c r="O27" s="71"/>
      <c r="P27" s="71"/>
      <c r="Q27" s="71"/>
    </row>
    <row r="28" spans="1:17" x14ac:dyDescent="0.25">
      <c r="A28" s="1">
        <v>1972</v>
      </c>
      <c r="B28" s="69">
        <v>3.1858486000615409</v>
      </c>
      <c r="C28" s="69">
        <v>0.77311043845446981</v>
      </c>
      <c r="D28" s="69">
        <v>1.9428105338537811</v>
      </c>
      <c r="E28" s="40">
        <v>6.1423356181961406</v>
      </c>
      <c r="F28" s="70">
        <v>0.98749334223527463</v>
      </c>
      <c r="G28" s="70">
        <v>0.83080906912256125</v>
      </c>
      <c r="H28" s="70">
        <v>1.1768098590660703</v>
      </c>
      <c r="I28" s="70">
        <v>2.6088611843284499</v>
      </c>
      <c r="J28" s="71"/>
      <c r="K28" s="71"/>
      <c r="L28" s="71"/>
      <c r="M28" s="71"/>
      <c r="N28" s="71"/>
      <c r="O28" s="71"/>
      <c r="P28" s="71"/>
      <c r="Q28" s="71"/>
    </row>
    <row r="29" spans="1:17" x14ac:dyDescent="0.25">
      <c r="A29" s="1">
        <v>1973</v>
      </c>
      <c r="B29" s="69">
        <v>3.2658417805926891</v>
      </c>
      <c r="C29" s="69">
        <v>0.74896286230978271</v>
      </c>
      <c r="D29" s="69">
        <v>1.9806387889856245</v>
      </c>
      <c r="E29" s="40">
        <v>6.176809961203185</v>
      </c>
      <c r="F29" s="70">
        <v>1.1584420017876231</v>
      </c>
      <c r="G29" s="70">
        <v>1.2354172276396311</v>
      </c>
      <c r="H29" s="70">
        <v>1.4295742197552768</v>
      </c>
      <c r="I29" s="70">
        <v>2.027415754997695</v>
      </c>
      <c r="J29" s="71"/>
      <c r="K29" s="71"/>
      <c r="L29" s="71"/>
      <c r="M29" s="71"/>
      <c r="N29" s="71"/>
      <c r="O29" s="71"/>
      <c r="P29" s="71"/>
      <c r="Q29" s="71"/>
    </row>
    <row r="30" spans="1:17" x14ac:dyDescent="0.25">
      <c r="A30" s="1">
        <v>1974</v>
      </c>
      <c r="B30" s="69">
        <v>2.7724829669698612</v>
      </c>
      <c r="C30" s="69">
        <v>0.704319305081752</v>
      </c>
      <c r="D30" s="69">
        <v>1.7203812875035502</v>
      </c>
      <c r="E30" s="40">
        <v>6.0528636301001013</v>
      </c>
      <c r="F30" s="70">
        <v>0.60701649359936194</v>
      </c>
      <c r="G30" s="70">
        <v>0.55296889058708187</v>
      </c>
      <c r="H30" s="70">
        <v>1.2872190393470719</v>
      </c>
      <c r="I30" s="70">
        <v>2.1278414291396155</v>
      </c>
      <c r="J30" s="71"/>
      <c r="K30" s="71"/>
      <c r="L30" s="71"/>
      <c r="M30" s="71"/>
      <c r="N30" s="71"/>
      <c r="O30" s="71"/>
      <c r="P30" s="71"/>
      <c r="Q30" s="71"/>
    </row>
    <row r="31" spans="1:17" x14ac:dyDescent="0.25">
      <c r="A31" s="1">
        <v>1975</v>
      </c>
      <c r="B31" s="69">
        <v>3.2945117026060844</v>
      </c>
      <c r="C31" s="69">
        <v>0.65378333751875839</v>
      </c>
      <c r="D31" s="69">
        <v>1.9397617372629166</v>
      </c>
      <c r="E31" s="40">
        <v>5.4266794176812434</v>
      </c>
      <c r="F31" s="70">
        <v>0.69632466388973668</v>
      </c>
      <c r="G31" s="70">
        <v>1.1891616719990632</v>
      </c>
      <c r="H31" s="70">
        <v>1.5647996253970102</v>
      </c>
      <c r="I31" s="70">
        <v>2.2574442294035348</v>
      </c>
      <c r="J31" s="71"/>
      <c r="K31" s="71"/>
      <c r="L31" s="71"/>
      <c r="M31" s="71"/>
      <c r="N31" s="71"/>
      <c r="O31" s="71"/>
      <c r="P31" s="71"/>
      <c r="Q31" s="71"/>
    </row>
    <row r="32" spans="1:17" x14ac:dyDescent="0.25">
      <c r="A32" s="1">
        <v>1976</v>
      </c>
      <c r="B32" s="69">
        <v>2.9695945221670867</v>
      </c>
      <c r="C32" s="69">
        <v>0.6332175489418429</v>
      </c>
      <c r="D32" s="69">
        <v>1.7703934106253454</v>
      </c>
      <c r="E32" s="40">
        <v>4.9023317536026996</v>
      </c>
      <c r="F32" s="70">
        <v>0.79495659279573661</v>
      </c>
      <c r="G32" s="70">
        <v>0.88039471908661904</v>
      </c>
      <c r="H32" s="70">
        <v>1.5128029936536067</v>
      </c>
      <c r="I32" s="70">
        <v>2.1257973413646933</v>
      </c>
      <c r="J32" s="71"/>
      <c r="K32" s="71"/>
      <c r="L32" s="71"/>
      <c r="M32" s="71"/>
      <c r="N32" s="71"/>
      <c r="O32" s="71"/>
      <c r="P32" s="71"/>
      <c r="Q32" s="71"/>
    </row>
    <row r="33" spans="1:17" x14ac:dyDescent="0.25">
      <c r="A33" s="1">
        <v>1977</v>
      </c>
      <c r="B33" s="69">
        <v>1.8757463318204424</v>
      </c>
      <c r="C33" s="69">
        <v>0.41772640416956752</v>
      </c>
      <c r="D33" s="69">
        <v>1.111191188683841</v>
      </c>
      <c r="E33" s="40">
        <v>4.1675782978373279</v>
      </c>
      <c r="F33" s="70">
        <v>0.36759555226686264</v>
      </c>
      <c r="G33" s="70">
        <v>0.33336792128045006</v>
      </c>
      <c r="H33" s="70">
        <v>0.2827821216244748</v>
      </c>
      <c r="I33" s="70">
        <v>1.8534051520566726</v>
      </c>
      <c r="J33" s="71"/>
      <c r="K33" s="71"/>
      <c r="L33" s="71"/>
      <c r="M33" s="71"/>
      <c r="N33" s="71"/>
      <c r="O33" s="71"/>
      <c r="P33" s="71"/>
      <c r="Q33" s="71"/>
    </row>
    <row r="34" spans="1:17" x14ac:dyDescent="0.25">
      <c r="A34" s="1">
        <v>1978</v>
      </c>
      <c r="B34" s="69">
        <v>2.2245149296926692</v>
      </c>
      <c r="C34" s="69">
        <v>0.44775998239295633</v>
      </c>
      <c r="D34" s="69">
        <v>1.3084102839359688</v>
      </c>
      <c r="E34" s="40">
        <v>4.3514559593071951</v>
      </c>
      <c r="F34" s="70">
        <v>0.49034462021958442</v>
      </c>
      <c r="G34" s="70">
        <v>0.6779966377628861</v>
      </c>
      <c r="H34" s="70">
        <v>0.80195535843090227</v>
      </c>
      <c r="I34" s="70">
        <v>1.6271480266390006</v>
      </c>
      <c r="J34" s="71"/>
      <c r="K34" s="71"/>
      <c r="L34" s="71"/>
      <c r="M34" s="71"/>
      <c r="N34" s="71"/>
      <c r="O34" s="71"/>
      <c r="P34" s="71"/>
      <c r="Q34" s="71"/>
    </row>
    <row r="35" spans="1:17" x14ac:dyDescent="0.25">
      <c r="A35" s="1">
        <v>1979</v>
      </c>
      <c r="B35" s="69">
        <v>1.9469152439674036</v>
      </c>
      <c r="C35" s="69">
        <v>0.46758442431971026</v>
      </c>
      <c r="D35" s="69">
        <v>1.1670635684409121</v>
      </c>
      <c r="E35" s="40">
        <v>4.3529882702457696</v>
      </c>
      <c r="F35" s="70">
        <v>0.52484816883432595</v>
      </c>
      <c r="G35" s="70">
        <v>0.38837992838512325</v>
      </c>
      <c r="H35" s="70">
        <v>0.68040779970452403</v>
      </c>
      <c r="I35" s="70">
        <v>1.4821331614517945</v>
      </c>
      <c r="J35" s="71"/>
      <c r="K35" s="71"/>
      <c r="L35" s="71"/>
      <c r="M35" s="71"/>
      <c r="N35" s="71"/>
      <c r="O35" s="71"/>
      <c r="P35" s="71"/>
      <c r="Q35" s="71"/>
    </row>
    <row r="36" spans="1:17" x14ac:dyDescent="0.25">
      <c r="A36" s="1">
        <v>1980</v>
      </c>
      <c r="B36" s="69">
        <v>1.5670831519172763</v>
      </c>
      <c r="C36" s="69">
        <v>0.39649416684131827</v>
      </c>
      <c r="D36" s="69">
        <v>0.96415861244536105</v>
      </c>
      <c r="E36" s="40">
        <v>3.1281402088859203</v>
      </c>
      <c r="F36" s="70">
        <v>0.36397638588114056</v>
      </c>
      <c r="G36" s="70">
        <v>0.54812538914415088</v>
      </c>
      <c r="H36" s="70">
        <v>0.71912652666765986</v>
      </c>
      <c r="I36" s="70">
        <v>1.0538483699983516</v>
      </c>
      <c r="J36" s="71"/>
      <c r="K36" s="71"/>
      <c r="L36" s="71"/>
      <c r="M36" s="71"/>
      <c r="N36" s="71"/>
      <c r="O36" s="71"/>
      <c r="P36" s="71"/>
      <c r="Q36" s="71"/>
    </row>
    <row r="37" spans="1:17" x14ac:dyDescent="0.25">
      <c r="A37" s="1">
        <v>1981</v>
      </c>
      <c r="B37" s="69">
        <v>1.981586081026061</v>
      </c>
      <c r="C37" s="69">
        <v>0.48880891344742761</v>
      </c>
      <c r="D37" s="69">
        <v>1.206959914610146</v>
      </c>
      <c r="E37" s="40">
        <v>3.8890598864971246</v>
      </c>
      <c r="F37" s="70">
        <v>0.48260154151504808</v>
      </c>
      <c r="G37" s="70">
        <v>0.65823637901460408</v>
      </c>
      <c r="H37" s="70">
        <v>0.8789532234523737</v>
      </c>
      <c r="I37" s="70">
        <v>1.3657516736693622</v>
      </c>
      <c r="J37" s="71"/>
      <c r="K37" s="71"/>
      <c r="L37" s="71"/>
      <c r="M37" s="71"/>
      <c r="N37" s="71"/>
      <c r="O37" s="71"/>
      <c r="P37" s="71"/>
      <c r="Q37" s="71"/>
    </row>
    <row r="38" spans="1:17" x14ac:dyDescent="0.25">
      <c r="A38" s="1">
        <v>1982</v>
      </c>
      <c r="B38" s="69">
        <v>2.234777923155209</v>
      </c>
      <c r="C38" s="69">
        <v>0.49825595671139972</v>
      </c>
      <c r="D38" s="69">
        <v>1.3353282719966926</v>
      </c>
      <c r="E38" s="40">
        <v>4.2889533573633623</v>
      </c>
      <c r="F38" s="70">
        <v>0.61427462597717264</v>
      </c>
      <c r="G38" s="70">
        <v>0.73708351570473785</v>
      </c>
      <c r="H38" s="70">
        <v>0.85542752371947861</v>
      </c>
      <c r="I38" s="70">
        <v>1.5895166889198939</v>
      </c>
      <c r="J38" s="71"/>
      <c r="K38" s="71"/>
      <c r="L38" s="71"/>
      <c r="M38" s="71"/>
      <c r="N38" s="71"/>
      <c r="O38" s="71"/>
      <c r="P38" s="71"/>
      <c r="Q38" s="71"/>
    </row>
    <row r="39" spans="1:17" x14ac:dyDescent="0.25">
      <c r="A39" s="1">
        <v>1983</v>
      </c>
      <c r="B39" s="69">
        <v>1.8682036466265519</v>
      </c>
      <c r="C39" s="69">
        <v>0.4906102145153331</v>
      </c>
      <c r="D39" s="69">
        <v>1.1476742432496498</v>
      </c>
      <c r="E39" s="40">
        <v>2.8920784247204923</v>
      </c>
      <c r="F39" s="70">
        <v>0.41374429142891039</v>
      </c>
      <c r="G39" s="70">
        <v>0.72290598880102852</v>
      </c>
      <c r="H39" s="70">
        <v>1.0545325065799709</v>
      </c>
      <c r="I39" s="70">
        <v>1.307531357366162</v>
      </c>
      <c r="J39" s="71"/>
      <c r="K39" s="71"/>
      <c r="L39" s="71"/>
      <c r="M39" s="71"/>
      <c r="N39" s="71"/>
      <c r="O39" s="71"/>
      <c r="P39" s="71"/>
      <c r="Q39" s="71"/>
    </row>
    <row r="40" spans="1:17" x14ac:dyDescent="0.25">
      <c r="A40" s="1">
        <v>1984</v>
      </c>
      <c r="B40" s="69">
        <v>1.3239991526341639</v>
      </c>
      <c r="C40" s="69">
        <v>0.4297191500809342</v>
      </c>
      <c r="D40" s="69">
        <v>0.86270255263728102</v>
      </c>
      <c r="E40" s="40">
        <v>2.5314848442728834</v>
      </c>
      <c r="F40" s="70">
        <v>0.42368150542969008</v>
      </c>
      <c r="G40" s="70">
        <v>0.543501062447729</v>
      </c>
      <c r="H40" s="70">
        <v>0.87836816842643195</v>
      </c>
      <c r="I40" s="70">
        <v>0.71828682676996403</v>
      </c>
      <c r="J40" s="71"/>
      <c r="K40" s="71"/>
      <c r="L40" s="71"/>
      <c r="M40" s="71"/>
      <c r="N40" s="71"/>
      <c r="O40" s="71"/>
      <c r="P40" s="71"/>
      <c r="Q40" s="71"/>
    </row>
    <row r="41" spans="1:17" x14ac:dyDescent="0.25">
      <c r="A41" s="1">
        <v>1985</v>
      </c>
      <c r="B41" s="69">
        <v>1.4425396915409694</v>
      </c>
      <c r="C41" s="69">
        <v>0.33492781725670645</v>
      </c>
      <c r="D41" s="69">
        <v>0.85877067664710205</v>
      </c>
      <c r="E41" s="40">
        <v>2.4423758457843951</v>
      </c>
      <c r="F41" s="70">
        <v>0.5679877048415789</v>
      </c>
      <c r="G41" s="70">
        <v>0.30863329049365551</v>
      </c>
      <c r="H41" s="70">
        <v>0.82500197596811276</v>
      </c>
      <c r="I41" s="70">
        <v>0.95473468508944692</v>
      </c>
      <c r="J41" s="71"/>
      <c r="K41" s="71"/>
      <c r="L41" s="71"/>
      <c r="M41" s="71"/>
      <c r="N41" s="71"/>
      <c r="O41" s="71"/>
      <c r="P41" s="71"/>
      <c r="Q41" s="71"/>
    </row>
    <row r="42" spans="1:17" x14ac:dyDescent="0.25">
      <c r="A42" s="1">
        <v>1986</v>
      </c>
      <c r="B42" s="69">
        <v>1.4138877725597292</v>
      </c>
      <c r="C42" s="69">
        <v>0.34496109982709922</v>
      </c>
      <c r="D42" s="69">
        <v>0.86284970232677094</v>
      </c>
      <c r="E42" s="40">
        <v>2.2739363735384353</v>
      </c>
      <c r="F42" s="70">
        <v>0.44622111288101685</v>
      </c>
      <c r="G42" s="70">
        <v>0.62074030872712105</v>
      </c>
      <c r="H42" s="70">
        <v>0.85947685841007815</v>
      </c>
      <c r="I42" s="70">
        <v>0.74942372464681584</v>
      </c>
      <c r="J42" s="71"/>
      <c r="K42" s="71"/>
      <c r="L42" s="71"/>
      <c r="M42" s="71"/>
      <c r="N42" s="71"/>
      <c r="O42" s="71"/>
      <c r="P42" s="71"/>
      <c r="Q42" s="71"/>
    </row>
    <row r="43" spans="1:17" x14ac:dyDescent="0.25">
      <c r="A43" s="1">
        <v>1987</v>
      </c>
      <c r="B43" s="69">
        <v>1.104560443471422</v>
      </c>
      <c r="C43" s="69">
        <v>0.30619786758342676</v>
      </c>
      <c r="D43" s="69">
        <v>0.68806649838944256</v>
      </c>
      <c r="E43" s="40">
        <v>2.1408585308906085</v>
      </c>
      <c r="F43" s="70">
        <v>0.4158734442091428</v>
      </c>
      <c r="G43" s="70">
        <v>0.20444655298896158</v>
      </c>
      <c r="H43" s="70">
        <v>0.69432581495340717</v>
      </c>
      <c r="I43" s="70">
        <v>0.72134958289342033</v>
      </c>
      <c r="J43" s="71"/>
      <c r="K43" s="71"/>
      <c r="L43" s="71"/>
      <c r="M43" s="71"/>
      <c r="N43" s="71"/>
      <c r="O43" s="71"/>
      <c r="P43" s="71"/>
      <c r="Q43" s="71"/>
    </row>
    <row r="44" spans="1:17" x14ac:dyDescent="0.25">
      <c r="A44" s="1">
        <v>1988</v>
      </c>
      <c r="B44" s="69">
        <v>1.0484902961632621</v>
      </c>
      <c r="C44" s="69">
        <v>0.39209252368221764</v>
      </c>
      <c r="D44" s="69">
        <v>0.70424145260098259</v>
      </c>
      <c r="E44" s="40">
        <v>2.0512256357122509</v>
      </c>
      <c r="F44" s="70">
        <v>0.15719276442008762</v>
      </c>
      <c r="G44" s="70">
        <v>0.30363044519722432</v>
      </c>
      <c r="H44" s="70">
        <v>0.64626246371200746</v>
      </c>
      <c r="I44" s="70">
        <v>0.87548120451937383</v>
      </c>
      <c r="J44" s="71"/>
      <c r="K44" s="71"/>
      <c r="L44" s="71"/>
      <c r="M44" s="71"/>
      <c r="N44" s="71"/>
      <c r="O44" s="71"/>
      <c r="P44" s="71"/>
      <c r="Q44" s="71"/>
    </row>
    <row r="45" spans="1:17" x14ac:dyDescent="0.25">
      <c r="A45" s="1">
        <v>1989</v>
      </c>
      <c r="B45" s="69">
        <v>1.260990694110077</v>
      </c>
      <c r="C45" s="69">
        <v>0.39285870436751646</v>
      </c>
      <c r="D45" s="69">
        <v>0.80112549669541899</v>
      </c>
      <c r="E45" s="40">
        <v>1.5861840854081617</v>
      </c>
      <c r="F45" s="70">
        <v>0.24313050019798857</v>
      </c>
      <c r="G45" s="70">
        <v>0.30851488631611951</v>
      </c>
      <c r="H45" s="70">
        <v>0.69581971762586348</v>
      </c>
      <c r="I45" s="70">
        <v>1.3207281465399796</v>
      </c>
      <c r="J45" s="71"/>
      <c r="K45" s="71"/>
      <c r="L45" s="71"/>
      <c r="M45" s="71"/>
      <c r="N45" s="71"/>
      <c r="O45" s="71"/>
      <c r="P45" s="71"/>
      <c r="Q45" s="71"/>
    </row>
    <row r="46" spans="1:17" x14ac:dyDescent="0.25">
      <c r="A46" s="1">
        <v>1990</v>
      </c>
      <c r="B46" s="69">
        <v>1.2048031952276721</v>
      </c>
      <c r="C46" s="69">
        <v>0.34821024813402529</v>
      </c>
      <c r="D46" s="69">
        <v>0.76541618691682212</v>
      </c>
      <c r="E46" s="40">
        <v>2.2739256313209806</v>
      </c>
      <c r="F46" s="70">
        <v>0.5131850080737822</v>
      </c>
      <c r="G46" s="70">
        <v>0.30508364418223066</v>
      </c>
      <c r="H46" s="70">
        <v>0.66578386131280909</v>
      </c>
      <c r="I46" s="70">
        <v>0.85183138998725039</v>
      </c>
      <c r="J46" s="71"/>
      <c r="K46" s="71"/>
      <c r="L46" s="71"/>
      <c r="M46" s="71"/>
      <c r="N46" s="71"/>
      <c r="O46" s="71"/>
      <c r="P46" s="71"/>
      <c r="Q46" s="71"/>
    </row>
    <row r="47" spans="1:17" x14ac:dyDescent="0.25">
      <c r="A47" s="1">
        <v>1991</v>
      </c>
      <c r="B47" s="69">
        <v>0.89498926321388506</v>
      </c>
      <c r="C47" s="69">
        <v>0.24845970871723894</v>
      </c>
      <c r="D47" s="69">
        <v>0.5586793550103446</v>
      </c>
      <c r="E47" s="40">
        <v>1.9263835838420516</v>
      </c>
      <c r="F47" s="70">
        <v>0.26401244549806047</v>
      </c>
      <c r="G47" s="70">
        <v>0.24403977604539612</v>
      </c>
      <c r="H47" s="70">
        <v>0.33384198240863072</v>
      </c>
      <c r="I47" s="70">
        <v>0.69870818018287595</v>
      </c>
      <c r="J47" s="71"/>
      <c r="K47" s="71"/>
      <c r="L47" s="71"/>
      <c r="M47" s="71"/>
      <c r="N47" s="71"/>
      <c r="O47" s="71"/>
      <c r="P47" s="71"/>
      <c r="Q47" s="71"/>
    </row>
    <row r="48" spans="1:17" x14ac:dyDescent="0.25">
      <c r="A48" s="1">
        <v>1992</v>
      </c>
      <c r="B48" s="69">
        <v>0.99965148997963948</v>
      </c>
      <c r="C48" s="69">
        <v>0.34567259127405325</v>
      </c>
      <c r="D48" s="69">
        <v>0.66454703201489784</v>
      </c>
      <c r="E48" s="40">
        <v>1.6645517777117047</v>
      </c>
      <c r="F48" s="70">
        <v>0.2647546284819341</v>
      </c>
      <c r="G48" s="70">
        <v>0.2617958113007301</v>
      </c>
      <c r="H48" s="70">
        <v>0.51793126106063592</v>
      </c>
      <c r="I48" s="70">
        <v>0.99254663154050693</v>
      </c>
      <c r="J48" s="71"/>
      <c r="K48" s="71"/>
      <c r="L48" s="71"/>
      <c r="M48" s="71"/>
      <c r="N48" s="71"/>
      <c r="O48" s="71"/>
      <c r="P48" s="71"/>
      <c r="Q48" s="71"/>
    </row>
    <row r="49" spans="1:17" x14ac:dyDescent="0.25">
      <c r="A49" s="1">
        <v>1993</v>
      </c>
      <c r="B49" s="69">
        <v>0.91099192264676798</v>
      </c>
      <c r="C49" s="69">
        <v>0.31661518385900261</v>
      </c>
      <c r="D49" s="69">
        <v>0.60340037255521062</v>
      </c>
      <c r="E49" s="40">
        <v>1.7290076477873288</v>
      </c>
      <c r="F49" s="70">
        <v>0.1614576423369585</v>
      </c>
      <c r="G49" s="70">
        <v>0.31964773925077727</v>
      </c>
      <c r="H49" s="70">
        <v>0.55218335962771703</v>
      </c>
      <c r="I49" s="70">
        <v>0.69382576039770305</v>
      </c>
      <c r="J49" s="71"/>
      <c r="K49" s="71"/>
      <c r="L49" s="71"/>
      <c r="M49" s="71"/>
      <c r="N49" s="71"/>
      <c r="O49" s="71"/>
      <c r="P49" s="71"/>
      <c r="Q49" s="71"/>
    </row>
    <row r="50" spans="1:17" x14ac:dyDescent="0.25">
      <c r="A50" s="1">
        <v>1994</v>
      </c>
      <c r="B50" s="69">
        <v>1.1191166238313728</v>
      </c>
      <c r="C50" s="69">
        <v>0.27543042731424738</v>
      </c>
      <c r="D50" s="69">
        <v>0.67925810298894806</v>
      </c>
      <c r="E50" s="40">
        <v>1.6368396063319817</v>
      </c>
      <c r="F50" s="70">
        <v>0.49437268173065929</v>
      </c>
      <c r="G50" s="70">
        <v>0.38019034388878648</v>
      </c>
      <c r="H50" s="70">
        <v>0.48585217712959672</v>
      </c>
      <c r="I50" s="70">
        <v>0.87959183502122917</v>
      </c>
      <c r="J50" s="71"/>
      <c r="K50" s="71"/>
      <c r="L50" s="71"/>
      <c r="M50" s="71"/>
      <c r="N50" s="71"/>
      <c r="O50" s="71"/>
      <c r="P50" s="71"/>
      <c r="Q50" s="71"/>
    </row>
    <row r="51" spans="1:17" x14ac:dyDescent="0.25">
      <c r="A51" s="1">
        <v>1995</v>
      </c>
      <c r="B51" s="69">
        <v>1.01910429660045</v>
      </c>
      <c r="C51" s="69">
        <v>0.26170454248144587</v>
      </c>
      <c r="D51" s="69">
        <v>0.62360914943489987</v>
      </c>
      <c r="E51" s="40">
        <v>1.4708148328535058</v>
      </c>
      <c r="F51" s="70">
        <v>0.33099033647974285</v>
      </c>
      <c r="G51" s="70">
        <v>0.2526837184895136</v>
      </c>
      <c r="H51" s="70">
        <v>0.54795624448088898</v>
      </c>
      <c r="I51" s="70">
        <v>0.86281621067000047</v>
      </c>
      <c r="J51" s="71"/>
      <c r="K51" s="71"/>
      <c r="L51" s="71"/>
      <c r="M51" s="71"/>
      <c r="N51" s="71"/>
      <c r="O51" s="71"/>
      <c r="P51" s="71"/>
      <c r="Q51" s="71"/>
    </row>
    <row r="52" spans="1:17" x14ac:dyDescent="0.25">
      <c r="A52" s="1">
        <v>1996</v>
      </c>
      <c r="B52" s="69">
        <v>0.64770677025804979</v>
      </c>
      <c r="C52" s="69">
        <v>0.21375811765915967</v>
      </c>
      <c r="D52" s="69">
        <v>0.42116927773387142</v>
      </c>
      <c r="E52" s="40">
        <v>1.473831359033408</v>
      </c>
      <c r="F52" s="70">
        <v>0.32740760574691469</v>
      </c>
      <c r="G52" s="70">
        <v>0.25551446603608213</v>
      </c>
      <c r="H52" s="70">
        <v>0.35437382365421399</v>
      </c>
      <c r="I52" s="70">
        <v>0.29480421574219295</v>
      </c>
      <c r="J52" s="71"/>
      <c r="K52" s="71"/>
      <c r="L52" s="71"/>
      <c r="M52" s="71"/>
      <c r="N52" s="71"/>
      <c r="O52" s="71"/>
      <c r="P52" s="71"/>
      <c r="Q52" s="71"/>
    </row>
    <row r="53" spans="1:17" x14ac:dyDescent="0.25">
      <c r="A53" s="1">
        <v>1997</v>
      </c>
      <c r="B53" s="69">
        <v>1.0513475148931644</v>
      </c>
      <c r="C53" s="69">
        <v>0.18817015889450445</v>
      </c>
      <c r="D53" s="69">
        <v>0.60455512141479817</v>
      </c>
      <c r="E53" s="40">
        <v>1.7827570100558532</v>
      </c>
      <c r="F53" s="70">
        <v>0.32178342254061976</v>
      </c>
      <c r="G53" s="70">
        <v>0.25407628941147453</v>
      </c>
      <c r="H53" s="70">
        <v>0.53758550198738486</v>
      </c>
      <c r="I53" s="70">
        <v>0.68852991899571692</v>
      </c>
      <c r="J53" s="71"/>
      <c r="K53" s="71"/>
      <c r="L53" s="71"/>
      <c r="M53" s="71"/>
      <c r="N53" s="71"/>
      <c r="O53" s="71"/>
      <c r="P53" s="71"/>
      <c r="Q53" s="71"/>
    </row>
    <row r="54" spans="1:17" x14ac:dyDescent="0.25">
      <c r="A54" s="1">
        <v>1998</v>
      </c>
      <c r="B54" s="69">
        <v>0.90482356093239802</v>
      </c>
      <c r="C54" s="69">
        <v>0.13568933833229233</v>
      </c>
      <c r="D54" s="69">
        <v>0.51860615377254105</v>
      </c>
      <c r="E54" s="40">
        <v>1.2185744295657244</v>
      </c>
      <c r="F54" s="70">
        <v>0.10747167325131469</v>
      </c>
      <c r="G54" s="70">
        <v>0.40678228342752065</v>
      </c>
      <c r="H54" s="70">
        <v>0.5193864019758152</v>
      </c>
      <c r="I54" s="70">
        <v>0.53754380993611861</v>
      </c>
      <c r="J54" s="71"/>
      <c r="K54" s="71"/>
      <c r="L54" s="71"/>
      <c r="M54" s="71"/>
      <c r="N54" s="71"/>
      <c r="O54" s="71"/>
      <c r="P54" s="71"/>
      <c r="Q54" s="71"/>
    </row>
    <row r="55" spans="1:17" x14ac:dyDescent="0.25">
      <c r="A55" s="1">
        <v>1999</v>
      </c>
      <c r="B55" s="69">
        <v>0.95904858145716987</v>
      </c>
      <c r="C55" s="69">
        <v>0.21186545163568643</v>
      </c>
      <c r="D55" s="69">
        <v>0.57505025481099026</v>
      </c>
      <c r="E55" s="40">
        <v>1.366068702012601</v>
      </c>
      <c r="F55" s="70">
        <v>0.43132849478419311</v>
      </c>
      <c r="G55" s="70">
        <v>0.4012306645037666</v>
      </c>
      <c r="H55" s="70">
        <v>0.38676509535084819</v>
      </c>
      <c r="I55" s="70">
        <v>0.6945385956747937</v>
      </c>
      <c r="J55" s="71"/>
      <c r="K55" s="71"/>
      <c r="L55" s="71"/>
      <c r="M55" s="71"/>
      <c r="N55" s="71"/>
      <c r="O55" s="71"/>
      <c r="P55" s="71"/>
      <c r="Q55" s="71"/>
    </row>
    <row r="56" spans="1:17" x14ac:dyDescent="0.25">
      <c r="A56" s="1">
        <v>2000</v>
      </c>
      <c r="B56" s="69">
        <v>1.0262082986820025</v>
      </c>
      <c r="C56" s="69">
        <v>0.45548488710744856</v>
      </c>
      <c r="D56" s="69">
        <v>0.72215617475673788</v>
      </c>
      <c r="E56" s="40">
        <v>1.2034403556437512</v>
      </c>
      <c r="F56" s="70">
        <v>0.14930529971209566</v>
      </c>
      <c r="G56" s="70">
        <v>0.28180197214912639</v>
      </c>
      <c r="H56" s="70">
        <v>0.81217802627543223</v>
      </c>
      <c r="I56" s="70">
        <v>1.1176536898226361</v>
      </c>
      <c r="J56" s="71"/>
      <c r="K56" s="71"/>
      <c r="L56" s="71"/>
      <c r="M56" s="71"/>
      <c r="N56" s="71"/>
      <c r="O56" s="71"/>
      <c r="P56" s="71"/>
      <c r="Q56" s="71"/>
    </row>
    <row r="57" spans="1:17" x14ac:dyDescent="0.25">
      <c r="A57" s="1">
        <v>2001</v>
      </c>
      <c r="B57" s="69">
        <v>0.91314691756842326</v>
      </c>
      <c r="C57" s="69">
        <v>0.22485989832399442</v>
      </c>
      <c r="D57" s="69">
        <v>0.55739151718994506</v>
      </c>
      <c r="E57" s="40">
        <v>0.94074535398634052</v>
      </c>
      <c r="F57" s="70">
        <v>0.25715031984773468</v>
      </c>
      <c r="G57" s="70">
        <v>0.15491380473155655</v>
      </c>
      <c r="H57" s="70">
        <v>0.59602296347272943</v>
      </c>
      <c r="I57" s="70">
        <v>0.88947938217676803</v>
      </c>
      <c r="J57" s="71"/>
      <c r="K57" s="71"/>
      <c r="L57" s="71"/>
      <c r="M57" s="71"/>
      <c r="N57" s="71"/>
      <c r="O57" s="71"/>
      <c r="P57" s="71"/>
      <c r="Q57" s="71"/>
    </row>
    <row r="58" spans="1:17" x14ac:dyDescent="0.25">
      <c r="A58" s="1">
        <v>2002</v>
      </c>
      <c r="B58" s="69">
        <v>1.230231948874559</v>
      </c>
      <c r="C58" s="69">
        <v>0.34817491128590672</v>
      </c>
      <c r="D58" s="69">
        <v>0.76083739774897774</v>
      </c>
      <c r="E58" s="40">
        <v>1.4201993724853228</v>
      </c>
      <c r="F58" s="70">
        <v>0.38068348528462498</v>
      </c>
      <c r="G58" s="70">
        <v>0.22937195718957223</v>
      </c>
      <c r="H58" s="70">
        <v>0.7085883507298627</v>
      </c>
      <c r="I58" s="70">
        <v>1.2376314703584193</v>
      </c>
      <c r="J58" s="71"/>
      <c r="K58" s="71"/>
      <c r="L58" s="71"/>
      <c r="M58" s="71"/>
      <c r="N58" s="71"/>
      <c r="O58" s="71"/>
      <c r="P58" s="71"/>
      <c r="Q58" s="71"/>
    </row>
    <row r="59" spans="1:17" x14ac:dyDescent="0.25">
      <c r="A59" s="1">
        <v>2003</v>
      </c>
      <c r="B59" s="69">
        <v>0.8364056369929519</v>
      </c>
      <c r="C59" s="69">
        <v>0.33266841030223521</v>
      </c>
      <c r="D59" s="69">
        <v>0.58699142633093182</v>
      </c>
      <c r="E59" s="40">
        <v>0.68045731431807299</v>
      </c>
      <c r="F59" s="70">
        <v>0.31029798548477616</v>
      </c>
      <c r="G59" s="70">
        <v>0.27637611793079669</v>
      </c>
      <c r="H59" s="70">
        <v>0.58987794203739308</v>
      </c>
      <c r="I59" s="70">
        <v>0.96383466723490085</v>
      </c>
      <c r="J59" s="71"/>
      <c r="K59" s="71"/>
      <c r="L59" s="71"/>
      <c r="M59" s="71"/>
      <c r="N59" s="71"/>
      <c r="O59" s="71"/>
      <c r="P59" s="71"/>
      <c r="Q59" s="71"/>
    </row>
    <row r="60" spans="1:17" x14ac:dyDescent="0.25">
      <c r="A60" s="1">
        <v>2004</v>
      </c>
      <c r="B60" s="69">
        <v>0.96594097540815682</v>
      </c>
      <c r="C60" s="69">
        <v>0.30384948996717925</v>
      </c>
      <c r="D60" s="69">
        <v>0.62444232138118871</v>
      </c>
      <c r="E60" s="40">
        <v>1.0347647353200662</v>
      </c>
      <c r="F60" s="70">
        <v>0.25983518613824208</v>
      </c>
      <c r="G60" s="70">
        <v>0.22921715257774383</v>
      </c>
      <c r="H60" s="70">
        <v>0.69108651515935315</v>
      </c>
      <c r="I60" s="70">
        <v>0.9388267442878403</v>
      </c>
      <c r="J60" s="71"/>
      <c r="K60" s="71"/>
      <c r="L60" s="71"/>
      <c r="M60" s="71"/>
      <c r="N60" s="71"/>
      <c r="O60" s="71"/>
      <c r="P60" s="71"/>
      <c r="Q60" s="71"/>
    </row>
    <row r="61" spans="1:17" x14ac:dyDescent="0.25">
      <c r="A61" s="1">
        <v>2005</v>
      </c>
      <c r="B61" s="69">
        <v>1.0417629218201097</v>
      </c>
      <c r="C61" s="69">
        <v>0.20440175952415371</v>
      </c>
      <c r="D61" s="69">
        <v>0.60576701268749944</v>
      </c>
      <c r="E61" s="40">
        <v>0.93680554534585458</v>
      </c>
      <c r="F61" s="70">
        <v>0.20117241286858498</v>
      </c>
      <c r="G61" s="70">
        <v>0.24160472542877445</v>
      </c>
      <c r="H61" s="70">
        <v>0.53602003675299592</v>
      </c>
      <c r="I61" s="70">
        <v>1.0711355389484833</v>
      </c>
      <c r="J61" s="71"/>
      <c r="K61" s="71"/>
      <c r="L61" s="71"/>
      <c r="M61" s="71"/>
      <c r="N61" s="71"/>
      <c r="O61" s="71"/>
      <c r="P61" s="71"/>
      <c r="Q61" s="71"/>
    </row>
    <row r="62" spans="1:17" x14ac:dyDescent="0.25">
      <c r="A62" s="1">
        <v>2006</v>
      </c>
      <c r="B62" s="69">
        <v>0.92301334701494764</v>
      </c>
      <c r="C62" s="69">
        <v>0.2779509733406369</v>
      </c>
      <c r="D62" s="69">
        <v>0.58892849416859927</v>
      </c>
      <c r="E62" s="40">
        <v>0.70287013709482493</v>
      </c>
      <c r="F62" s="70">
        <v>0.15264321398964242</v>
      </c>
      <c r="G62" s="70">
        <v>0.11173047368373874</v>
      </c>
      <c r="H62" s="70">
        <v>0.6226554878743934</v>
      </c>
      <c r="I62" s="70">
        <v>1.1546452343343805</v>
      </c>
      <c r="J62" s="71"/>
      <c r="K62" s="71"/>
      <c r="L62" s="71"/>
      <c r="M62" s="71"/>
      <c r="N62" s="71"/>
      <c r="O62" s="71"/>
      <c r="P62" s="71"/>
      <c r="Q62" s="71"/>
    </row>
    <row r="63" spans="1:17" x14ac:dyDescent="0.25">
      <c r="A63" s="1">
        <v>2007</v>
      </c>
      <c r="B63" s="69">
        <v>0.82381451652973481</v>
      </c>
      <c r="C63" s="69">
        <v>0.20472961346035695</v>
      </c>
      <c r="D63" s="69">
        <v>0.49758295455799567</v>
      </c>
      <c r="E63" s="40">
        <v>0.50896904973138335</v>
      </c>
      <c r="F63" s="70">
        <v>0.25563739118202861</v>
      </c>
      <c r="G63" s="70">
        <v>0.26631001335481702</v>
      </c>
      <c r="H63" s="70">
        <v>0.41653719852024929</v>
      </c>
      <c r="I63" s="70">
        <v>0.89696059093300229</v>
      </c>
      <c r="J63" s="71"/>
      <c r="K63" s="71"/>
      <c r="L63" s="71"/>
      <c r="M63" s="71"/>
      <c r="N63" s="71"/>
      <c r="O63" s="71"/>
      <c r="P63" s="71"/>
      <c r="Q63" s="71"/>
    </row>
    <row r="64" spans="1:17" x14ac:dyDescent="0.25">
      <c r="A64" s="1">
        <v>2008</v>
      </c>
      <c r="B64" s="69">
        <v>0.73010768214110622</v>
      </c>
      <c r="C64" s="69">
        <v>0.26210496136733719</v>
      </c>
      <c r="D64" s="69">
        <v>0.49016181140965354</v>
      </c>
      <c r="E64" s="40">
        <v>0.67378033189667663</v>
      </c>
      <c r="F64" s="70">
        <v>0.20321785544954682</v>
      </c>
      <c r="G64" s="70">
        <v>0.19634164624344114</v>
      </c>
      <c r="H64" s="70">
        <v>0.41249345321784253</v>
      </c>
      <c r="I64" s="70">
        <v>0.90122184299555286</v>
      </c>
      <c r="J64" s="71"/>
      <c r="K64" s="71"/>
      <c r="L64" s="71"/>
      <c r="M64" s="71"/>
      <c r="N64" s="71"/>
      <c r="O64" s="71"/>
      <c r="P64" s="71"/>
      <c r="Q64" s="71"/>
    </row>
    <row r="65" spans="1:18" x14ac:dyDescent="0.25">
      <c r="A65" s="1">
        <v>2009</v>
      </c>
      <c r="B65" s="69">
        <v>0.75708238935699901</v>
      </c>
      <c r="C65" s="69">
        <v>0.26472045801948757</v>
      </c>
      <c r="D65" s="69">
        <v>0.50589389239231819</v>
      </c>
      <c r="E65" s="40">
        <v>0.677597418489015</v>
      </c>
      <c r="F65" s="70">
        <v>0.10018184782279495</v>
      </c>
      <c r="G65" s="70">
        <v>0.26707386827632695</v>
      </c>
      <c r="H65" s="70">
        <v>0.57158070940297712</v>
      </c>
      <c r="I65" s="70">
        <v>0.77666839498421913</v>
      </c>
      <c r="J65" s="71"/>
      <c r="K65" s="71"/>
      <c r="L65" s="71"/>
      <c r="M65" s="71"/>
      <c r="N65" s="71"/>
      <c r="O65" s="71"/>
      <c r="P65" s="71"/>
      <c r="Q65" s="71"/>
    </row>
    <row r="66" spans="1:18" x14ac:dyDescent="0.25">
      <c r="A66" s="32">
        <v>2010</v>
      </c>
      <c r="B66" s="110">
        <v>0.85768229387548378</v>
      </c>
      <c r="C66" s="110">
        <v>0.18320430901798448</v>
      </c>
      <c r="D66" s="110">
        <v>0.50782239449799749</v>
      </c>
      <c r="E66" s="40">
        <v>0.52917908265410785</v>
      </c>
      <c r="F66" s="111">
        <v>0.4553328990482538</v>
      </c>
      <c r="G66" s="111">
        <v>0.31328515402130219</v>
      </c>
      <c r="H66" s="111">
        <v>0.3748848369814336</v>
      </c>
      <c r="I66" s="111">
        <v>0.84012737778452595</v>
      </c>
      <c r="J66" s="71"/>
      <c r="K66" s="71"/>
      <c r="L66" s="71"/>
      <c r="M66" s="71"/>
      <c r="N66" s="71"/>
      <c r="O66" s="71"/>
      <c r="P66" s="71"/>
      <c r="Q66" s="71"/>
      <c r="R66" s="2"/>
    </row>
    <row r="67" spans="1:18" x14ac:dyDescent="0.25">
      <c r="A67" s="32">
        <v>2011</v>
      </c>
      <c r="B67" s="110">
        <v>0.81267534443833978</v>
      </c>
      <c r="C67" s="110">
        <v>0.15738729358492637</v>
      </c>
      <c r="D67" s="110">
        <v>0.47608815753161432</v>
      </c>
      <c r="E67" s="40">
        <v>0.2123359182254313</v>
      </c>
      <c r="F67" s="111">
        <v>5.1579408028106642E-2</v>
      </c>
      <c r="G67" s="111">
        <v>0.35991031841257592</v>
      </c>
      <c r="H67" s="111">
        <v>0.45315099770668166</v>
      </c>
      <c r="I67" s="111">
        <v>0.88600865406350371</v>
      </c>
      <c r="J67" s="71"/>
      <c r="K67" s="71"/>
      <c r="L67" s="71"/>
      <c r="M67" s="71"/>
      <c r="N67" s="71"/>
      <c r="O67" s="71"/>
      <c r="P67" s="71"/>
      <c r="Q67" s="71"/>
      <c r="R67" s="2"/>
    </row>
    <row r="68" spans="1:18" x14ac:dyDescent="0.25">
      <c r="A68" s="1">
        <v>2012</v>
      </c>
      <c r="B68" s="69">
        <v>0.83791057409702085</v>
      </c>
      <c r="C68" s="69">
        <v>0.21758402632481366</v>
      </c>
      <c r="D68" s="69">
        <v>0.52037949873100042</v>
      </c>
      <c r="E68" s="40">
        <v>0.4807930926107718</v>
      </c>
      <c r="F68" s="70">
        <v>0.30314850338995192</v>
      </c>
      <c r="G68" s="70">
        <v>0.3133798223841498</v>
      </c>
      <c r="H68" s="70">
        <v>0.52678084280564708</v>
      </c>
      <c r="I68" s="70">
        <v>0.81865785687204828</v>
      </c>
      <c r="J68" s="71"/>
      <c r="K68" s="71"/>
      <c r="L68" s="71"/>
      <c r="M68" s="71"/>
      <c r="N68" s="71"/>
      <c r="O68" s="71"/>
      <c r="P68" s="71"/>
      <c r="Q68" s="71"/>
    </row>
    <row r="69" spans="1:18" x14ac:dyDescent="0.25">
      <c r="A69" s="1">
        <v>2013</v>
      </c>
      <c r="B69" s="69">
        <v>0.7220277196527225</v>
      </c>
      <c r="C69" s="69">
        <v>0.3158903672470848</v>
      </c>
      <c r="D69" s="69">
        <v>0.51552292758185714</v>
      </c>
      <c r="E69" s="40">
        <v>0.43344024617904309</v>
      </c>
      <c r="F69" s="70">
        <v>0.46346205105410243</v>
      </c>
      <c r="G69" s="70">
        <v>0.21813678015166638</v>
      </c>
      <c r="H69" s="70">
        <v>0.54754408419228529</v>
      </c>
      <c r="I69" s="70">
        <v>0.82203485953579247</v>
      </c>
      <c r="J69" s="71"/>
      <c r="K69" s="71"/>
      <c r="L69" s="71"/>
      <c r="M69" s="71"/>
      <c r="N69" s="71"/>
      <c r="O69" s="71"/>
      <c r="P69" s="71"/>
      <c r="Q69" s="71"/>
    </row>
    <row r="70" spans="1:18" x14ac:dyDescent="0.25">
      <c r="A70" s="1">
        <v>2014</v>
      </c>
      <c r="B70" s="69">
        <v>0.66616990220044114</v>
      </c>
      <c r="C70" s="69">
        <v>0.27604085575020632</v>
      </c>
      <c r="D70" s="69">
        <v>0.46636470022282234</v>
      </c>
      <c r="E70" s="40">
        <v>0.54728620620493929</v>
      </c>
      <c r="F70" s="70">
        <v>0.25480929924016876</v>
      </c>
      <c r="G70" s="70">
        <v>0.21780745609889432</v>
      </c>
      <c r="H70" s="70">
        <v>0.32647273985060016</v>
      </c>
      <c r="I70" s="70">
        <v>0.90192734802866115</v>
      </c>
      <c r="J70" s="71"/>
      <c r="K70" s="71"/>
      <c r="L70" s="71"/>
      <c r="M70" s="71"/>
      <c r="N70" s="71"/>
      <c r="O70" s="71"/>
      <c r="P70" s="71"/>
      <c r="Q70" s="71"/>
    </row>
    <row r="71" spans="1:18" x14ac:dyDescent="0.25">
      <c r="A71" s="1">
        <v>2015</v>
      </c>
      <c r="B71" s="69">
        <v>0.81536143734890298</v>
      </c>
      <c r="C71" s="69">
        <v>0.23754486921967877</v>
      </c>
      <c r="D71" s="69">
        <v>0.51960493648765405</v>
      </c>
      <c r="E71" s="40">
        <v>0.38720250916983501</v>
      </c>
      <c r="F71" s="70">
        <v>9.6505868780443066E-2</v>
      </c>
      <c r="G71" s="70">
        <v>0.38596756298459056</v>
      </c>
      <c r="H71" s="70">
        <v>0.36160028914815839</v>
      </c>
      <c r="I71" s="70">
        <v>1.0303210095367814</v>
      </c>
      <c r="J71" s="71"/>
      <c r="K71" s="71"/>
      <c r="L71" s="71"/>
      <c r="M71" s="71"/>
      <c r="N71" s="71"/>
      <c r="O71" s="71"/>
      <c r="P71" s="71"/>
      <c r="Q71" s="71"/>
    </row>
    <row r="72" spans="1:18" x14ac:dyDescent="0.25">
      <c r="A72" s="1">
        <v>2016</v>
      </c>
      <c r="B72" s="69">
        <v>0.79650548504617569</v>
      </c>
      <c r="C72" s="69">
        <v>0.24948679177072725</v>
      </c>
      <c r="D72" s="69">
        <v>0.51927846760713547</v>
      </c>
      <c r="E72" s="40">
        <v>0.38898705033546682</v>
      </c>
      <c r="F72" s="70">
        <v>0.2978822663324075</v>
      </c>
      <c r="G72" s="70">
        <v>0.28400839426814717</v>
      </c>
      <c r="H72" s="70">
        <v>0.41031090621932698</v>
      </c>
      <c r="I72" s="70">
        <v>0.99406531234034978</v>
      </c>
      <c r="J72" s="71"/>
      <c r="K72" s="71"/>
      <c r="L72" s="71"/>
      <c r="M72" s="71"/>
      <c r="N72" s="71"/>
      <c r="O72" s="71"/>
      <c r="P72" s="71"/>
      <c r="Q72" s="71"/>
    </row>
    <row r="73" spans="1:18" x14ac:dyDescent="0.25">
      <c r="A73" s="1">
        <v>2017</v>
      </c>
      <c r="B73" s="69">
        <v>0.80644316536745198</v>
      </c>
      <c r="C73" s="69">
        <v>0.21778462253655351</v>
      </c>
      <c r="D73" s="69">
        <v>0.50840368590553686</v>
      </c>
      <c r="E73" s="40">
        <v>0.44808618465574895</v>
      </c>
      <c r="F73" s="70">
        <v>0.44663867719629502</v>
      </c>
      <c r="G73" s="70">
        <v>0.35561384179388567</v>
      </c>
      <c r="H73" s="70">
        <v>0.45254434261260001</v>
      </c>
      <c r="I73" s="70">
        <v>0.75867485491980757</v>
      </c>
      <c r="J73" s="71"/>
      <c r="K73" s="71"/>
      <c r="L73" s="71"/>
      <c r="M73" s="71"/>
      <c r="N73" s="71"/>
      <c r="O73" s="71"/>
      <c r="P73" s="71"/>
      <c r="Q73" s="71"/>
    </row>
    <row r="74" spans="1:18" x14ac:dyDescent="0.25">
      <c r="A74" s="1">
        <v>2018</v>
      </c>
      <c r="B74" s="69">
        <v>1.0622034555895332</v>
      </c>
      <c r="C74" s="69">
        <v>0.26972898900863751</v>
      </c>
      <c r="D74" s="69">
        <v>0.66212209297736779</v>
      </c>
      <c r="E74" s="40">
        <v>0.4519676049082807</v>
      </c>
      <c r="F74" s="70">
        <v>0.29742653024789878</v>
      </c>
      <c r="G74" s="70">
        <v>0.48887197791444792</v>
      </c>
      <c r="H74" s="70">
        <v>0.60380966235571287</v>
      </c>
      <c r="I74" s="70">
        <v>1.1169008135758312</v>
      </c>
      <c r="J74" s="71"/>
      <c r="K74" s="71"/>
      <c r="L74" s="71"/>
      <c r="M74" s="71"/>
      <c r="N74" s="71"/>
      <c r="O74" s="71"/>
      <c r="P74" s="71"/>
      <c r="Q74" s="71"/>
    </row>
    <row r="75" spans="1:18" x14ac:dyDescent="0.25">
      <c r="A75" s="1">
        <v>2019</v>
      </c>
      <c r="B75" s="69">
        <v>0.76232058651667156</v>
      </c>
      <c r="C75" s="69">
        <v>0.14057765033908839</v>
      </c>
      <c r="D75" s="69">
        <v>0.44799624726029463</v>
      </c>
      <c r="E75" s="40">
        <v>0.28188835936546619</v>
      </c>
      <c r="F75" s="70">
        <v>0.19821926295582504</v>
      </c>
      <c r="G75" s="70">
        <v>0.29928622723081111</v>
      </c>
      <c r="H75" s="70">
        <v>0.29548111846690656</v>
      </c>
      <c r="I75" s="70">
        <v>0.90775048263415092</v>
      </c>
      <c r="J75" s="71"/>
      <c r="K75" s="71"/>
      <c r="L75" s="71"/>
      <c r="M75" s="71"/>
      <c r="N75" s="71"/>
      <c r="O75" s="71"/>
      <c r="P75" s="71"/>
      <c r="Q75" s="71"/>
    </row>
    <row r="76" spans="1:18" x14ac:dyDescent="0.25">
      <c r="A76" s="1">
        <v>2020</v>
      </c>
      <c r="B76" s="69">
        <v>1.0004420649098891</v>
      </c>
      <c r="C76" s="69">
        <v>0.25031222204556602</v>
      </c>
      <c r="D76" s="69">
        <v>0.62226831356204071</v>
      </c>
      <c r="E76" s="40">
        <v>0.28475135528588058</v>
      </c>
      <c r="F76" s="70">
        <v>0.30004527438218809</v>
      </c>
      <c r="G76" s="70">
        <v>0.43409887818032483</v>
      </c>
      <c r="H76" s="70">
        <v>0.46249167875016295</v>
      </c>
      <c r="I76" s="70">
        <v>1.2210810618440278</v>
      </c>
      <c r="J76" s="71"/>
      <c r="K76" s="71"/>
      <c r="L76" s="71"/>
      <c r="M76" s="71"/>
      <c r="N76" s="71"/>
      <c r="O76" s="71"/>
      <c r="P76" s="71"/>
      <c r="Q76" s="71"/>
    </row>
    <row r="77" spans="1:18" x14ac:dyDescent="0.25">
      <c r="A77" s="1">
        <v>2021</v>
      </c>
      <c r="B77" s="69">
        <v>0.68365764945402174</v>
      </c>
      <c r="C77" s="69">
        <v>0.24142672777025173</v>
      </c>
      <c r="D77" s="69">
        <v>0.46119861075698693</v>
      </c>
      <c r="E77" s="40">
        <v>0.34222276014090114</v>
      </c>
      <c r="F77" s="70">
        <v>0.25170231408883925</v>
      </c>
      <c r="G77" s="70">
        <v>0.42715849955252044</v>
      </c>
      <c r="H77" s="70">
        <v>0.34070708579038295</v>
      </c>
      <c r="I77" s="70">
        <v>0.74474719961232572</v>
      </c>
      <c r="J77" s="71"/>
      <c r="K77" s="71"/>
      <c r="L77" s="71"/>
      <c r="M77" s="71"/>
      <c r="N77" s="71"/>
      <c r="O77" s="71"/>
      <c r="P77" s="71"/>
      <c r="Q77" s="71"/>
    </row>
    <row r="78" spans="1:18" x14ac:dyDescent="0.25">
      <c r="A78" s="25">
        <v>2022</v>
      </c>
      <c r="B78" s="72">
        <v>0.72769255626228901</v>
      </c>
      <c r="C78" s="72">
        <v>0.10112081184282005</v>
      </c>
      <c r="D78" s="72">
        <v>0.41254202348019664</v>
      </c>
      <c r="E78" s="135">
        <v>0.28453938195769923</v>
      </c>
      <c r="F78" s="72">
        <v>0.20190813280911249</v>
      </c>
      <c r="G78" s="72">
        <v>0.37363187545838589</v>
      </c>
      <c r="H78" s="73">
        <v>0.36374186822958704</v>
      </c>
      <c r="I78" s="73">
        <v>0.63381116356954836</v>
      </c>
    </row>
    <row r="79" spans="1:18" x14ac:dyDescent="0.25">
      <c r="A79" s="1"/>
      <c r="B79" s="1"/>
      <c r="C79" s="1"/>
    </row>
    <row r="80" spans="1:18" ht="17.25" x14ac:dyDescent="0.25">
      <c r="A80" t="s">
        <v>85</v>
      </c>
      <c r="B80" s="1"/>
      <c r="C80" s="1"/>
    </row>
    <row r="81" spans="1:3" x14ac:dyDescent="0.25">
      <c r="A81" s="1"/>
      <c r="B81" s="1"/>
      <c r="C81" s="1"/>
    </row>
    <row r="82" spans="1:3" x14ac:dyDescent="0.25">
      <c r="A82" s="1" t="s">
        <v>4</v>
      </c>
      <c r="B82" s="1"/>
      <c r="C82" s="1"/>
    </row>
    <row r="83" spans="1:3" x14ac:dyDescent="0.25">
      <c r="A83" s="1"/>
      <c r="B83" s="1"/>
      <c r="C83" s="1"/>
    </row>
  </sheetData>
  <pageMargins left="0.7" right="0.7" top="0.75" bottom="0.75" header="0.3" footer="0.3"/>
  <pageSetup paperSize="9" scale="67"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workbookViewId="0"/>
  </sheetViews>
  <sheetFormatPr defaultRowHeight="15" x14ac:dyDescent="0.25"/>
  <cols>
    <col min="1" max="1" width="47.7109375" customWidth="1"/>
    <col min="2" max="3" width="16.7109375" customWidth="1"/>
  </cols>
  <sheetData>
    <row r="1" spans="1:3" x14ac:dyDescent="0.25">
      <c r="A1" s="58" t="s">
        <v>87</v>
      </c>
      <c r="B1" s="4"/>
      <c r="C1" s="4"/>
    </row>
    <row r="2" spans="1:3" x14ac:dyDescent="0.25">
      <c r="A2" s="5"/>
      <c r="B2" s="5" t="s">
        <v>9</v>
      </c>
      <c r="C2" s="5" t="s">
        <v>21</v>
      </c>
    </row>
    <row r="4" spans="1:3" x14ac:dyDescent="0.25">
      <c r="A4" t="s">
        <v>3</v>
      </c>
      <c r="B4">
        <v>863</v>
      </c>
      <c r="C4" s="109">
        <v>1</v>
      </c>
    </row>
    <row r="5" spans="1:3" x14ac:dyDescent="0.25">
      <c r="A5" s="2"/>
      <c r="B5" s="2"/>
      <c r="C5" s="2"/>
    </row>
    <row r="6" spans="1:3" x14ac:dyDescent="0.25">
      <c r="A6" s="2" t="s">
        <v>73</v>
      </c>
      <c r="B6" s="2">
        <v>168</v>
      </c>
      <c r="C6" s="117">
        <v>0.19500000000000001</v>
      </c>
    </row>
    <row r="7" spans="1:3" x14ac:dyDescent="0.25">
      <c r="A7" s="2" t="s">
        <v>74</v>
      </c>
      <c r="B7" s="2">
        <v>642</v>
      </c>
      <c r="C7" s="117">
        <v>0.74399999999999999</v>
      </c>
    </row>
    <row r="8" spans="1:3" x14ac:dyDescent="0.25">
      <c r="A8" s="4" t="s">
        <v>75</v>
      </c>
      <c r="B8" s="4">
        <f>+B4-B6-B7</f>
        <v>53</v>
      </c>
      <c r="C8" s="118">
        <v>6.0999999999999999E-2</v>
      </c>
    </row>
    <row r="10" spans="1:3" x14ac:dyDescent="0.25">
      <c r="A10" t="s">
        <v>4</v>
      </c>
    </row>
    <row r="14" spans="1:3" x14ac:dyDescent="0.25">
      <c r="A14" s="58" t="s">
        <v>157</v>
      </c>
      <c r="B14" s="4"/>
      <c r="C14" s="4"/>
    </row>
    <row r="15" spans="1:3" x14ac:dyDescent="0.25">
      <c r="A15" s="5"/>
      <c r="B15" s="5" t="s">
        <v>9</v>
      </c>
      <c r="C15" s="5" t="s">
        <v>21</v>
      </c>
    </row>
    <row r="17" spans="1:3" x14ac:dyDescent="0.25">
      <c r="A17" t="s">
        <v>3</v>
      </c>
      <c r="B17">
        <v>448</v>
      </c>
      <c r="C17" s="109">
        <v>1</v>
      </c>
    </row>
    <row r="18" spans="1:3" x14ac:dyDescent="0.25">
      <c r="A18" s="2"/>
      <c r="B18" s="2"/>
      <c r="C18" s="2"/>
    </row>
    <row r="19" spans="1:3" x14ac:dyDescent="0.25">
      <c r="A19" s="2" t="s">
        <v>73</v>
      </c>
      <c r="B19" s="2">
        <v>82</v>
      </c>
      <c r="C19" s="117">
        <f>+B19/B$17</f>
        <v>0.18303571428571427</v>
      </c>
    </row>
    <row r="20" spans="1:3" x14ac:dyDescent="0.25">
      <c r="A20" s="2" t="s">
        <v>74</v>
      </c>
      <c r="B20" s="2">
        <v>336</v>
      </c>
      <c r="C20" s="117">
        <f t="shared" ref="C20:C21" si="0">+B20/B$17</f>
        <v>0.75</v>
      </c>
    </row>
    <row r="21" spans="1:3" x14ac:dyDescent="0.25">
      <c r="A21" s="4" t="s">
        <v>75</v>
      </c>
      <c r="B21" s="4">
        <f>+B17-B19-B20</f>
        <v>30</v>
      </c>
      <c r="C21" s="118">
        <f t="shared" si="0"/>
        <v>6.6964285714285712E-2</v>
      </c>
    </row>
    <row r="23" spans="1:3" x14ac:dyDescent="0.25">
      <c r="A23" t="s">
        <v>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
  <sheetViews>
    <sheetView workbookViewId="0"/>
  </sheetViews>
  <sheetFormatPr defaultRowHeight="15" x14ac:dyDescent="0.25"/>
  <cols>
    <col min="1" max="1" width="32.140625" customWidth="1"/>
    <col min="2" max="4" width="8.7109375" customWidth="1"/>
    <col min="5" max="5" width="10.7109375" customWidth="1"/>
    <col min="6" max="6" width="5.7109375" style="88" customWidth="1"/>
    <col min="7" max="7" width="3.7109375" style="2" customWidth="1"/>
    <col min="8" max="10" width="8.7109375" style="2" customWidth="1"/>
    <col min="11" max="11" width="10.7109375" style="2" customWidth="1"/>
    <col min="12" max="12" width="5.7109375" style="92" customWidth="1"/>
    <col min="13" max="13" width="3.7109375" style="2" customWidth="1"/>
    <col min="14" max="14" width="8.7109375" style="2" customWidth="1"/>
    <col min="15" max="16" width="8.7109375" customWidth="1"/>
    <col min="17" max="17" width="10.7109375" customWidth="1"/>
    <col min="18" max="18" width="5.7109375" customWidth="1"/>
  </cols>
  <sheetData>
    <row r="1" spans="1:18" x14ac:dyDescent="0.25">
      <c r="A1" s="74" t="s">
        <v>152</v>
      </c>
      <c r="B1" s="75"/>
      <c r="C1" s="75"/>
      <c r="D1" s="3"/>
      <c r="E1" s="65"/>
      <c r="F1" s="76"/>
      <c r="G1" s="65"/>
      <c r="H1" s="4"/>
      <c r="I1" s="4"/>
      <c r="J1" s="4"/>
      <c r="K1" s="65"/>
      <c r="L1" s="77"/>
      <c r="M1"/>
      <c r="N1"/>
    </row>
    <row r="2" spans="1:18" x14ac:dyDescent="0.25">
      <c r="A2" s="22"/>
      <c r="B2" s="78" t="s">
        <v>3</v>
      </c>
      <c r="C2" s="79"/>
      <c r="D2" s="79"/>
      <c r="E2" s="79"/>
      <c r="F2" s="80"/>
      <c r="G2" s="9"/>
      <c r="H2" s="8" t="s">
        <v>147</v>
      </c>
      <c r="I2" s="79"/>
      <c r="J2" s="79"/>
      <c r="K2" s="79"/>
      <c r="L2" s="81"/>
      <c r="M2" s="24"/>
      <c r="N2" s="79" t="s">
        <v>146</v>
      </c>
      <c r="O2" s="79"/>
      <c r="P2" s="79"/>
      <c r="Q2" s="79"/>
      <c r="R2" s="79"/>
    </row>
    <row r="3" spans="1:18" x14ac:dyDescent="0.25">
      <c r="A3" s="13"/>
      <c r="B3" s="82" t="s">
        <v>48</v>
      </c>
      <c r="C3" s="8" t="s">
        <v>49</v>
      </c>
      <c r="D3" s="8"/>
      <c r="E3" s="8"/>
      <c r="F3" s="83"/>
      <c r="G3" s="46"/>
      <c r="H3" s="82" t="s">
        <v>48</v>
      </c>
      <c r="I3" s="8" t="s">
        <v>49</v>
      </c>
      <c r="J3" s="8"/>
      <c r="K3" s="8"/>
      <c r="L3" s="83"/>
      <c r="M3" s="9"/>
      <c r="N3" s="82" t="s">
        <v>48</v>
      </c>
      <c r="O3" s="8" t="s">
        <v>49</v>
      </c>
      <c r="P3" s="8"/>
      <c r="Q3" s="8"/>
      <c r="R3" s="9"/>
    </row>
    <row r="4" spans="1:18" x14ac:dyDescent="0.25">
      <c r="A4" s="14"/>
      <c r="B4" s="84"/>
      <c r="C4" s="85" t="s">
        <v>50</v>
      </c>
      <c r="D4" s="85" t="s">
        <v>51</v>
      </c>
      <c r="E4" s="86" t="s">
        <v>52</v>
      </c>
      <c r="F4" s="81" t="s">
        <v>53</v>
      </c>
      <c r="G4" s="46"/>
      <c r="H4" s="84"/>
      <c r="I4" s="85" t="s">
        <v>50</v>
      </c>
      <c r="J4" s="85" t="s">
        <v>51</v>
      </c>
      <c r="K4" s="86" t="s">
        <v>52</v>
      </c>
      <c r="L4" s="81" t="s">
        <v>53</v>
      </c>
      <c r="M4" s="87"/>
      <c r="N4" s="84"/>
      <c r="O4" s="85" t="s">
        <v>50</v>
      </c>
      <c r="P4" s="85" t="s">
        <v>51</v>
      </c>
      <c r="Q4" s="86" t="s">
        <v>52</v>
      </c>
      <c r="R4" s="85" t="s">
        <v>53</v>
      </c>
    </row>
    <row r="5" spans="1:18" x14ac:dyDescent="0.25">
      <c r="G5"/>
      <c r="H5"/>
      <c r="I5"/>
      <c r="J5"/>
      <c r="K5"/>
      <c r="L5" s="88"/>
      <c r="M5"/>
      <c r="N5"/>
    </row>
    <row r="6" spans="1:18" x14ac:dyDescent="0.25">
      <c r="A6" s="89"/>
      <c r="G6"/>
      <c r="H6"/>
      <c r="I6"/>
      <c r="J6"/>
      <c r="K6"/>
      <c r="L6" s="88"/>
      <c r="M6"/>
      <c r="N6"/>
    </row>
    <row r="7" spans="1:18" x14ac:dyDescent="0.25">
      <c r="A7" s="89"/>
      <c r="G7"/>
      <c r="H7"/>
      <c r="I7"/>
      <c r="J7"/>
      <c r="K7"/>
      <c r="L7" s="88"/>
      <c r="M7"/>
      <c r="N7"/>
    </row>
    <row r="8" spans="1:18" x14ac:dyDescent="0.25">
      <c r="A8" s="89" t="s">
        <v>54</v>
      </c>
      <c r="B8" s="28">
        <v>595</v>
      </c>
      <c r="C8" s="28">
        <v>0.45</v>
      </c>
      <c r="D8" s="28">
        <v>1</v>
      </c>
      <c r="E8" s="136" t="s">
        <v>55</v>
      </c>
      <c r="F8" s="137"/>
      <c r="G8"/>
      <c r="H8"/>
      <c r="I8"/>
      <c r="J8"/>
      <c r="K8"/>
      <c r="L8" s="88"/>
      <c r="M8"/>
      <c r="N8"/>
    </row>
    <row r="9" spans="1:18" x14ac:dyDescent="0.25">
      <c r="A9" s="89"/>
      <c r="B9" s="28"/>
      <c r="C9" s="28"/>
      <c r="D9" s="28"/>
      <c r="E9" s="136"/>
      <c r="F9" s="137"/>
      <c r="G9"/>
      <c r="H9"/>
      <c r="I9"/>
      <c r="J9"/>
      <c r="K9"/>
      <c r="L9" s="88"/>
      <c r="M9"/>
      <c r="N9"/>
    </row>
    <row r="10" spans="1:18" x14ac:dyDescent="0.25">
      <c r="A10" s="89" t="s">
        <v>148</v>
      </c>
      <c r="B10" s="28">
        <v>268</v>
      </c>
      <c r="C10" s="28">
        <v>0.84</v>
      </c>
      <c r="D10" s="28">
        <v>1.87</v>
      </c>
      <c r="E10" s="136" t="s">
        <v>112</v>
      </c>
      <c r="F10" s="137" t="s">
        <v>56</v>
      </c>
      <c r="G10"/>
      <c r="H10">
        <v>188</v>
      </c>
      <c r="I10">
        <v>1.05</v>
      </c>
      <c r="J10">
        <v>2.3199999999999998</v>
      </c>
      <c r="K10" s="33" t="s">
        <v>113</v>
      </c>
      <c r="L10" s="88" t="s">
        <v>56</v>
      </c>
      <c r="M10"/>
      <c r="N10">
        <v>80</v>
      </c>
      <c r="O10">
        <v>0.57999999999999996</v>
      </c>
      <c r="P10">
        <v>1.28</v>
      </c>
      <c r="Q10" s="33" t="s">
        <v>128</v>
      </c>
    </row>
    <row r="11" spans="1:18" x14ac:dyDescent="0.25">
      <c r="A11" s="89" t="s">
        <v>149</v>
      </c>
      <c r="B11" s="28">
        <v>80</v>
      </c>
      <c r="C11" s="138">
        <v>0.68</v>
      </c>
      <c r="D11" s="138">
        <v>1.51</v>
      </c>
      <c r="E11" s="136" t="s">
        <v>90</v>
      </c>
      <c r="F11" s="137" t="s">
        <v>56</v>
      </c>
      <c r="G11"/>
      <c r="H11">
        <v>54</v>
      </c>
      <c r="I11" s="23">
        <v>0.97</v>
      </c>
      <c r="J11">
        <v>2.16</v>
      </c>
      <c r="K11" s="33" t="s">
        <v>114</v>
      </c>
      <c r="L11" s="88" t="s">
        <v>56</v>
      </c>
      <c r="M11"/>
      <c r="N11">
        <v>26</v>
      </c>
      <c r="O11" s="23">
        <v>0.42</v>
      </c>
      <c r="P11" s="23">
        <v>0.93</v>
      </c>
      <c r="Q11" s="33" t="s">
        <v>129</v>
      </c>
      <c r="R11" s="88"/>
    </row>
    <row r="12" spans="1:18" x14ac:dyDescent="0.25">
      <c r="A12" s="89" t="s">
        <v>150</v>
      </c>
      <c r="B12" s="28">
        <v>188</v>
      </c>
      <c r="C12" s="138">
        <v>0.94</v>
      </c>
      <c r="D12" s="138">
        <v>2.08</v>
      </c>
      <c r="E12" s="136" t="s">
        <v>91</v>
      </c>
      <c r="F12" s="139" t="s">
        <v>56</v>
      </c>
      <c r="G12"/>
      <c r="H12">
        <v>134</v>
      </c>
      <c r="I12" s="23">
        <v>1.08</v>
      </c>
      <c r="J12">
        <v>2.4</v>
      </c>
      <c r="K12" s="33" t="s">
        <v>151</v>
      </c>
      <c r="L12" s="88" t="s">
        <v>56</v>
      </c>
      <c r="M12"/>
      <c r="N12">
        <v>54</v>
      </c>
      <c r="O12" s="23">
        <v>0.71</v>
      </c>
      <c r="P12" s="23">
        <v>1.56</v>
      </c>
      <c r="Q12" s="33" t="s">
        <v>130</v>
      </c>
      <c r="R12" s="88" t="s">
        <v>56</v>
      </c>
    </row>
    <row r="13" spans="1:18" x14ac:dyDescent="0.25">
      <c r="A13" s="89"/>
      <c r="G13"/>
      <c r="H13"/>
      <c r="I13"/>
      <c r="J13"/>
      <c r="K13"/>
      <c r="L13" s="88"/>
      <c r="M13"/>
      <c r="N13"/>
    </row>
    <row r="14" spans="1:18" x14ac:dyDescent="0.25">
      <c r="A14" s="90"/>
      <c r="B14" s="90"/>
      <c r="C14" s="90"/>
      <c r="D14" s="90"/>
      <c r="E14" s="4"/>
      <c r="F14" s="77"/>
      <c r="G14" s="4"/>
      <c r="H14" s="4"/>
      <c r="I14" s="4"/>
      <c r="J14" s="4"/>
      <c r="K14" s="4"/>
      <c r="L14" s="77"/>
      <c r="M14" s="4"/>
      <c r="N14" s="4"/>
      <c r="O14" s="4"/>
      <c r="P14" s="4"/>
      <c r="Q14" s="4"/>
      <c r="R14" s="4"/>
    </row>
    <row r="15" spans="1:18" x14ac:dyDescent="0.25">
      <c r="A15" s="91"/>
      <c r="B15" s="91"/>
      <c r="C15" s="91"/>
      <c r="D15" s="91"/>
      <c r="E15" s="2"/>
      <c r="F15" s="92"/>
      <c r="O15" s="2"/>
    </row>
    <row r="16" spans="1:18" x14ac:dyDescent="0.25">
      <c r="A16" s="13" t="s">
        <v>59</v>
      </c>
      <c r="B16" s="93"/>
      <c r="G16"/>
      <c r="H16"/>
      <c r="I16"/>
      <c r="J16"/>
      <c r="K16"/>
      <c r="L16" s="88"/>
      <c r="M16"/>
      <c r="N16"/>
    </row>
    <row r="17" spans="1:18" x14ac:dyDescent="0.25">
      <c r="A17" s="13"/>
      <c r="B17" s="93"/>
      <c r="G17"/>
      <c r="H17"/>
      <c r="I17"/>
      <c r="J17"/>
      <c r="K17"/>
      <c r="L17" s="88"/>
      <c r="M17"/>
      <c r="N17" s="28"/>
      <c r="O17" s="28"/>
      <c r="P17" s="28"/>
      <c r="Q17" s="28"/>
      <c r="R17" s="28"/>
    </row>
    <row r="18" spans="1:18" x14ac:dyDescent="0.25">
      <c r="A18" s="13" t="s">
        <v>50</v>
      </c>
      <c r="B18" s="93" t="s">
        <v>60</v>
      </c>
      <c r="G18"/>
      <c r="H18"/>
      <c r="I18"/>
      <c r="J18"/>
      <c r="K18"/>
      <c r="L18" s="88"/>
      <c r="M18"/>
      <c r="N18" s="28"/>
      <c r="O18" s="28"/>
      <c r="P18" s="28"/>
      <c r="Q18" s="28"/>
      <c r="R18" s="28"/>
    </row>
    <row r="19" spans="1:18" x14ac:dyDescent="0.25">
      <c r="A19" s="13" t="s">
        <v>51</v>
      </c>
      <c r="B19" s="9" t="s">
        <v>61</v>
      </c>
      <c r="G19"/>
      <c r="H19"/>
      <c r="I19"/>
      <c r="J19"/>
      <c r="K19"/>
      <c r="L19" s="88"/>
      <c r="M19"/>
      <c r="N19" s="28"/>
      <c r="O19" s="28"/>
      <c r="P19" s="28"/>
      <c r="Q19" s="28"/>
      <c r="R19" s="28"/>
    </row>
    <row r="20" spans="1:18" x14ac:dyDescent="0.25">
      <c r="A20" s="13" t="s">
        <v>62</v>
      </c>
      <c r="B20" s="93" t="s">
        <v>63</v>
      </c>
      <c r="G20"/>
      <c r="H20"/>
      <c r="I20"/>
      <c r="J20"/>
      <c r="K20"/>
      <c r="L20" s="88"/>
      <c r="M20"/>
      <c r="N20"/>
    </row>
    <row r="21" spans="1:18" x14ac:dyDescent="0.25">
      <c r="A21" s="13" t="s">
        <v>53</v>
      </c>
      <c r="B21" s="94" t="s">
        <v>64</v>
      </c>
      <c r="G21"/>
      <c r="H21"/>
      <c r="I21"/>
      <c r="J21"/>
      <c r="K21"/>
      <c r="L21" s="88"/>
      <c r="M21"/>
      <c r="N21"/>
    </row>
    <row r="23" spans="1:18" x14ac:dyDescent="0.25">
      <c r="A23" s="13" t="s">
        <v>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9"/>
  <sheetViews>
    <sheetView workbookViewId="0"/>
  </sheetViews>
  <sheetFormatPr defaultRowHeight="15" x14ac:dyDescent="0.25"/>
  <cols>
    <col min="1" max="1" width="43.85546875" customWidth="1"/>
    <col min="2" max="4" width="8.7109375" customWidth="1"/>
    <col min="5" max="5" width="10.7109375" customWidth="1"/>
    <col min="6" max="6" width="8.7109375" customWidth="1"/>
    <col min="7" max="7" width="3.7109375" customWidth="1"/>
    <col min="8" max="9" width="8.7109375" customWidth="1"/>
    <col min="10" max="10" width="10.7109375" customWidth="1"/>
    <col min="11" max="11" width="11.140625" customWidth="1"/>
    <col min="12" max="12" width="8.7109375" customWidth="1"/>
    <col min="13" max="13" width="3.7109375" customWidth="1"/>
    <col min="14" max="15" width="8.7109375" customWidth="1"/>
    <col min="16" max="16" width="10.7109375" customWidth="1"/>
    <col min="17" max="17" width="12.140625" customWidth="1"/>
    <col min="18" max="18" width="8.7109375" customWidth="1"/>
  </cols>
  <sheetData>
    <row r="1" spans="1:19" x14ac:dyDescent="0.25">
      <c r="A1" s="74" t="s">
        <v>154</v>
      </c>
      <c r="B1" s="4"/>
      <c r="C1" s="4"/>
      <c r="D1" s="4"/>
      <c r="E1" s="4"/>
      <c r="F1" s="4"/>
      <c r="G1" s="4"/>
      <c r="H1" s="4"/>
      <c r="I1" s="4"/>
      <c r="J1" s="4"/>
      <c r="K1" s="4"/>
      <c r="L1" s="4"/>
      <c r="M1" s="4"/>
      <c r="N1" s="4"/>
      <c r="O1" s="4"/>
      <c r="P1" s="4"/>
      <c r="Q1" s="4"/>
    </row>
    <row r="2" spans="1:19" x14ac:dyDescent="0.25">
      <c r="A2" s="74"/>
      <c r="B2" s="4"/>
      <c r="C2" s="4"/>
      <c r="D2" s="4"/>
      <c r="E2" s="4"/>
      <c r="F2" s="2"/>
    </row>
    <row r="3" spans="1:19" x14ac:dyDescent="0.25">
      <c r="A3" s="22"/>
      <c r="B3" s="78" t="s">
        <v>54</v>
      </c>
      <c r="C3" s="79"/>
      <c r="D3" s="79"/>
      <c r="E3" s="79"/>
      <c r="F3" s="9"/>
    </row>
    <row r="4" spans="1:19" x14ac:dyDescent="0.25">
      <c r="A4" s="13"/>
      <c r="B4" s="82" t="s">
        <v>48</v>
      </c>
      <c r="C4" s="8" t="s">
        <v>49</v>
      </c>
      <c r="D4" s="8"/>
      <c r="E4" s="8"/>
      <c r="F4" s="46"/>
    </row>
    <row r="5" spans="1:19" x14ac:dyDescent="0.25">
      <c r="A5" s="14"/>
      <c r="B5" s="84"/>
      <c r="C5" s="85" t="s">
        <v>50</v>
      </c>
      <c r="D5" s="85" t="s">
        <v>51</v>
      </c>
      <c r="E5" s="86" t="s">
        <v>52</v>
      </c>
      <c r="F5" s="46"/>
    </row>
    <row r="6" spans="1:19" x14ac:dyDescent="0.25">
      <c r="A6" s="10"/>
      <c r="B6" s="82"/>
      <c r="C6" s="115"/>
      <c r="D6" s="115"/>
      <c r="E6" s="116"/>
      <c r="F6" s="46"/>
      <c r="G6" s="82"/>
      <c r="H6" s="115"/>
      <c r="I6" s="115"/>
      <c r="J6" s="116"/>
      <c r="K6" s="115"/>
      <c r="L6" s="87"/>
      <c r="M6" s="82"/>
      <c r="N6" s="115"/>
      <c r="O6" s="115"/>
      <c r="P6" s="116"/>
      <c r="Q6" s="115"/>
    </row>
    <row r="7" spans="1:19" x14ac:dyDescent="0.25">
      <c r="A7" s="97" t="s">
        <v>66</v>
      </c>
      <c r="B7" s="53">
        <v>35</v>
      </c>
      <c r="C7" s="96">
        <v>0.27</v>
      </c>
      <c r="D7" s="53">
        <v>1</v>
      </c>
      <c r="E7" s="98" t="s">
        <v>93</v>
      </c>
      <c r="F7" s="129"/>
      <c r="G7" s="121"/>
      <c r="H7" s="126"/>
      <c r="I7" s="126"/>
      <c r="J7" s="127"/>
      <c r="K7" s="126"/>
      <c r="L7" s="130"/>
      <c r="M7" s="121"/>
      <c r="N7" s="126"/>
      <c r="O7" s="126"/>
      <c r="P7" s="127"/>
      <c r="Q7" s="126"/>
      <c r="R7" s="28"/>
    </row>
    <row r="8" spans="1:19" x14ac:dyDescent="0.25">
      <c r="A8" s="13" t="s">
        <v>67</v>
      </c>
      <c r="B8" s="53">
        <v>28</v>
      </c>
      <c r="C8" s="96">
        <v>0.1853508793095362</v>
      </c>
      <c r="D8" s="53">
        <v>1</v>
      </c>
      <c r="E8" s="98" t="s">
        <v>97</v>
      </c>
      <c r="F8" s="129"/>
      <c r="G8" s="121"/>
      <c r="H8" s="126"/>
      <c r="I8" s="126"/>
      <c r="J8" s="127"/>
      <c r="K8" s="126"/>
      <c r="L8" s="130"/>
      <c r="M8" s="121"/>
      <c r="N8" s="126"/>
      <c r="O8" s="126"/>
      <c r="P8" s="127"/>
      <c r="Q8" s="126"/>
      <c r="R8" s="28"/>
    </row>
    <row r="9" spans="1:19" x14ac:dyDescent="0.25">
      <c r="A9" s="13" t="s">
        <v>68</v>
      </c>
      <c r="B9" s="53">
        <v>67</v>
      </c>
      <c r="C9" s="96">
        <v>0.22639308875288258</v>
      </c>
      <c r="D9" s="53">
        <v>1</v>
      </c>
      <c r="E9" s="98" t="s">
        <v>69</v>
      </c>
      <c r="F9" s="129"/>
      <c r="G9" s="121"/>
      <c r="H9" s="126"/>
      <c r="I9" s="126"/>
      <c r="J9" s="127"/>
      <c r="K9" s="126"/>
      <c r="L9" s="130"/>
      <c r="M9" s="121"/>
      <c r="N9" s="126"/>
      <c r="O9" s="126"/>
      <c r="P9" s="127"/>
      <c r="Q9" s="126"/>
      <c r="R9" s="28"/>
    </row>
    <row r="10" spans="1:19" x14ac:dyDescent="0.25">
      <c r="A10" s="13" t="s">
        <v>70</v>
      </c>
      <c r="B10" s="53">
        <v>125</v>
      </c>
      <c r="C10" s="96">
        <v>0.34</v>
      </c>
      <c r="D10" s="53">
        <v>1</v>
      </c>
      <c r="E10" s="98" t="s">
        <v>104</v>
      </c>
      <c r="F10" s="129"/>
      <c r="G10" s="121"/>
      <c r="H10" s="126"/>
      <c r="I10" s="126"/>
      <c r="J10" s="127"/>
      <c r="K10" s="126"/>
      <c r="L10" s="130"/>
      <c r="M10" s="121"/>
      <c r="N10" s="126"/>
      <c r="O10" s="126"/>
      <c r="P10" s="127"/>
      <c r="Q10" s="126"/>
      <c r="R10" s="28"/>
    </row>
    <row r="11" spans="1:19" x14ac:dyDescent="0.25">
      <c r="A11" s="13" t="s">
        <v>43</v>
      </c>
      <c r="B11" s="53">
        <v>340</v>
      </c>
      <c r="C11" s="96">
        <v>0.92</v>
      </c>
      <c r="D11" s="53">
        <v>1</v>
      </c>
      <c r="E11" s="98" t="s">
        <v>71</v>
      </c>
      <c r="F11" s="129"/>
      <c r="G11" s="121"/>
      <c r="H11" s="126"/>
      <c r="I11" s="126"/>
      <c r="J11" s="127"/>
      <c r="K11" s="126"/>
      <c r="L11" s="130"/>
      <c r="M11" s="121"/>
      <c r="N11" s="126"/>
      <c r="O11" s="126"/>
      <c r="P11" s="127"/>
      <c r="Q11" s="126"/>
      <c r="R11" s="28"/>
    </row>
    <row r="12" spans="1:19" x14ac:dyDescent="0.25">
      <c r="A12" s="13"/>
      <c r="B12" s="53"/>
      <c r="C12" s="28"/>
      <c r="D12" s="53"/>
      <c r="E12" s="98"/>
      <c r="F12" s="129"/>
      <c r="G12" s="121"/>
      <c r="H12" s="126"/>
      <c r="I12" s="126"/>
      <c r="J12" s="127"/>
      <c r="K12" s="126"/>
      <c r="L12" s="130"/>
      <c r="M12" s="121"/>
      <c r="N12" s="126"/>
      <c r="O12" s="126"/>
      <c r="P12" s="127"/>
      <c r="Q12" s="126"/>
      <c r="R12" s="28"/>
    </row>
    <row r="13" spans="1:19" x14ac:dyDescent="0.25">
      <c r="A13" s="13" t="s">
        <v>3</v>
      </c>
      <c r="B13" s="53">
        <v>595</v>
      </c>
      <c r="C13" s="96">
        <v>0.45039034555366614</v>
      </c>
      <c r="D13" s="53">
        <v>1</v>
      </c>
      <c r="E13" s="98" t="s">
        <v>55</v>
      </c>
      <c r="F13" s="129"/>
      <c r="G13" s="121"/>
      <c r="H13" s="126"/>
      <c r="I13" s="126"/>
      <c r="J13" s="127"/>
      <c r="K13" s="126"/>
      <c r="L13" s="130"/>
      <c r="M13" s="121"/>
      <c r="N13" s="126"/>
      <c r="O13" s="126"/>
      <c r="P13" s="127"/>
      <c r="Q13" s="126"/>
      <c r="R13" s="28"/>
    </row>
    <row r="14" spans="1:19" x14ac:dyDescent="0.25">
      <c r="B14" s="131"/>
      <c r="C14" s="65"/>
      <c r="D14" s="65"/>
      <c r="E14" s="65"/>
      <c r="F14" s="65"/>
      <c r="G14" s="65"/>
      <c r="H14" s="65"/>
      <c r="I14" s="65"/>
      <c r="J14" s="65"/>
      <c r="K14" s="65"/>
      <c r="L14" s="28"/>
      <c r="M14" s="122"/>
      <c r="N14" s="123"/>
      <c r="O14" s="126"/>
      <c r="P14" s="127"/>
      <c r="Q14" s="126"/>
      <c r="R14" s="28"/>
    </row>
    <row r="15" spans="1:19" x14ac:dyDescent="0.25">
      <c r="B15" s="120" t="s">
        <v>145</v>
      </c>
      <c r="D15" s="120"/>
      <c r="E15" s="120"/>
      <c r="F15" s="5"/>
      <c r="G15" s="5"/>
      <c r="H15" s="120" t="s">
        <v>65</v>
      </c>
      <c r="J15" s="120"/>
      <c r="K15" s="120"/>
      <c r="L15" s="120"/>
      <c r="M15" s="96"/>
      <c r="N15" s="120" t="s">
        <v>58</v>
      </c>
      <c r="P15" s="120"/>
      <c r="Q15" s="120"/>
      <c r="R15" s="120"/>
      <c r="S15" s="121"/>
    </row>
    <row r="16" spans="1:19" x14ac:dyDescent="0.25">
      <c r="B16" s="28" t="s">
        <v>48</v>
      </c>
      <c r="C16" s="15" t="s">
        <v>49</v>
      </c>
      <c r="D16" s="15"/>
      <c r="E16" s="15"/>
      <c r="F16" s="5"/>
      <c r="H16" s="121" t="s">
        <v>48</v>
      </c>
      <c r="I16" s="15" t="s">
        <v>49</v>
      </c>
      <c r="J16" s="15"/>
      <c r="K16" s="15"/>
      <c r="L16" s="15"/>
      <c r="M16" s="27"/>
      <c r="N16" s="121" t="s">
        <v>48</v>
      </c>
      <c r="O16" s="15" t="s">
        <v>49</v>
      </c>
      <c r="P16" s="15"/>
      <c r="Q16" s="15"/>
      <c r="R16" s="27"/>
      <c r="S16" s="121"/>
    </row>
    <row r="17" spans="1:19" x14ac:dyDescent="0.25">
      <c r="A17" s="128" t="s">
        <v>92</v>
      </c>
      <c r="B17" s="65"/>
      <c r="C17" s="123" t="s">
        <v>50</v>
      </c>
      <c r="D17" s="123" t="s">
        <v>51</v>
      </c>
      <c r="E17" s="124" t="s">
        <v>52</v>
      </c>
      <c r="F17" s="5"/>
      <c r="H17" s="122"/>
      <c r="I17" s="123" t="s">
        <v>50</v>
      </c>
      <c r="J17" s="123" t="s">
        <v>51</v>
      </c>
      <c r="K17" s="124" t="s">
        <v>52</v>
      </c>
      <c r="L17" s="132" t="s">
        <v>53</v>
      </c>
      <c r="M17" s="130"/>
      <c r="N17" s="122"/>
      <c r="O17" s="123" t="s">
        <v>50</v>
      </c>
      <c r="P17" s="123" t="s">
        <v>51</v>
      </c>
      <c r="Q17" s="124" t="s">
        <v>52</v>
      </c>
      <c r="R17" s="123" t="s">
        <v>53</v>
      </c>
      <c r="S17" s="121"/>
    </row>
    <row r="18" spans="1:19" x14ac:dyDescent="0.25">
      <c r="A18" s="97" t="s">
        <v>66</v>
      </c>
      <c r="B18" s="28">
        <v>34</v>
      </c>
      <c r="C18" s="96">
        <v>0.71</v>
      </c>
      <c r="D18" s="96">
        <v>2.66</v>
      </c>
      <c r="E18" s="99" t="s">
        <v>94</v>
      </c>
      <c r="F18" s="88" t="s">
        <v>56</v>
      </c>
      <c r="H18" s="27">
        <v>1</v>
      </c>
      <c r="I18" s="96">
        <v>7.0000000000000007E-2</v>
      </c>
      <c r="J18" s="96">
        <v>0.27</v>
      </c>
      <c r="K18" s="99" t="s">
        <v>95</v>
      </c>
      <c r="L18" s="100" t="s">
        <v>57</v>
      </c>
      <c r="M18" s="96"/>
      <c r="N18" s="53">
        <v>33</v>
      </c>
      <c r="O18" s="96">
        <v>0.97</v>
      </c>
      <c r="P18" s="96">
        <v>3.63</v>
      </c>
      <c r="Q18" s="99" t="s">
        <v>96</v>
      </c>
      <c r="R18" s="100" t="s">
        <v>56</v>
      </c>
      <c r="S18" s="121"/>
    </row>
    <row r="19" spans="1:19" x14ac:dyDescent="0.25">
      <c r="A19" s="13" t="s">
        <v>67</v>
      </c>
      <c r="B19" s="133">
        <f>+H19+N19</f>
        <v>28</v>
      </c>
      <c r="C19" s="96">
        <v>0.55000000000000004</v>
      </c>
      <c r="D19" s="96">
        <v>2.94</v>
      </c>
      <c r="E19" s="98" t="s">
        <v>98</v>
      </c>
      <c r="F19" s="88" t="s">
        <v>56</v>
      </c>
      <c r="H19" s="27">
        <v>6</v>
      </c>
      <c r="I19" s="96">
        <v>0.47</v>
      </c>
      <c r="J19" s="96">
        <v>2.5</v>
      </c>
      <c r="K19" s="98" t="s">
        <v>99</v>
      </c>
      <c r="L19" s="100"/>
      <c r="M19" s="96"/>
      <c r="N19" s="53">
        <v>22</v>
      </c>
      <c r="O19" s="96">
        <v>0.57999999999999996</v>
      </c>
      <c r="P19" s="96">
        <v>3.08</v>
      </c>
      <c r="Q19" s="98" t="s">
        <v>100</v>
      </c>
      <c r="R19" s="100" t="s">
        <v>56</v>
      </c>
      <c r="S19" s="121"/>
    </row>
    <row r="20" spans="1:19" x14ac:dyDescent="0.25">
      <c r="A20" s="13" t="s">
        <v>68</v>
      </c>
      <c r="B20" s="133">
        <f>+H20+N20</f>
        <v>83</v>
      </c>
      <c r="C20" s="96">
        <v>0.62</v>
      </c>
      <c r="D20" s="96">
        <v>2.75</v>
      </c>
      <c r="E20" s="98" t="s">
        <v>101</v>
      </c>
      <c r="F20" s="88" t="s">
        <v>56</v>
      </c>
      <c r="H20" s="27">
        <v>25</v>
      </c>
      <c r="I20" s="96">
        <v>0.6</v>
      </c>
      <c r="J20" s="96">
        <v>2.63</v>
      </c>
      <c r="K20" s="98" t="s">
        <v>102</v>
      </c>
      <c r="L20" s="100" t="s">
        <v>56</v>
      </c>
      <c r="M20" s="96"/>
      <c r="N20" s="53">
        <v>58</v>
      </c>
      <c r="O20" s="96">
        <v>0.64</v>
      </c>
      <c r="P20" s="96">
        <v>2.8</v>
      </c>
      <c r="Q20" s="98" t="s">
        <v>103</v>
      </c>
      <c r="R20" s="100" t="s">
        <v>56</v>
      </c>
      <c r="S20" s="121"/>
    </row>
    <row r="21" spans="1:19" x14ac:dyDescent="0.25">
      <c r="A21" s="13" t="s">
        <v>70</v>
      </c>
      <c r="B21" s="133">
        <f>+H21+N21</f>
        <v>74</v>
      </c>
      <c r="C21" s="96">
        <v>0.7</v>
      </c>
      <c r="D21" s="96">
        <v>2.09</v>
      </c>
      <c r="E21" s="98" t="s">
        <v>105</v>
      </c>
      <c r="F21" s="88" t="s">
        <v>56</v>
      </c>
      <c r="H21" s="27">
        <v>27</v>
      </c>
      <c r="I21" s="96">
        <v>0.84</v>
      </c>
      <c r="J21" s="96">
        <v>2.5</v>
      </c>
      <c r="K21" s="98" t="s">
        <v>106</v>
      </c>
      <c r="L21" s="100" t="s">
        <v>56</v>
      </c>
      <c r="M21" s="96"/>
      <c r="N21" s="53">
        <v>47</v>
      </c>
      <c r="O21" s="96">
        <v>0.64</v>
      </c>
      <c r="P21" s="96">
        <v>1.91</v>
      </c>
      <c r="Q21" s="98" t="s">
        <v>107</v>
      </c>
      <c r="R21" s="100" t="s">
        <v>56</v>
      </c>
      <c r="S21" s="121"/>
    </row>
    <row r="22" spans="1:19" x14ac:dyDescent="0.25">
      <c r="A22" s="13" t="s">
        <v>43</v>
      </c>
      <c r="B22" s="133">
        <f>+H22+N22</f>
        <v>49</v>
      </c>
      <c r="C22" s="96">
        <v>0.81</v>
      </c>
      <c r="D22" s="96">
        <v>0.88</v>
      </c>
      <c r="E22" s="98" t="s">
        <v>108</v>
      </c>
      <c r="F22" s="88"/>
      <c r="H22" s="27">
        <v>21</v>
      </c>
      <c r="I22" s="96">
        <v>0.73</v>
      </c>
      <c r="J22" s="96">
        <v>0.79</v>
      </c>
      <c r="K22" s="98" t="s">
        <v>109</v>
      </c>
      <c r="L22" s="100" t="s">
        <v>111</v>
      </c>
      <c r="M22" s="96"/>
      <c r="N22" s="53">
        <v>28</v>
      </c>
      <c r="O22" s="96">
        <v>0.89</v>
      </c>
      <c r="P22" s="96">
        <v>0.97</v>
      </c>
      <c r="Q22" s="98" t="s">
        <v>110</v>
      </c>
      <c r="R22" s="100"/>
      <c r="S22" s="121"/>
    </row>
    <row r="23" spans="1:19" x14ac:dyDescent="0.25">
      <c r="A23" s="13"/>
      <c r="B23" s="133"/>
      <c r="C23" s="96"/>
      <c r="D23" s="96"/>
      <c r="E23" s="98"/>
      <c r="F23" s="88"/>
      <c r="H23" s="27"/>
      <c r="I23" s="96"/>
      <c r="J23" s="96"/>
      <c r="K23" s="98"/>
      <c r="L23" s="100"/>
      <c r="M23" s="96"/>
      <c r="N23" s="53"/>
      <c r="O23" s="96"/>
      <c r="P23" s="96"/>
      <c r="Q23" s="99"/>
      <c r="R23" s="100"/>
      <c r="S23" s="121"/>
    </row>
    <row r="24" spans="1:19" x14ac:dyDescent="0.25">
      <c r="A24" s="13" t="s">
        <v>3</v>
      </c>
      <c r="B24" s="133">
        <f>+H24+N24</f>
        <v>268</v>
      </c>
      <c r="C24" s="96">
        <v>0.84</v>
      </c>
      <c r="D24" s="96">
        <v>1.87</v>
      </c>
      <c r="E24" s="98" t="s">
        <v>112</v>
      </c>
      <c r="F24" s="88" t="s">
        <v>56</v>
      </c>
      <c r="H24" s="27">
        <v>80</v>
      </c>
      <c r="I24" s="96">
        <v>0.68</v>
      </c>
      <c r="J24" s="96">
        <v>1.51</v>
      </c>
      <c r="K24" s="98" t="s">
        <v>90</v>
      </c>
      <c r="L24" s="100" t="s">
        <v>56</v>
      </c>
      <c r="M24" s="96"/>
      <c r="N24" s="53">
        <v>188</v>
      </c>
      <c r="O24" s="96">
        <v>0.94</v>
      </c>
      <c r="P24" s="96">
        <v>2.08</v>
      </c>
      <c r="Q24" s="99" t="s">
        <v>91</v>
      </c>
      <c r="R24" s="100" t="s">
        <v>56</v>
      </c>
      <c r="S24" s="96"/>
    </row>
    <row r="25" spans="1:19" x14ac:dyDescent="0.25">
      <c r="A25" s="13"/>
      <c r="B25" s="28"/>
      <c r="C25" s="96"/>
      <c r="D25" s="96"/>
      <c r="E25" s="98"/>
      <c r="F25" s="88"/>
      <c r="H25" s="27"/>
      <c r="I25" s="96"/>
      <c r="J25" s="96"/>
      <c r="K25" s="98"/>
      <c r="L25" s="100"/>
      <c r="M25" s="96"/>
      <c r="N25" s="53"/>
      <c r="O25" s="96"/>
      <c r="P25" s="96"/>
      <c r="Q25" s="99"/>
      <c r="R25" s="100"/>
      <c r="S25" s="96"/>
    </row>
    <row r="26" spans="1:19" x14ac:dyDescent="0.25">
      <c r="A26" s="95" t="s">
        <v>47</v>
      </c>
      <c r="B26" s="28"/>
      <c r="C26" s="96"/>
      <c r="D26" s="96"/>
      <c r="E26" s="98"/>
      <c r="F26" s="88"/>
      <c r="H26" s="27"/>
      <c r="I26" s="96"/>
      <c r="J26" s="96"/>
      <c r="K26" s="98"/>
      <c r="L26" s="100"/>
      <c r="M26" s="96"/>
      <c r="N26" s="53"/>
      <c r="O26" s="96"/>
      <c r="P26" s="96"/>
      <c r="Q26" s="99"/>
      <c r="R26" s="100"/>
      <c r="S26" s="96"/>
    </row>
    <row r="27" spans="1:19" x14ac:dyDescent="0.25">
      <c r="A27" s="13" t="s">
        <v>66</v>
      </c>
      <c r="B27" s="28">
        <v>7</v>
      </c>
      <c r="C27" s="96">
        <v>1.0900000000000001</v>
      </c>
      <c r="D27" s="96">
        <v>4.08</v>
      </c>
      <c r="E27" s="98" t="s">
        <v>116</v>
      </c>
      <c r="F27" s="88" t="s">
        <v>56</v>
      </c>
      <c r="H27" s="27">
        <v>0</v>
      </c>
      <c r="I27" s="96">
        <v>0</v>
      </c>
      <c r="J27" s="96">
        <v>0</v>
      </c>
      <c r="K27" s="98">
        <v>0</v>
      </c>
      <c r="L27" s="100" t="s">
        <v>57</v>
      </c>
      <c r="M27" s="96"/>
      <c r="N27" s="53">
        <v>7</v>
      </c>
      <c r="O27" s="96">
        <v>2.14</v>
      </c>
      <c r="P27" s="96">
        <v>8.0500000000000007</v>
      </c>
      <c r="Q27" s="99" t="s">
        <v>117</v>
      </c>
      <c r="R27" s="100" t="s">
        <v>56</v>
      </c>
      <c r="S27" s="96"/>
    </row>
    <row r="28" spans="1:19" x14ac:dyDescent="0.25">
      <c r="A28" s="13" t="s">
        <v>67</v>
      </c>
      <c r="B28" s="28">
        <v>22</v>
      </c>
      <c r="C28" s="96">
        <v>1.67</v>
      </c>
      <c r="D28" s="96">
        <v>8.91</v>
      </c>
      <c r="E28" s="98" t="s">
        <v>118</v>
      </c>
      <c r="F28" s="88" t="s">
        <v>56</v>
      </c>
      <c r="H28" s="27">
        <v>5</v>
      </c>
      <c r="I28" s="96">
        <v>1.01</v>
      </c>
      <c r="J28" s="96">
        <v>5.38</v>
      </c>
      <c r="K28" s="98" t="s">
        <v>120</v>
      </c>
      <c r="L28" s="100" t="s">
        <v>111</v>
      </c>
      <c r="M28" s="96"/>
      <c r="N28" s="53">
        <v>17</v>
      </c>
      <c r="O28" s="96">
        <v>2.0699999999999998</v>
      </c>
      <c r="P28" s="96">
        <v>11.05</v>
      </c>
      <c r="Q28" s="99" t="s">
        <v>119</v>
      </c>
      <c r="R28" s="100" t="s">
        <v>56</v>
      </c>
      <c r="S28" s="96"/>
    </row>
    <row r="29" spans="1:19" x14ac:dyDescent="0.25">
      <c r="A29" s="13" t="s">
        <v>68</v>
      </c>
      <c r="B29" s="28">
        <v>63</v>
      </c>
      <c r="C29" s="96">
        <v>0.81</v>
      </c>
      <c r="D29" s="96">
        <v>3.57</v>
      </c>
      <c r="E29" s="98" t="s">
        <v>121</v>
      </c>
      <c r="F29" s="88" t="s">
        <v>56</v>
      </c>
      <c r="H29" s="27">
        <v>20</v>
      </c>
      <c r="I29" s="96">
        <v>0.64</v>
      </c>
      <c r="J29" s="96">
        <v>2.84</v>
      </c>
      <c r="K29" s="98" t="s">
        <v>122</v>
      </c>
      <c r="L29" s="100" t="s">
        <v>56</v>
      </c>
      <c r="M29" s="96"/>
      <c r="N29" s="53">
        <v>43</v>
      </c>
      <c r="O29" s="96">
        <v>0.92</v>
      </c>
      <c r="P29" s="96">
        <v>4.0599999999999996</v>
      </c>
      <c r="Q29" s="99" t="s">
        <v>123</v>
      </c>
      <c r="R29" s="100" t="s">
        <v>56</v>
      </c>
      <c r="S29" s="96"/>
    </row>
    <row r="30" spans="1:19" x14ac:dyDescent="0.25">
      <c r="A30" s="13" t="s">
        <v>70</v>
      </c>
      <c r="B30" s="28">
        <v>60</v>
      </c>
      <c r="C30" s="96">
        <v>0.79</v>
      </c>
      <c r="D30" s="96">
        <v>2.37</v>
      </c>
      <c r="E30" s="98" t="s">
        <v>124</v>
      </c>
      <c r="F30" s="88" t="s">
        <v>56</v>
      </c>
      <c r="H30" s="27">
        <v>21</v>
      </c>
      <c r="I30" s="96">
        <v>1.02</v>
      </c>
      <c r="J30" s="96">
        <v>3.03</v>
      </c>
      <c r="K30" s="98" t="s">
        <v>125</v>
      </c>
      <c r="L30" s="100" t="s">
        <v>56</v>
      </c>
      <c r="M30" s="96"/>
      <c r="N30" s="53">
        <v>39</v>
      </c>
      <c r="O30" s="96">
        <v>0.71</v>
      </c>
      <c r="P30" s="96">
        <v>2.11</v>
      </c>
      <c r="Q30" s="99" t="s">
        <v>126</v>
      </c>
      <c r="R30" s="100" t="s">
        <v>56</v>
      </c>
      <c r="S30" s="96"/>
    </row>
    <row r="31" spans="1:19" x14ac:dyDescent="0.25">
      <c r="A31" s="13" t="s">
        <v>43</v>
      </c>
      <c r="B31" s="28">
        <v>36</v>
      </c>
      <c r="C31" s="96">
        <v>0.98</v>
      </c>
      <c r="D31" s="96">
        <v>1.07</v>
      </c>
      <c r="E31" s="98" t="s">
        <v>127</v>
      </c>
      <c r="F31" s="88"/>
      <c r="H31" s="27">
        <v>8</v>
      </c>
      <c r="I31" s="96">
        <v>0.79</v>
      </c>
      <c r="J31" s="96">
        <v>0.86</v>
      </c>
      <c r="K31" s="98" t="s">
        <v>76</v>
      </c>
      <c r="L31" s="100"/>
      <c r="M31" s="96"/>
      <c r="N31" s="53">
        <v>28</v>
      </c>
      <c r="O31" s="96">
        <v>1.06</v>
      </c>
      <c r="P31" s="96">
        <v>1.1499999999999999</v>
      </c>
      <c r="Q31" s="99" t="s">
        <v>77</v>
      </c>
      <c r="R31" s="100"/>
      <c r="S31" s="96"/>
    </row>
    <row r="32" spans="1:19" x14ac:dyDescent="0.25">
      <c r="A32" s="13"/>
      <c r="B32" s="28"/>
      <c r="C32" s="96"/>
      <c r="D32" s="96"/>
      <c r="E32" s="98"/>
      <c r="F32" s="88"/>
      <c r="H32" s="28"/>
      <c r="I32" s="96"/>
      <c r="J32" s="96"/>
      <c r="K32" s="98"/>
      <c r="L32" s="100"/>
      <c r="M32" s="96"/>
      <c r="N32" s="28"/>
      <c r="O32" s="96"/>
      <c r="P32" s="96"/>
      <c r="Q32" s="99"/>
      <c r="R32" s="100"/>
      <c r="S32" s="96"/>
    </row>
    <row r="33" spans="1:24" x14ac:dyDescent="0.25">
      <c r="A33" s="13" t="s">
        <v>41</v>
      </c>
      <c r="B33" s="28">
        <v>188</v>
      </c>
      <c r="C33" s="96">
        <v>1.05</v>
      </c>
      <c r="D33" s="96">
        <v>2.3199999999999998</v>
      </c>
      <c r="E33" s="98" t="s">
        <v>113</v>
      </c>
      <c r="F33" s="88" t="s">
        <v>56</v>
      </c>
      <c r="H33" s="27">
        <v>54</v>
      </c>
      <c r="I33" s="96">
        <v>0.97</v>
      </c>
      <c r="J33" s="96">
        <v>2.16</v>
      </c>
      <c r="K33" s="98" t="s">
        <v>114</v>
      </c>
      <c r="L33" s="100" t="s">
        <v>56</v>
      </c>
      <c r="M33" s="96"/>
      <c r="N33" s="53">
        <v>134</v>
      </c>
      <c r="O33" s="96">
        <v>1.08</v>
      </c>
      <c r="P33" s="96">
        <v>2.4</v>
      </c>
      <c r="Q33" s="99" t="s">
        <v>115</v>
      </c>
      <c r="R33" s="100" t="s">
        <v>56</v>
      </c>
      <c r="S33" s="96"/>
    </row>
    <row r="34" spans="1:24" x14ac:dyDescent="0.25">
      <c r="A34" s="13"/>
      <c r="B34" s="28"/>
      <c r="C34" s="96"/>
      <c r="D34" s="96"/>
      <c r="E34" s="98"/>
      <c r="F34" s="88"/>
      <c r="H34" s="27"/>
      <c r="I34" s="96"/>
      <c r="J34" s="96"/>
      <c r="K34" s="98"/>
      <c r="L34" s="100"/>
      <c r="M34" s="96"/>
      <c r="N34" s="53"/>
      <c r="O34" s="96"/>
      <c r="P34" s="96"/>
      <c r="Q34" s="99"/>
      <c r="R34" s="100"/>
      <c r="S34" s="96"/>
    </row>
    <row r="35" spans="1:24" x14ac:dyDescent="0.25">
      <c r="A35" s="95" t="s">
        <v>144</v>
      </c>
      <c r="B35" s="28"/>
      <c r="C35" s="96"/>
      <c r="D35" s="96"/>
      <c r="E35" s="98"/>
      <c r="F35" s="88"/>
      <c r="H35" s="27"/>
      <c r="I35" s="96"/>
      <c r="J35" s="96"/>
      <c r="K35" s="98"/>
      <c r="L35" s="100"/>
      <c r="M35" s="96"/>
      <c r="N35" s="53"/>
      <c r="O35" s="96"/>
      <c r="P35" s="96"/>
      <c r="Q35" s="99"/>
      <c r="R35" s="100"/>
      <c r="S35" s="96"/>
    </row>
    <row r="36" spans="1:24" x14ac:dyDescent="0.25">
      <c r="A36" s="13" t="s">
        <v>66</v>
      </c>
      <c r="B36" s="28">
        <v>27</v>
      </c>
      <c r="C36" s="96">
        <v>0.65</v>
      </c>
      <c r="D36" s="96">
        <v>2.44</v>
      </c>
      <c r="E36" s="99" t="s">
        <v>131</v>
      </c>
      <c r="F36" s="88" t="s">
        <v>56</v>
      </c>
      <c r="H36" s="27">
        <v>1</v>
      </c>
      <c r="I36" s="96">
        <v>0.09</v>
      </c>
      <c r="J36" s="96">
        <v>0.35</v>
      </c>
      <c r="K36" s="99" t="s">
        <v>78</v>
      </c>
      <c r="L36" s="100"/>
      <c r="M36" s="96"/>
      <c r="N36" s="53">
        <v>26</v>
      </c>
      <c r="O36" s="96">
        <v>0.84</v>
      </c>
      <c r="P36" s="96">
        <v>3.17</v>
      </c>
      <c r="Q36" s="99" t="s">
        <v>132</v>
      </c>
      <c r="R36" s="100" t="s">
        <v>56</v>
      </c>
      <c r="S36" s="96"/>
    </row>
    <row r="37" spans="1:24" x14ac:dyDescent="0.25">
      <c r="A37" s="13" t="s">
        <v>67</v>
      </c>
      <c r="B37" s="28">
        <v>6</v>
      </c>
      <c r="C37" s="96">
        <v>0.16</v>
      </c>
      <c r="D37" s="96">
        <v>0.85</v>
      </c>
      <c r="E37" s="99" t="s">
        <v>133</v>
      </c>
      <c r="F37" s="88"/>
      <c r="H37" s="27">
        <v>1</v>
      </c>
      <c r="I37" s="96">
        <v>0.13</v>
      </c>
      <c r="J37" s="96">
        <v>0.68</v>
      </c>
      <c r="K37" s="99" t="s">
        <v>134</v>
      </c>
      <c r="L37" s="100"/>
      <c r="M37" s="96"/>
      <c r="N37" s="53">
        <v>5</v>
      </c>
      <c r="O37" s="96">
        <v>0.17</v>
      </c>
      <c r="P37" s="96">
        <v>0.89</v>
      </c>
      <c r="Q37" s="99" t="s">
        <v>135</v>
      </c>
      <c r="R37" s="100"/>
      <c r="S37" s="96"/>
    </row>
    <row r="38" spans="1:24" x14ac:dyDescent="0.25">
      <c r="A38" s="13" t="s">
        <v>68</v>
      </c>
      <c r="B38" s="28">
        <v>20</v>
      </c>
      <c r="C38" s="96">
        <v>0.36</v>
      </c>
      <c r="D38" s="96">
        <v>1.59</v>
      </c>
      <c r="E38" s="98" t="s">
        <v>136</v>
      </c>
      <c r="F38" s="88"/>
      <c r="H38" s="27">
        <v>5</v>
      </c>
      <c r="I38" s="96">
        <v>0.46</v>
      </c>
      <c r="J38" s="96">
        <v>2.04</v>
      </c>
      <c r="K38" s="98" t="s">
        <v>138</v>
      </c>
      <c r="L38" s="100"/>
      <c r="M38" s="96"/>
      <c r="N38" s="53">
        <v>15</v>
      </c>
      <c r="O38" s="96">
        <v>0.34</v>
      </c>
      <c r="P38" s="96">
        <v>1.49</v>
      </c>
      <c r="Q38" s="99" t="s">
        <v>137</v>
      </c>
      <c r="R38" s="100"/>
      <c r="S38" s="96"/>
    </row>
    <row r="39" spans="1:24" x14ac:dyDescent="0.25">
      <c r="A39" s="13" t="s">
        <v>70</v>
      </c>
      <c r="B39" s="28">
        <v>14</v>
      </c>
      <c r="C39" s="96">
        <v>0.47</v>
      </c>
      <c r="D39" s="96">
        <v>1.39</v>
      </c>
      <c r="E39" s="98" t="s">
        <v>139</v>
      </c>
      <c r="F39" s="88"/>
      <c r="H39" s="27">
        <v>6</v>
      </c>
      <c r="I39" s="96">
        <v>0.52</v>
      </c>
      <c r="J39" s="96">
        <v>1.55</v>
      </c>
      <c r="K39" s="98" t="s">
        <v>140</v>
      </c>
      <c r="L39" s="100"/>
      <c r="M39" s="96"/>
      <c r="N39" s="53">
        <v>8</v>
      </c>
      <c r="O39" s="96">
        <v>0.43</v>
      </c>
      <c r="P39" s="96">
        <v>1.29</v>
      </c>
      <c r="Q39" s="99" t="s">
        <v>141</v>
      </c>
      <c r="R39" s="100"/>
      <c r="S39" s="96"/>
    </row>
    <row r="40" spans="1:24" x14ac:dyDescent="0.25">
      <c r="A40" s="13" t="s">
        <v>43</v>
      </c>
      <c r="B40" s="28">
        <v>13</v>
      </c>
      <c r="C40" s="96">
        <v>0.55000000000000004</v>
      </c>
      <c r="D40" s="96">
        <v>0.6</v>
      </c>
      <c r="E40" s="98" t="s">
        <v>142</v>
      </c>
      <c r="F40" s="88" t="s">
        <v>57</v>
      </c>
      <c r="H40" s="27">
        <v>13</v>
      </c>
      <c r="I40" s="96">
        <v>0.69</v>
      </c>
      <c r="J40" s="96">
        <v>0.75</v>
      </c>
      <c r="K40" s="98" t="s">
        <v>143</v>
      </c>
      <c r="L40" s="100"/>
      <c r="M40" s="96"/>
      <c r="N40" s="53">
        <v>0</v>
      </c>
      <c r="O40" s="96">
        <v>0</v>
      </c>
      <c r="P40" s="96">
        <v>0</v>
      </c>
      <c r="Q40" s="99">
        <v>0</v>
      </c>
      <c r="R40" s="100" t="s">
        <v>57</v>
      </c>
      <c r="S40" s="96"/>
    </row>
    <row r="41" spans="1:24" x14ac:dyDescent="0.25">
      <c r="A41" s="13"/>
      <c r="B41" s="28"/>
      <c r="C41" s="96"/>
      <c r="D41" s="96"/>
      <c r="E41" s="98"/>
      <c r="F41" s="88"/>
      <c r="H41" s="27"/>
      <c r="I41" s="96"/>
      <c r="J41" s="96"/>
      <c r="K41" s="98"/>
      <c r="L41" s="100"/>
      <c r="M41" s="96"/>
      <c r="N41" s="53"/>
      <c r="O41" s="96"/>
      <c r="P41" s="96"/>
      <c r="Q41" s="99"/>
      <c r="R41" s="100"/>
      <c r="S41" s="96"/>
    </row>
    <row r="42" spans="1:24" x14ac:dyDescent="0.25">
      <c r="A42" s="13" t="s">
        <v>3</v>
      </c>
      <c r="B42" s="28">
        <v>80</v>
      </c>
      <c r="C42" s="96">
        <v>0.57999999999999996</v>
      </c>
      <c r="D42" s="96">
        <v>1.28</v>
      </c>
      <c r="E42" s="98" t="s">
        <v>128</v>
      </c>
      <c r="F42" s="88" t="s">
        <v>56</v>
      </c>
      <c r="H42" s="27">
        <v>26</v>
      </c>
      <c r="I42" s="96">
        <v>0.42</v>
      </c>
      <c r="J42" s="96">
        <v>0.93</v>
      </c>
      <c r="K42" s="98" t="s">
        <v>129</v>
      </c>
      <c r="L42" s="100"/>
      <c r="M42" s="96"/>
      <c r="N42" s="53">
        <v>54</v>
      </c>
      <c r="O42" s="96">
        <v>0.71</v>
      </c>
      <c r="P42" s="96">
        <v>1.56</v>
      </c>
      <c r="Q42" s="99" t="s">
        <v>130</v>
      </c>
      <c r="R42" s="100" t="s">
        <v>56</v>
      </c>
      <c r="S42" s="125"/>
      <c r="T42" s="2"/>
      <c r="U42" s="2"/>
      <c r="V42" s="2"/>
      <c r="W42" s="2"/>
      <c r="X42" s="2"/>
    </row>
    <row r="43" spans="1:24" x14ac:dyDescent="0.25">
      <c r="A43" s="4"/>
      <c r="B43" s="4"/>
      <c r="C43" s="4"/>
      <c r="D43" s="4"/>
      <c r="E43" s="4"/>
      <c r="F43" s="4"/>
      <c r="G43" s="4"/>
      <c r="H43" s="112"/>
      <c r="I43" s="101"/>
      <c r="J43" s="101"/>
      <c r="K43" s="101"/>
      <c r="L43" s="101"/>
      <c r="M43" s="101"/>
      <c r="N43" s="101"/>
      <c r="O43" s="102"/>
      <c r="P43" s="101"/>
      <c r="Q43" s="103"/>
      <c r="R43" s="101"/>
      <c r="S43" s="140"/>
      <c r="T43" s="2"/>
      <c r="U43" s="140"/>
      <c r="V43" s="140"/>
      <c r="W43" s="140"/>
      <c r="X43" s="2"/>
    </row>
    <row r="44" spans="1:24" x14ac:dyDescent="0.25">
      <c r="A44" s="13"/>
      <c r="B44" s="93"/>
      <c r="C44" s="24"/>
      <c r="D44" s="52"/>
      <c r="E44" s="24"/>
      <c r="F44" s="9"/>
      <c r="G44" s="9"/>
      <c r="H44" s="24"/>
      <c r="I44" s="24"/>
      <c r="J44" s="24"/>
      <c r="K44" s="24"/>
      <c r="L44" s="24"/>
      <c r="M44" s="24"/>
      <c r="N44" s="96"/>
      <c r="O44" s="24"/>
      <c r="P44" s="24"/>
      <c r="Q44" s="24"/>
    </row>
    <row r="45" spans="1:24" x14ac:dyDescent="0.25">
      <c r="A45" s="13" t="s">
        <v>59</v>
      </c>
      <c r="B45" s="93"/>
      <c r="C45" s="24"/>
      <c r="D45" s="24"/>
      <c r="E45" s="24"/>
      <c r="F45" s="9"/>
      <c r="G45" s="9"/>
      <c r="H45" s="24"/>
      <c r="I45" s="24"/>
      <c r="J45" s="24"/>
      <c r="K45" s="24"/>
      <c r="L45" s="24"/>
      <c r="M45" s="24"/>
      <c r="N45" s="96"/>
      <c r="O45" s="24"/>
      <c r="P45" s="24"/>
      <c r="Q45" s="24"/>
    </row>
    <row r="46" spans="1:24" x14ac:dyDescent="0.25">
      <c r="A46" s="13"/>
      <c r="B46" s="93"/>
      <c r="C46" s="24"/>
      <c r="D46" s="24"/>
      <c r="E46" s="24"/>
      <c r="F46" s="9"/>
      <c r="G46" s="9"/>
      <c r="H46" s="24"/>
      <c r="I46" s="24"/>
      <c r="J46" s="24"/>
      <c r="K46" s="24"/>
      <c r="L46" s="24"/>
      <c r="M46" s="24"/>
      <c r="N46" s="96"/>
      <c r="O46" s="24"/>
      <c r="P46" s="24"/>
      <c r="Q46" s="24"/>
    </row>
    <row r="47" spans="1:24" x14ac:dyDescent="0.25">
      <c r="A47" s="13" t="s">
        <v>50</v>
      </c>
      <c r="B47" s="93" t="s">
        <v>60</v>
      </c>
      <c r="C47" s="9"/>
      <c r="D47" s="24"/>
      <c r="E47" s="24"/>
      <c r="F47" s="9"/>
      <c r="G47" s="9"/>
      <c r="H47" s="24"/>
      <c r="I47" s="24"/>
      <c r="J47" s="24"/>
      <c r="K47" s="24"/>
      <c r="L47" s="24"/>
      <c r="M47" s="24"/>
      <c r="N47" s="96"/>
      <c r="O47" s="24"/>
      <c r="P47" s="24"/>
      <c r="Q47" s="24"/>
    </row>
    <row r="48" spans="1:24" x14ac:dyDescent="0.25">
      <c r="A48" s="13" t="s">
        <v>51</v>
      </c>
      <c r="B48" s="9" t="s">
        <v>61</v>
      </c>
      <c r="C48" s="9"/>
      <c r="D48" s="9"/>
      <c r="E48" s="9"/>
      <c r="F48" s="9"/>
      <c r="G48" s="9"/>
      <c r="H48" s="9"/>
      <c r="I48" s="9"/>
      <c r="J48" s="9"/>
      <c r="K48" s="9"/>
      <c r="L48" s="9"/>
      <c r="M48" s="9"/>
      <c r="N48" s="96"/>
      <c r="O48" s="9"/>
      <c r="P48" s="9"/>
      <c r="Q48" s="9"/>
    </row>
    <row r="49" spans="1:17" x14ac:dyDescent="0.25">
      <c r="A49" s="13" t="s">
        <v>62</v>
      </c>
      <c r="B49" s="93" t="s">
        <v>63</v>
      </c>
      <c r="C49" s="9"/>
      <c r="D49" s="9"/>
      <c r="E49" s="9"/>
      <c r="F49" s="9"/>
      <c r="G49" s="9"/>
      <c r="H49" s="9"/>
      <c r="I49" s="9"/>
      <c r="J49" s="9"/>
      <c r="K49" s="9"/>
      <c r="L49" s="9"/>
      <c r="M49" s="9"/>
      <c r="N49" s="96"/>
      <c r="O49" s="9"/>
      <c r="P49" s="9"/>
      <c r="Q49" s="9"/>
    </row>
    <row r="50" spans="1:17" x14ac:dyDescent="0.25">
      <c r="A50" s="13" t="s">
        <v>53</v>
      </c>
      <c r="B50" s="94" t="s">
        <v>64</v>
      </c>
      <c r="C50" s="9"/>
      <c r="D50" s="9"/>
      <c r="E50" s="9"/>
      <c r="F50" s="9"/>
      <c r="G50" s="9"/>
      <c r="H50" s="9"/>
      <c r="I50" s="9"/>
      <c r="J50" s="9"/>
      <c r="K50" s="9"/>
      <c r="L50" s="9"/>
      <c r="M50" s="9"/>
      <c r="N50" s="96"/>
      <c r="O50" s="9"/>
      <c r="P50" s="9"/>
      <c r="Q50" s="9"/>
    </row>
    <row r="51" spans="1:17" x14ac:dyDescent="0.25">
      <c r="A51" s="9"/>
      <c r="B51" s="104" t="s">
        <v>72</v>
      </c>
      <c r="C51" s="9"/>
      <c r="D51" s="9"/>
      <c r="E51" s="9"/>
      <c r="F51" s="9"/>
      <c r="G51" s="9"/>
      <c r="H51" s="9"/>
      <c r="I51" s="9"/>
      <c r="J51" s="9"/>
      <c r="K51" s="9"/>
      <c r="L51" s="9"/>
      <c r="M51" s="9"/>
      <c r="N51" s="96"/>
      <c r="O51" s="9"/>
      <c r="P51" s="9"/>
      <c r="Q51" s="9"/>
    </row>
    <row r="52" spans="1:17" x14ac:dyDescent="0.25">
      <c r="N52" s="96"/>
    </row>
    <row r="53" spans="1:17" x14ac:dyDescent="0.25">
      <c r="A53" s="13" t="s">
        <v>4</v>
      </c>
      <c r="N53" s="96"/>
    </row>
    <row r="54" spans="1:17" x14ac:dyDescent="0.25">
      <c r="N54" s="96"/>
    </row>
    <row r="55" spans="1:17" x14ac:dyDescent="0.25">
      <c r="N55" s="96"/>
    </row>
    <row r="59" spans="1:17" x14ac:dyDescent="0.25">
      <c r="C59" s="51"/>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2"/>
  <sheetViews>
    <sheetView workbookViewId="0"/>
  </sheetViews>
  <sheetFormatPr defaultRowHeight="15" x14ac:dyDescent="0.25"/>
  <cols>
    <col min="1" max="1" width="36.28515625" style="1" customWidth="1"/>
    <col min="2" max="11" width="10.7109375" style="1" customWidth="1"/>
    <col min="12" max="12" width="1.85546875" style="1" customWidth="1"/>
    <col min="13" max="13" width="12.5703125" bestFit="1" customWidth="1"/>
    <col min="15" max="15" width="10" bestFit="1" customWidth="1"/>
    <col min="22" max="24" width="9.140625" style="2"/>
    <col min="25" max="25" width="10" style="2" bestFit="1" customWidth="1"/>
  </cols>
  <sheetData>
    <row r="1" spans="1:25" x14ac:dyDescent="0.25">
      <c r="A1" s="18" t="s">
        <v>155</v>
      </c>
      <c r="B1" s="18"/>
      <c r="C1" s="18"/>
      <c r="D1" s="18"/>
      <c r="E1" s="18"/>
      <c r="F1" s="18"/>
      <c r="G1" s="18"/>
      <c r="H1" s="18"/>
      <c r="I1" s="18"/>
      <c r="J1" s="18"/>
      <c r="K1" s="18"/>
      <c r="L1" s="18"/>
      <c r="M1" s="2"/>
      <c r="N1" s="2"/>
      <c r="O1" s="2"/>
      <c r="V1"/>
      <c r="W1"/>
      <c r="X1"/>
      <c r="Y1"/>
    </row>
    <row r="2" spans="1:25" x14ac:dyDescent="0.25">
      <c r="A2" s="19"/>
      <c r="B2" s="22">
        <v>2013</v>
      </c>
      <c r="C2" s="22">
        <v>2014</v>
      </c>
      <c r="D2" s="22">
        <v>2015</v>
      </c>
      <c r="E2" s="22">
        <v>2016</v>
      </c>
      <c r="F2" s="22">
        <v>2017</v>
      </c>
      <c r="G2" s="22">
        <v>2018</v>
      </c>
      <c r="H2" s="22">
        <v>2019</v>
      </c>
      <c r="I2" s="22">
        <v>2020</v>
      </c>
      <c r="J2" s="22">
        <v>2021</v>
      </c>
      <c r="K2" s="22" t="s">
        <v>80</v>
      </c>
      <c r="L2" s="19"/>
      <c r="M2" s="34"/>
      <c r="N2" s="48"/>
      <c r="O2" s="2"/>
      <c r="P2" s="48"/>
      <c r="Q2" s="49"/>
      <c r="R2" s="44"/>
      <c r="S2" s="44"/>
      <c r="T2" s="50"/>
      <c r="U2" s="50"/>
      <c r="V2"/>
      <c r="W2"/>
      <c r="X2"/>
      <c r="Y2"/>
    </row>
    <row r="3" spans="1:25" x14ac:dyDescent="0.25">
      <c r="M3" s="2"/>
      <c r="N3" s="2"/>
      <c r="O3" s="2"/>
      <c r="P3" s="2"/>
      <c r="Q3" s="2"/>
      <c r="R3" s="2"/>
      <c r="S3" s="2"/>
      <c r="T3" s="2"/>
      <c r="U3" s="2"/>
      <c r="V3"/>
      <c r="W3"/>
      <c r="X3"/>
      <c r="Y3"/>
    </row>
    <row r="4" spans="1:25" x14ac:dyDescent="0.25">
      <c r="A4" s="14"/>
      <c r="B4" s="14"/>
      <c r="C4" s="14"/>
      <c r="D4" s="14"/>
      <c r="E4" s="14"/>
      <c r="F4" s="14"/>
      <c r="G4" s="14"/>
      <c r="H4" s="14"/>
      <c r="I4" s="14"/>
      <c r="J4" s="14"/>
      <c r="K4" s="14"/>
      <c r="L4" s="14"/>
      <c r="M4" s="44"/>
      <c r="N4" s="44"/>
      <c r="O4" s="2"/>
      <c r="V4"/>
      <c r="W4"/>
      <c r="X4"/>
      <c r="Y4"/>
    </row>
    <row r="5" spans="1:25" x14ac:dyDescent="0.25">
      <c r="A5" s="10"/>
      <c r="B5" s="10"/>
      <c r="C5" s="10"/>
      <c r="D5" s="10"/>
      <c r="E5" s="10"/>
      <c r="F5" s="10"/>
      <c r="G5" s="10"/>
      <c r="H5" s="10"/>
      <c r="I5" s="10"/>
      <c r="J5" s="10"/>
      <c r="K5" s="10"/>
      <c r="L5" s="10"/>
      <c r="M5" s="44"/>
      <c r="N5" s="44"/>
      <c r="O5" s="2"/>
      <c r="V5"/>
      <c r="W5"/>
      <c r="X5"/>
      <c r="Y5"/>
    </row>
    <row r="6" spans="1:25" x14ac:dyDescent="0.25">
      <c r="B6" s="1" t="s">
        <v>9</v>
      </c>
      <c r="M6" s="44"/>
      <c r="N6" s="44"/>
      <c r="O6" s="2"/>
      <c r="V6"/>
      <c r="W6"/>
      <c r="X6"/>
      <c r="Y6"/>
    </row>
    <row r="7" spans="1:25" x14ac:dyDescent="0.25">
      <c r="M7" s="50"/>
      <c r="N7" s="50"/>
      <c r="O7" s="2"/>
      <c r="V7"/>
      <c r="W7"/>
      <c r="X7"/>
      <c r="Y7"/>
    </row>
    <row r="8" spans="1:25" x14ac:dyDescent="0.25">
      <c r="A8" s="1" t="s">
        <v>13</v>
      </c>
      <c r="B8" s="1">
        <v>225</v>
      </c>
      <c r="C8" s="1">
        <v>235</v>
      </c>
      <c r="D8" s="1">
        <v>235</v>
      </c>
      <c r="E8" s="1">
        <v>254</v>
      </c>
      <c r="F8" s="1">
        <v>244</v>
      </c>
      <c r="G8" s="1">
        <v>261</v>
      </c>
      <c r="H8" s="1">
        <v>220</v>
      </c>
      <c r="I8" s="1">
        <v>241</v>
      </c>
      <c r="J8" s="1">
        <v>210</v>
      </c>
      <c r="K8" s="1">
        <v>221</v>
      </c>
      <c r="M8" s="50"/>
      <c r="N8" s="50"/>
      <c r="O8" s="2"/>
      <c r="V8"/>
      <c r="W8"/>
      <c r="X8"/>
      <c r="Y8"/>
    </row>
    <row r="9" spans="1:25" x14ac:dyDescent="0.25">
      <c r="M9" s="50"/>
      <c r="N9" s="50"/>
      <c r="O9" s="2"/>
      <c r="V9"/>
      <c r="W9"/>
      <c r="X9"/>
      <c r="Y9"/>
    </row>
    <row r="10" spans="1:25" x14ac:dyDescent="0.25">
      <c r="A10" s="47" t="s">
        <v>10</v>
      </c>
      <c r="B10" s="47">
        <v>84</v>
      </c>
      <c r="C10" s="47">
        <v>77</v>
      </c>
      <c r="D10" s="47">
        <v>83</v>
      </c>
      <c r="E10" s="47">
        <v>86</v>
      </c>
      <c r="F10" s="47">
        <v>85</v>
      </c>
      <c r="G10" s="47">
        <v>112</v>
      </c>
      <c r="H10" s="47">
        <v>76</v>
      </c>
      <c r="I10" s="47">
        <v>107</v>
      </c>
      <c r="J10" s="47">
        <v>80</v>
      </c>
      <c r="K10" s="47">
        <v>73</v>
      </c>
      <c r="L10" s="47"/>
      <c r="M10" s="44"/>
      <c r="N10" s="44"/>
      <c r="O10" s="2"/>
      <c r="V10"/>
      <c r="W10"/>
      <c r="X10"/>
      <c r="Y10"/>
    </row>
    <row r="11" spans="1:25" x14ac:dyDescent="0.25">
      <c r="A11" s="32" t="s">
        <v>11</v>
      </c>
      <c r="B11" s="32">
        <v>106</v>
      </c>
      <c r="C11" s="32">
        <v>113</v>
      </c>
      <c r="D11" s="32">
        <v>112</v>
      </c>
      <c r="E11" s="32">
        <v>113</v>
      </c>
      <c r="F11" s="32">
        <v>113</v>
      </c>
      <c r="G11" s="32">
        <v>96</v>
      </c>
      <c r="H11" s="32">
        <v>90</v>
      </c>
      <c r="I11" s="32">
        <v>91</v>
      </c>
      <c r="J11" s="32">
        <v>87</v>
      </c>
      <c r="K11" s="32">
        <v>100</v>
      </c>
      <c r="L11" s="32"/>
      <c r="M11" s="38"/>
      <c r="N11" s="38"/>
      <c r="O11" s="2"/>
      <c r="V11"/>
      <c r="W11"/>
      <c r="X11"/>
      <c r="Y11"/>
    </row>
    <row r="12" spans="1:25" x14ac:dyDescent="0.25">
      <c r="A12" s="1" t="s">
        <v>79</v>
      </c>
      <c r="B12" s="1">
        <v>31</v>
      </c>
      <c r="C12" s="1">
        <v>38</v>
      </c>
      <c r="D12" s="1">
        <v>34</v>
      </c>
      <c r="E12" s="1">
        <v>48</v>
      </c>
      <c r="F12" s="1">
        <v>40</v>
      </c>
      <c r="G12" s="1">
        <v>47</v>
      </c>
      <c r="H12" s="1">
        <v>47</v>
      </c>
      <c r="I12" s="1">
        <v>37</v>
      </c>
      <c r="J12" s="1">
        <v>38</v>
      </c>
      <c r="K12" s="1">
        <v>39</v>
      </c>
      <c r="M12" s="38"/>
      <c r="N12" s="38"/>
      <c r="O12" s="2"/>
      <c r="V12"/>
      <c r="W12"/>
      <c r="X12"/>
      <c r="Y12"/>
    </row>
    <row r="13" spans="1:25" x14ac:dyDescent="0.25">
      <c r="A13" s="1" t="s">
        <v>12</v>
      </c>
      <c r="B13" s="1">
        <v>4</v>
      </c>
      <c r="C13" s="1">
        <v>7</v>
      </c>
      <c r="D13" s="1">
        <v>6</v>
      </c>
      <c r="E13" s="1">
        <v>7</v>
      </c>
      <c r="F13" s="1">
        <v>6</v>
      </c>
      <c r="G13" s="1">
        <v>6</v>
      </c>
      <c r="H13" s="1">
        <v>7</v>
      </c>
      <c r="I13" s="1">
        <v>6</v>
      </c>
      <c r="J13" s="1">
        <v>5</v>
      </c>
      <c r="K13" s="1">
        <v>9</v>
      </c>
      <c r="M13" s="38"/>
      <c r="N13" s="38"/>
      <c r="O13" s="2"/>
      <c r="V13"/>
      <c r="W13"/>
      <c r="X13"/>
      <c r="Y13"/>
    </row>
    <row r="14" spans="1:25" x14ac:dyDescent="0.25">
      <c r="M14" s="38"/>
      <c r="N14" s="38"/>
      <c r="O14" s="2"/>
      <c r="V14"/>
      <c r="W14"/>
      <c r="X14"/>
      <c r="Y14"/>
    </row>
    <row r="15" spans="1:25" ht="17.25" x14ac:dyDescent="0.25">
      <c r="B15" s="1" t="s">
        <v>88</v>
      </c>
      <c r="M15" s="38"/>
      <c r="N15" s="38"/>
      <c r="O15" s="2"/>
      <c r="V15"/>
      <c r="W15"/>
      <c r="X15"/>
      <c r="Y15"/>
    </row>
    <row r="16" spans="1:25" x14ac:dyDescent="0.25">
      <c r="M16" s="38"/>
      <c r="N16" s="38"/>
      <c r="O16" s="2"/>
      <c r="V16"/>
      <c r="W16"/>
      <c r="X16"/>
      <c r="Y16"/>
    </row>
    <row r="17" spans="1:25" x14ac:dyDescent="0.25">
      <c r="A17" s="1" t="s">
        <v>13</v>
      </c>
      <c r="B17" s="108">
        <v>1.41</v>
      </c>
      <c r="C17" s="108">
        <v>1.47</v>
      </c>
      <c r="D17" s="108">
        <v>1.45</v>
      </c>
      <c r="E17" s="108">
        <v>1.55</v>
      </c>
      <c r="F17" s="108">
        <v>1.47</v>
      </c>
      <c r="G17" s="108">
        <v>1.53</v>
      </c>
      <c r="H17" s="108">
        <v>1.3</v>
      </c>
      <c r="I17" s="108">
        <v>1.4</v>
      </c>
      <c r="J17" s="108">
        <v>1.2</v>
      </c>
      <c r="K17" s="108">
        <v>1.25</v>
      </c>
      <c r="L17" s="108"/>
      <c r="M17" s="38"/>
      <c r="N17" s="38"/>
      <c r="O17" s="2"/>
      <c r="V17"/>
      <c r="W17"/>
      <c r="X17"/>
      <c r="Y17"/>
    </row>
    <row r="18" spans="1:25" x14ac:dyDescent="0.25">
      <c r="B18" s="108"/>
      <c r="C18" s="108"/>
      <c r="D18" s="108"/>
      <c r="E18" s="108"/>
      <c r="F18" s="108"/>
      <c r="G18" s="108"/>
      <c r="H18" s="108"/>
      <c r="I18" s="108"/>
      <c r="J18" s="108"/>
      <c r="K18" s="108"/>
      <c r="L18" s="108"/>
      <c r="M18" s="2"/>
      <c r="N18" s="2"/>
      <c r="O18" s="2"/>
      <c r="V18"/>
      <c r="W18"/>
      <c r="X18"/>
      <c r="Y18"/>
    </row>
    <row r="19" spans="1:25" x14ac:dyDescent="0.25">
      <c r="A19" s="1" t="s">
        <v>10</v>
      </c>
      <c r="B19" s="134">
        <v>0.52</v>
      </c>
      <c r="C19" s="134">
        <v>0.47</v>
      </c>
      <c r="D19" s="134">
        <v>0.52</v>
      </c>
      <c r="E19" s="134">
        <v>0.52</v>
      </c>
      <c r="F19" s="134">
        <v>0.51</v>
      </c>
      <c r="G19" s="134">
        <v>0.65</v>
      </c>
      <c r="H19" s="134">
        <v>0.45</v>
      </c>
      <c r="I19" s="134">
        <v>0.62</v>
      </c>
      <c r="J19" s="134">
        <v>0.46036514272686652</v>
      </c>
      <c r="K19" s="134">
        <v>0.41240650977461335</v>
      </c>
      <c r="L19" s="108"/>
      <c r="M19" s="44"/>
      <c r="N19" s="44"/>
      <c r="O19" s="2"/>
      <c r="V19"/>
      <c r="W19"/>
      <c r="X19"/>
      <c r="Y19"/>
    </row>
    <row r="20" spans="1:25" x14ac:dyDescent="0.25">
      <c r="A20" s="1" t="s">
        <v>11</v>
      </c>
      <c r="B20" s="134">
        <v>0.67</v>
      </c>
      <c r="C20" s="134">
        <v>0.72</v>
      </c>
      <c r="D20" s="134">
        <v>0.69</v>
      </c>
      <c r="E20" s="134">
        <v>0.7</v>
      </c>
      <c r="F20" s="134">
        <v>0.69</v>
      </c>
      <c r="G20" s="134">
        <v>0.56999999999999995</v>
      </c>
      <c r="H20" s="134">
        <v>0.53</v>
      </c>
      <c r="I20" s="134">
        <v>0.53</v>
      </c>
      <c r="J20" s="134">
        <v>0.5</v>
      </c>
      <c r="K20" s="134">
        <v>0.56999999999999995</v>
      </c>
      <c r="L20" s="108"/>
      <c r="M20" s="44"/>
      <c r="N20" s="44"/>
      <c r="O20" s="2"/>
      <c r="V20"/>
      <c r="W20"/>
      <c r="X20"/>
      <c r="Y20"/>
    </row>
    <row r="21" spans="1:25" x14ac:dyDescent="0.25">
      <c r="A21" s="1" t="s">
        <v>79</v>
      </c>
      <c r="B21" s="134">
        <v>0.2</v>
      </c>
      <c r="C21" s="134">
        <v>0.24</v>
      </c>
      <c r="D21" s="134">
        <v>0.21</v>
      </c>
      <c r="E21" s="134">
        <v>0.28000000000000003</v>
      </c>
      <c r="F21" s="134">
        <v>0.24</v>
      </c>
      <c r="G21" s="134">
        <v>0.28000000000000003</v>
      </c>
      <c r="H21" s="134">
        <v>0.27</v>
      </c>
      <c r="I21" s="134">
        <v>0.22</v>
      </c>
      <c r="J21" s="134">
        <v>0.22</v>
      </c>
      <c r="K21" s="134">
        <v>0.22</v>
      </c>
      <c r="L21" s="108"/>
      <c r="M21" s="38"/>
      <c r="N21" s="38"/>
      <c r="O21" s="2"/>
      <c r="V21"/>
      <c r="W21"/>
      <c r="X21"/>
      <c r="Y21"/>
    </row>
    <row r="22" spans="1:25" x14ac:dyDescent="0.25">
      <c r="A22" s="1" t="s">
        <v>12</v>
      </c>
      <c r="B22" s="134">
        <v>0.02</v>
      </c>
      <c r="C22" s="134">
        <v>0.05</v>
      </c>
      <c r="D22" s="134">
        <v>0.03</v>
      </c>
      <c r="E22" s="134">
        <v>0.04</v>
      </c>
      <c r="F22" s="134">
        <v>0.04</v>
      </c>
      <c r="G22" s="134">
        <v>0.03</v>
      </c>
      <c r="H22" s="134">
        <v>0.04</v>
      </c>
      <c r="I22" s="134">
        <v>0.04</v>
      </c>
      <c r="J22" s="134">
        <v>0.03</v>
      </c>
      <c r="K22" s="134">
        <v>0.05</v>
      </c>
      <c r="L22" s="108"/>
      <c r="M22" s="44"/>
      <c r="N22" s="44"/>
      <c r="O22" s="2"/>
      <c r="V22"/>
      <c r="W22"/>
      <c r="X22"/>
      <c r="Y22"/>
    </row>
    <row r="23" spans="1:25" x14ac:dyDescent="0.25">
      <c r="A23" s="25"/>
      <c r="B23" s="25"/>
      <c r="C23" s="25"/>
      <c r="D23" s="25"/>
      <c r="E23" s="25"/>
      <c r="F23" s="25"/>
      <c r="G23" s="25"/>
      <c r="H23" s="25"/>
      <c r="I23" s="25"/>
      <c r="J23" s="25"/>
      <c r="K23" s="25"/>
      <c r="L23" s="25"/>
      <c r="M23" s="38"/>
      <c r="N23" s="38"/>
      <c r="O23" s="2"/>
      <c r="V23"/>
      <c r="W23"/>
      <c r="X23"/>
      <c r="Y23"/>
    </row>
    <row r="24" spans="1:25" x14ac:dyDescent="0.25">
      <c r="M24" s="2"/>
      <c r="N24" s="2"/>
      <c r="O24" s="2"/>
      <c r="V24"/>
      <c r="W24"/>
      <c r="X24"/>
      <c r="Y24"/>
    </row>
    <row r="25" spans="1:25" ht="17.25" x14ac:dyDescent="0.25">
      <c r="A25" t="s">
        <v>89</v>
      </c>
    </row>
    <row r="27" spans="1:25" x14ac:dyDescent="0.25">
      <c r="A27" s="1" t="s">
        <v>4</v>
      </c>
    </row>
    <row r="30" spans="1:25" x14ac:dyDescent="0.25">
      <c r="B30" s="108"/>
      <c r="C30" s="108"/>
      <c r="D30" s="108"/>
      <c r="E30" s="108"/>
      <c r="F30" s="108"/>
      <c r="G30" s="108"/>
      <c r="H30" s="108"/>
      <c r="I30" s="108"/>
      <c r="J30" s="108"/>
      <c r="K30" s="108"/>
    </row>
    <row r="32" spans="1:25" x14ac:dyDescent="0.25">
      <c r="A32" s="141"/>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workbookViewId="0"/>
  </sheetViews>
  <sheetFormatPr defaultRowHeight="15" x14ac:dyDescent="0.25"/>
  <cols>
    <col min="1" max="1" width="35.7109375" customWidth="1"/>
    <col min="12" max="12" width="1.7109375" customWidth="1"/>
    <col min="13" max="13" width="11.42578125" customWidth="1"/>
  </cols>
  <sheetData>
    <row r="1" spans="1:14" x14ac:dyDescent="0.25">
      <c r="A1" s="58" t="s">
        <v>81</v>
      </c>
      <c r="B1" s="4"/>
      <c r="C1" s="4"/>
      <c r="D1" s="4"/>
      <c r="E1" s="4"/>
      <c r="F1" s="4"/>
      <c r="G1" s="4"/>
      <c r="H1" s="4"/>
      <c r="I1" s="4"/>
      <c r="J1" s="4"/>
      <c r="K1" s="4"/>
      <c r="L1" s="4"/>
      <c r="M1" s="4"/>
    </row>
    <row r="2" spans="1:14" ht="26.25" x14ac:dyDescent="0.25">
      <c r="A2" s="7"/>
      <c r="B2" s="35" t="s">
        <v>22</v>
      </c>
      <c r="C2" s="35" t="s">
        <v>0</v>
      </c>
      <c r="D2" s="35" t="s">
        <v>23</v>
      </c>
      <c r="E2" s="35" t="s">
        <v>24</v>
      </c>
      <c r="F2" s="35" t="s">
        <v>25</v>
      </c>
      <c r="G2" s="35" t="s">
        <v>26</v>
      </c>
      <c r="H2" s="56" t="s">
        <v>27</v>
      </c>
      <c r="I2" s="35" t="s">
        <v>28</v>
      </c>
      <c r="J2" s="57" t="s">
        <v>29</v>
      </c>
      <c r="K2" s="56" t="s">
        <v>3</v>
      </c>
      <c r="L2" s="9"/>
      <c r="M2" s="8" t="s">
        <v>3</v>
      </c>
    </row>
    <row r="3" spans="1:14" ht="26.25" x14ac:dyDescent="0.25">
      <c r="A3" s="7"/>
      <c r="B3" s="14" t="s">
        <v>39</v>
      </c>
      <c r="C3" s="35"/>
      <c r="D3" s="35"/>
      <c r="E3" s="35"/>
      <c r="F3" s="35"/>
      <c r="G3" s="35"/>
      <c r="H3" s="56"/>
      <c r="I3" s="35"/>
      <c r="J3" s="57"/>
      <c r="K3" s="36"/>
      <c r="L3" s="7"/>
      <c r="M3" s="60" t="s">
        <v>40</v>
      </c>
    </row>
    <row r="4" spans="1:14" x14ac:dyDescent="0.25">
      <c r="A4" s="11"/>
      <c r="B4" s="10"/>
      <c r="C4" s="21"/>
      <c r="D4" s="21"/>
      <c r="E4" s="21"/>
      <c r="F4" s="21"/>
      <c r="G4" s="21"/>
      <c r="H4" s="34"/>
      <c r="I4" s="21"/>
      <c r="J4" s="48"/>
      <c r="K4" s="37"/>
      <c r="L4" s="11"/>
      <c r="M4" s="114"/>
    </row>
    <row r="5" spans="1:14" x14ac:dyDescent="0.25">
      <c r="A5" s="55" t="s">
        <v>13</v>
      </c>
    </row>
    <row r="6" spans="1:14" x14ac:dyDescent="0.25">
      <c r="A6" t="s">
        <v>34</v>
      </c>
      <c r="B6">
        <v>54</v>
      </c>
      <c r="C6">
        <v>75</v>
      </c>
      <c r="D6">
        <v>164</v>
      </c>
      <c r="E6">
        <v>158</v>
      </c>
      <c r="F6">
        <v>173</v>
      </c>
      <c r="G6">
        <v>249</v>
      </c>
      <c r="H6">
        <v>296</v>
      </c>
      <c r="I6">
        <v>263</v>
      </c>
      <c r="J6">
        <v>198</v>
      </c>
      <c r="K6">
        <v>1630</v>
      </c>
      <c r="M6" s="28">
        <v>356</v>
      </c>
      <c r="N6" s="28"/>
    </row>
    <row r="7" spans="1:14" x14ac:dyDescent="0.25">
      <c r="A7" t="s">
        <v>35</v>
      </c>
      <c r="B7">
        <v>23</v>
      </c>
      <c r="C7">
        <v>20</v>
      </c>
      <c r="D7">
        <v>28</v>
      </c>
      <c r="E7">
        <v>43</v>
      </c>
      <c r="F7">
        <v>73</v>
      </c>
      <c r="G7">
        <v>130</v>
      </c>
      <c r="H7">
        <v>146</v>
      </c>
      <c r="I7">
        <v>148</v>
      </c>
      <c r="J7">
        <v>103</v>
      </c>
      <c r="K7">
        <v>714</v>
      </c>
      <c r="M7" s="28">
        <v>68</v>
      </c>
      <c r="N7" s="28"/>
    </row>
    <row r="8" spans="1:14" x14ac:dyDescent="0.25">
      <c r="A8" t="s">
        <v>36</v>
      </c>
      <c r="B8">
        <v>77</v>
      </c>
      <c r="C8">
        <v>95</v>
      </c>
      <c r="D8">
        <v>192</v>
      </c>
      <c r="E8">
        <v>201</v>
      </c>
      <c r="F8">
        <v>246</v>
      </c>
      <c r="G8">
        <v>379</v>
      </c>
      <c r="H8">
        <v>442</v>
      </c>
      <c r="I8">
        <v>411</v>
      </c>
      <c r="J8">
        <v>301</v>
      </c>
      <c r="K8">
        <v>2344</v>
      </c>
      <c r="M8" s="28">
        <v>424</v>
      </c>
      <c r="N8" s="28"/>
    </row>
    <row r="9" spans="1:14" x14ac:dyDescent="0.25">
      <c r="B9" s="42"/>
      <c r="C9" s="42"/>
      <c r="D9" s="42"/>
      <c r="E9" s="42"/>
      <c r="F9" s="43"/>
      <c r="G9" s="26"/>
      <c r="H9" s="26"/>
      <c r="I9" s="26"/>
      <c r="J9" s="26"/>
      <c r="K9" s="42"/>
      <c r="M9" s="28"/>
      <c r="N9" s="28"/>
    </row>
    <row r="10" spans="1:14" x14ac:dyDescent="0.25">
      <c r="A10" s="55" t="s">
        <v>37</v>
      </c>
      <c r="B10" s="41"/>
      <c r="C10" s="41"/>
      <c r="D10" s="41"/>
      <c r="E10" s="42"/>
      <c r="F10" s="42"/>
      <c r="K10" s="41"/>
      <c r="M10" s="28"/>
      <c r="N10" s="28"/>
    </row>
    <row r="11" spans="1:14" x14ac:dyDescent="0.25">
      <c r="A11" t="s">
        <v>34</v>
      </c>
      <c r="B11">
        <v>50</v>
      </c>
      <c r="C11">
        <v>47</v>
      </c>
      <c r="D11">
        <v>67</v>
      </c>
      <c r="E11">
        <v>64</v>
      </c>
      <c r="F11">
        <v>77</v>
      </c>
      <c r="G11">
        <v>87</v>
      </c>
      <c r="H11">
        <v>112</v>
      </c>
      <c r="I11">
        <v>95</v>
      </c>
      <c r="J11">
        <v>69</v>
      </c>
      <c r="K11">
        <v>668</v>
      </c>
      <c r="M11" s="28">
        <v>212</v>
      </c>
      <c r="N11" s="28"/>
    </row>
    <row r="12" spans="1:14" x14ac:dyDescent="0.25">
      <c r="A12" t="s">
        <v>35</v>
      </c>
      <c r="B12">
        <v>19</v>
      </c>
      <c r="C12">
        <v>9</v>
      </c>
      <c r="D12">
        <v>8</v>
      </c>
      <c r="E12">
        <v>11</v>
      </c>
      <c r="F12">
        <v>14</v>
      </c>
      <c r="G12">
        <v>20</v>
      </c>
      <c r="H12">
        <v>29</v>
      </c>
      <c r="I12">
        <v>39</v>
      </c>
      <c r="J12">
        <v>44</v>
      </c>
      <c r="K12">
        <v>193</v>
      </c>
      <c r="M12" s="28">
        <v>28</v>
      </c>
      <c r="N12" s="28"/>
    </row>
    <row r="13" spans="1:14" x14ac:dyDescent="0.25">
      <c r="A13" t="s">
        <v>36</v>
      </c>
      <c r="B13">
        <v>69</v>
      </c>
      <c r="C13">
        <v>56</v>
      </c>
      <c r="D13">
        <v>75</v>
      </c>
      <c r="E13">
        <v>75</v>
      </c>
      <c r="F13">
        <v>91</v>
      </c>
      <c r="G13">
        <v>107</v>
      </c>
      <c r="H13">
        <v>141</v>
      </c>
      <c r="I13">
        <v>134</v>
      </c>
      <c r="J13">
        <v>113</v>
      </c>
      <c r="K13">
        <v>861</v>
      </c>
      <c r="M13" s="28">
        <v>240</v>
      </c>
      <c r="N13" s="28"/>
    </row>
    <row r="14" spans="1:14" x14ac:dyDescent="0.25">
      <c r="B14" s="41"/>
      <c r="C14" s="41"/>
      <c r="D14" s="41"/>
      <c r="E14" s="42"/>
      <c r="F14" s="42"/>
      <c r="K14" s="41"/>
      <c r="M14" s="28"/>
      <c r="N14" s="28"/>
    </row>
    <row r="15" spans="1:14" x14ac:dyDescent="0.25">
      <c r="A15" s="55" t="s">
        <v>11</v>
      </c>
      <c r="B15" s="41"/>
      <c r="C15" s="41"/>
      <c r="D15" s="41"/>
      <c r="E15" s="42"/>
      <c r="F15" s="42"/>
      <c r="K15" s="41"/>
      <c r="M15" s="28"/>
      <c r="N15" s="28"/>
    </row>
    <row r="16" spans="1:14" x14ac:dyDescent="0.25">
      <c r="A16" t="s">
        <v>34</v>
      </c>
      <c r="B16">
        <v>0</v>
      </c>
      <c r="C16">
        <v>7</v>
      </c>
      <c r="D16">
        <v>47</v>
      </c>
      <c r="E16">
        <v>59</v>
      </c>
      <c r="F16">
        <v>52</v>
      </c>
      <c r="G16">
        <v>107</v>
      </c>
      <c r="H16">
        <v>126</v>
      </c>
      <c r="I16">
        <v>117</v>
      </c>
      <c r="J16">
        <v>91</v>
      </c>
      <c r="K16">
        <v>606</v>
      </c>
      <c r="M16" s="28">
        <v>72</v>
      </c>
      <c r="N16" s="28"/>
    </row>
    <row r="17" spans="1:14" x14ac:dyDescent="0.25">
      <c r="A17" t="s">
        <v>35</v>
      </c>
      <c r="B17">
        <v>0</v>
      </c>
      <c r="C17">
        <v>2</v>
      </c>
      <c r="D17">
        <v>14</v>
      </c>
      <c r="E17">
        <v>19</v>
      </c>
      <c r="F17">
        <v>49</v>
      </c>
      <c r="G17">
        <v>94</v>
      </c>
      <c r="H17">
        <v>100</v>
      </c>
      <c r="I17">
        <v>90</v>
      </c>
      <c r="J17">
        <v>47</v>
      </c>
      <c r="K17">
        <v>415</v>
      </c>
      <c r="M17" s="28">
        <v>23</v>
      </c>
      <c r="N17" s="28"/>
    </row>
    <row r="18" spans="1:14" x14ac:dyDescent="0.25">
      <c r="A18" t="s">
        <v>36</v>
      </c>
      <c r="B18">
        <v>0</v>
      </c>
      <c r="C18">
        <v>9</v>
      </c>
      <c r="D18">
        <v>61</v>
      </c>
      <c r="E18">
        <v>78</v>
      </c>
      <c r="F18">
        <v>101</v>
      </c>
      <c r="G18">
        <v>201</v>
      </c>
      <c r="H18">
        <v>226</v>
      </c>
      <c r="I18">
        <v>207</v>
      </c>
      <c r="J18">
        <v>138</v>
      </c>
      <c r="K18">
        <v>1021</v>
      </c>
      <c r="M18" s="28">
        <v>95</v>
      </c>
      <c r="N18" s="28"/>
    </row>
    <row r="19" spans="1:14" x14ac:dyDescent="0.25">
      <c r="B19" s="41"/>
      <c r="C19" s="41"/>
      <c r="D19" s="42"/>
      <c r="E19" s="42"/>
      <c r="K19" s="41"/>
      <c r="M19" s="28"/>
      <c r="N19" s="28"/>
    </row>
    <row r="20" spans="1:14" x14ac:dyDescent="0.25">
      <c r="A20" s="113" t="s">
        <v>79</v>
      </c>
      <c r="M20" s="28"/>
      <c r="N20" s="28"/>
    </row>
    <row r="21" spans="1:14" x14ac:dyDescent="0.25">
      <c r="A21" t="s">
        <v>34</v>
      </c>
      <c r="B21">
        <v>4</v>
      </c>
      <c r="C21">
        <v>20</v>
      </c>
      <c r="D21">
        <v>45</v>
      </c>
      <c r="E21">
        <v>33</v>
      </c>
      <c r="F21">
        <v>32</v>
      </c>
      <c r="G21">
        <v>49</v>
      </c>
      <c r="H21">
        <v>50</v>
      </c>
      <c r="I21">
        <v>45</v>
      </c>
      <c r="J21">
        <v>34</v>
      </c>
      <c r="K21">
        <v>312</v>
      </c>
      <c r="M21" s="28">
        <v>41</v>
      </c>
      <c r="N21" s="28"/>
    </row>
    <row r="22" spans="1:14" x14ac:dyDescent="0.25">
      <c r="A22" t="s">
        <v>35</v>
      </c>
      <c r="B22">
        <v>2</v>
      </c>
      <c r="C22">
        <v>8</v>
      </c>
      <c r="D22">
        <v>6</v>
      </c>
      <c r="E22">
        <v>11</v>
      </c>
      <c r="F22">
        <v>10</v>
      </c>
      <c r="G22">
        <v>11</v>
      </c>
      <c r="H22">
        <v>16</v>
      </c>
      <c r="I22">
        <v>13</v>
      </c>
      <c r="J22">
        <v>10</v>
      </c>
      <c r="K22">
        <v>87</v>
      </c>
      <c r="M22" s="28">
        <v>15</v>
      </c>
      <c r="N22" s="28"/>
    </row>
    <row r="23" spans="1:14" x14ac:dyDescent="0.25">
      <c r="A23" t="s">
        <v>36</v>
      </c>
      <c r="B23">
        <v>6</v>
      </c>
      <c r="C23">
        <v>28</v>
      </c>
      <c r="D23">
        <v>51</v>
      </c>
      <c r="E23">
        <v>44</v>
      </c>
      <c r="F23">
        <v>42</v>
      </c>
      <c r="G23">
        <v>60</v>
      </c>
      <c r="H23">
        <v>66</v>
      </c>
      <c r="I23">
        <v>58</v>
      </c>
      <c r="J23">
        <v>44</v>
      </c>
      <c r="K23">
        <v>399</v>
      </c>
      <c r="M23" s="28">
        <v>56</v>
      </c>
      <c r="N23" s="28"/>
    </row>
    <row r="24" spans="1:14" x14ac:dyDescent="0.25">
      <c r="M24" s="28"/>
      <c r="N24" s="28"/>
    </row>
    <row r="25" spans="1:14" x14ac:dyDescent="0.25">
      <c r="A25" s="113" t="s">
        <v>12</v>
      </c>
      <c r="M25" s="28"/>
      <c r="N25" s="28"/>
    </row>
    <row r="26" spans="1:14" x14ac:dyDescent="0.25">
      <c r="A26" t="s">
        <v>34</v>
      </c>
      <c r="B26">
        <v>0</v>
      </c>
      <c r="C26">
        <v>1</v>
      </c>
      <c r="D26">
        <v>5</v>
      </c>
      <c r="E26">
        <v>2</v>
      </c>
      <c r="F26">
        <v>12</v>
      </c>
      <c r="G26">
        <v>6</v>
      </c>
      <c r="H26">
        <v>8</v>
      </c>
      <c r="I26">
        <v>6</v>
      </c>
      <c r="J26">
        <v>4</v>
      </c>
      <c r="K26">
        <v>44</v>
      </c>
      <c r="M26" s="28">
        <v>31</v>
      </c>
      <c r="N26" s="28"/>
    </row>
    <row r="27" spans="1:14" x14ac:dyDescent="0.25">
      <c r="A27" t="s">
        <v>35</v>
      </c>
      <c r="B27">
        <v>2</v>
      </c>
      <c r="C27">
        <v>1</v>
      </c>
      <c r="D27">
        <v>0</v>
      </c>
      <c r="E27">
        <v>2</v>
      </c>
      <c r="F27">
        <v>0</v>
      </c>
      <c r="G27">
        <v>5</v>
      </c>
      <c r="H27">
        <v>1</v>
      </c>
      <c r="I27">
        <v>6</v>
      </c>
      <c r="J27">
        <v>2</v>
      </c>
      <c r="K27">
        <v>19</v>
      </c>
      <c r="M27" s="28">
        <v>2</v>
      </c>
      <c r="N27" s="28"/>
    </row>
    <row r="28" spans="1:14" x14ac:dyDescent="0.25">
      <c r="A28" t="s">
        <v>36</v>
      </c>
      <c r="B28">
        <v>2</v>
      </c>
      <c r="C28">
        <v>2</v>
      </c>
      <c r="D28">
        <v>5</v>
      </c>
      <c r="E28">
        <v>4</v>
      </c>
      <c r="F28">
        <v>12</v>
      </c>
      <c r="G28">
        <v>11</v>
      </c>
      <c r="H28">
        <v>9</v>
      </c>
      <c r="I28">
        <v>12</v>
      </c>
      <c r="J28">
        <v>6</v>
      </c>
      <c r="K28">
        <v>63</v>
      </c>
      <c r="M28" s="28">
        <v>33</v>
      </c>
      <c r="N28" s="28"/>
    </row>
    <row r="29" spans="1:14" x14ac:dyDescent="0.25">
      <c r="A29" s="4"/>
      <c r="B29" s="4"/>
      <c r="C29" s="4"/>
      <c r="D29" s="4"/>
      <c r="E29" s="4"/>
      <c r="F29" s="4"/>
      <c r="G29" s="4"/>
      <c r="H29" s="4"/>
      <c r="I29" s="4"/>
      <c r="J29" s="4"/>
      <c r="K29" s="4"/>
      <c r="L29" s="4"/>
      <c r="M29" s="65"/>
      <c r="N29" s="28"/>
    </row>
    <row r="31" spans="1:14" x14ac:dyDescent="0.25">
      <c r="A31" t="s">
        <v>4</v>
      </c>
    </row>
    <row r="36" spans="4:4" x14ac:dyDescent="0.25">
      <c r="D36" s="17"/>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workbookViewId="0"/>
  </sheetViews>
  <sheetFormatPr defaultRowHeight="15" x14ac:dyDescent="0.25"/>
  <cols>
    <col min="1" max="1" width="22.85546875" customWidth="1"/>
    <col min="2" max="6" width="20.7109375" customWidth="1"/>
  </cols>
  <sheetData>
    <row r="1" spans="1:6" x14ac:dyDescent="0.25">
      <c r="A1" s="58" t="s">
        <v>82</v>
      </c>
      <c r="B1" s="4"/>
      <c r="C1" s="4"/>
      <c r="D1" s="4"/>
      <c r="E1" s="4"/>
      <c r="F1" s="4"/>
    </row>
    <row r="2" spans="1:6" ht="30" x14ac:dyDescent="0.25">
      <c r="A2" s="5"/>
      <c r="B2" s="39" t="s">
        <v>10</v>
      </c>
      <c r="C2" s="39" t="s">
        <v>11</v>
      </c>
      <c r="D2" s="39" t="s">
        <v>156</v>
      </c>
      <c r="E2" s="39" t="s">
        <v>12</v>
      </c>
      <c r="F2" s="39" t="s">
        <v>20</v>
      </c>
    </row>
    <row r="3" spans="1:6" x14ac:dyDescent="0.25">
      <c r="B3" t="s">
        <v>9</v>
      </c>
    </row>
    <row r="5" spans="1:6" x14ac:dyDescent="0.25">
      <c r="A5" t="s">
        <v>3</v>
      </c>
      <c r="B5">
        <f>SUM(B7:B12)</f>
        <v>240</v>
      </c>
      <c r="C5">
        <f t="shared" ref="C5:F5" si="0">SUM(C7:C12)</f>
        <v>95</v>
      </c>
      <c r="D5">
        <f t="shared" si="0"/>
        <v>56</v>
      </c>
      <c r="E5">
        <f t="shared" si="0"/>
        <v>33</v>
      </c>
      <c r="F5">
        <f t="shared" si="0"/>
        <v>424</v>
      </c>
    </row>
    <row r="7" spans="1:6" x14ac:dyDescent="0.25">
      <c r="A7" t="s">
        <v>14</v>
      </c>
      <c r="B7">
        <v>77</v>
      </c>
      <c r="C7">
        <v>36</v>
      </c>
      <c r="D7">
        <v>13</v>
      </c>
      <c r="E7">
        <v>3</v>
      </c>
      <c r="F7">
        <f>+B7+C7+D7+E7</f>
        <v>129</v>
      </c>
    </row>
    <row r="8" spans="1:6" x14ac:dyDescent="0.25">
      <c r="A8" t="s">
        <v>15</v>
      </c>
      <c r="B8">
        <v>52</v>
      </c>
      <c r="C8">
        <v>16</v>
      </c>
      <c r="D8">
        <v>19</v>
      </c>
      <c r="E8">
        <v>8</v>
      </c>
      <c r="F8">
        <f t="shared" ref="F8:F12" si="1">+B8+C8+D8+E8</f>
        <v>95</v>
      </c>
    </row>
    <row r="9" spans="1:6" x14ac:dyDescent="0.25">
      <c r="A9" t="s">
        <v>16</v>
      </c>
      <c r="B9">
        <v>13</v>
      </c>
      <c r="C9">
        <v>9</v>
      </c>
      <c r="D9">
        <v>7</v>
      </c>
      <c r="E9">
        <v>2</v>
      </c>
      <c r="F9">
        <f t="shared" si="1"/>
        <v>31</v>
      </c>
    </row>
    <row r="10" spans="1:6" x14ac:dyDescent="0.25">
      <c r="A10" t="s">
        <v>17</v>
      </c>
      <c r="B10">
        <v>40</v>
      </c>
      <c r="C10">
        <v>12</v>
      </c>
      <c r="D10">
        <v>11</v>
      </c>
      <c r="E10">
        <v>8</v>
      </c>
      <c r="F10">
        <f t="shared" si="1"/>
        <v>71</v>
      </c>
    </row>
    <row r="11" spans="1:6" x14ac:dyDescent="0.25">
      <c r="A11" t="s">
        <v>18</v>
      </c>
      <c r="B11">
        <v>37</v>
      </c>
      <c r="C11">
        <v>12</v>
      </c>
      <c r="D11">
        <v>3</v>
      </c>
      <c r="E11">
        <v>7</v>
      </c>
      <c r="F11">
        <f t="shared" si="1"/>
        <v>59</v>
      </c>
    </row>
    <row r="12" spans="1:6" x14ac:dyDescent="0.25">
      <c r="A12" t="s">
        <v>19</v>
      </c>
      <c r="B12">
        <v>21</v>
      </c>
      <c r="C12">
        <v>10</v>
      </c>
      <c r="D12">
        <v>3</v>
      </c>
      <c r="E12">
        <v>5</v>
      </c>
      <c r="F12">
        <f t="shared" si="1"/>
        <v>39</v>
      </c>
    </row>
    <row r="15" spans="1:6" x14ac:dyDescent="0.25">
      <c r="B15" t="s">
        <v>21</v>
      </c>
    </row>
    <row r="17" spans="1:6" x14ac:dyDescent="0.25">
      <c r="A17" t="s">
        <v>3</v>
      </c>
      <c r="B17">
        <v>100</v>
      </c>
      <c r="C17">
        <v>100</v>
      </c>
      <c r="D17">
        <v>100</v>
      </c>
      <c r="E17">
        <v>100</v>
      </c>
      <c r="F17">
        <v>100</v>
      </c>
    </row>
    <row r="19" spans="1:6" x14ac:dyDescent="0.25">
      <c r="A19" t="s">
        <v>14</v>
      </c>
      <c r="B19" s="119">
        <f>+B7/B$5</f>
        <v>0.32083333333333336</v>
      </c>
      <c r="C19" s="119">
        <f t="shared" ref="C19:F19" si="2">+C7/C$5</f>
        <v>0.37894736842105264</v>
      </c>
      <c r="D19" s="119">
        <f t="shared" ref="D19" si="3">+D7/D$5</f>
        <v>0.23214285714285715</v>
      </c>
      <c r="E19" s="119">
        <f t="shared" si="2"/>
        <v>9.0909090909090912E-2</v>
      </c>
      <c r="F19" s="119">
        <f t="shared" si="2"/>
        <v>0.30424528301886794</v>
      </c>
    </row>
    <row r="20" spans="1:6" x14ac:dyDescent="0.25">
      <c r="A20" t="s">
        <v>15</v>
      </c>
      <c r="B20" s="119">
        <f t="shared" ref="B20:F24" si="4">+B8/B$5</f>
        <v>0.21666666666666667</v>
      </c>
      <c r="C20" s="119">
        <f t="shared" si="4"/>
        <v>0.16842105263157894</v>
      </c>
      <c r="D20" s="119">
        <f t="shared" ref="D20" si="5">+D8/D$5</f>
        <v>0.3392857142857143</v>
      </c>
      <c r="E20" s="119">
        <f t="shared" si="4"/>
        <v>0.24242424242424243</v>
      </c>
      <c r="F20" s="119">
        <f t="shared" si="4"/>
        <v>0.22405660377358491</v>
      </c>
    </row>
    <row r="21" spans="1:6" x14ac:dyDescent="0.25">
      <c r="A21" t="s">
        <v>16</v>
      </c>
      <c r="B21" s="119">
        <f t="shared" si="4"/>
        <v>5.4166666666666669E-2</v>
      </c>
      <c r="C21" s="119">
        <f t="shared" si="4"/>
        <v>9.4736842105263161E-2</v>
      </c>
      <c r="D21" s="119">
        <f t="shared" ref="D21" si="6">+D9/D$5</f>
        <v>0.125</v>
      </c>
      <c r="E21" s="119">
        <f t="shared" si="4"/>
        <v>6.0606060606060608E-2</v>
      </c>
      <c r="F21" s="119">
        <f t="shared" si="4"/>
        <v>7.3113207547169809E-2</v>
      </c>
    </row>
    <row r="22" spans="1:6" x14ac:dyDescent="0.25">
      <c r="A22" t="s">
        <v>17</v>
      </c>
      <c r="B22" s="119">
        <f t="shared" si="4"/>
        <v>0.16666666666666666</v>
      </c>
      <c r="C22" s="119">
        <f t="shared" si="4"/>
        <v>0.12631578947368421</v>
      </c>
      <c r="D22" s="119">
        <f t="shared" ref="D22" si="7">+D10/D$5</f>
        <v>0.19642857142857142</v>
      </c>
      <c r="E22" s="119">
        <f t="shared" si="4"/>
        <v>0.24242424242424243</v>
      </c>
      <c r="F22" s="119">
        <f t="shared" si="4"/>
        <v>0.16745283018867924</v>
      </c>
    </row>
    <row r="23" spans="1:6" x14ac:dyDescent="0.25">
      <c r="A23" t="s">
        <v>18</v>
      </c>
      <c r="B23" s="119">
        <f t="shared" si="4"/>
        <v>0.15416666666666667</v>
      </c>
      <c r="C23" s="119">
        <f t="shared" si="4"/>
        <v>0.12631578947368421</v>
      </c>
      <c r="D23" s="119">
        <f t="shared" ref="D23" si="8">+D11/D$5</f>
        <v>5.3571428571428568E-2</v>
      </c>
      <c r="E23" s="119">
        <f t="shared" si="4"/>
        <v>0.21212121212121213</v>
      </c>
      <c r="F23" s="119">
        <f t="shared" si="4"/>
        <v>0.13915094339622641</v>
      </c>
    </row>
    <row r="24" spans="1:6" x14ac:dyDescent="0.25">
      <c r="A24" t="s">
        <v>19</v>
      </c>
      <c r="B24" s="119">
        <f t="shared" si="4"/>
        <v>8.7499999999999994E-2</v>
      </c>
      <c r="C24" s="119">
        <f t="shared" si="4"/>
        <v>0.10526315789473684</v>
      </c>
      <c r="D24" s="119">
        <f t="shared" ref="D24" si="9">+D12/D$5</f>
        <v>5.3571428571428568E-2</v>
      </c>
      <c r="E24" s="119">
        <f t="shared" si="4"/>
        <v>0.15151515151515152</v>
      </c>
      <c r="F24" s="119">
        <f t="shared" si="4"/>
        <v>9.1981132075471692E-2</v>
      </c>
    </row>
    <row r="25" spans="1:6" x14ac:dyDescent="0.25">
      <c r="A25" s="4"/>
      <c r="B25" s="4"/>
      <c r="C25" s="4"/>
      <c r="D25" s="4"/>
      <c r="E25" s="4"/>
      <c r="F25" s="4"/>
    </row>
    <row r="27" spans="1:6" x14ac:dyDescent="0.25">
      <c r="A27" t="s">
        <v>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tabSelected="1" workbookViewId="0"/>
  </sheetViews>
  <sheetFormatPr defaultRowHeight="15" x14ac:dyDescent="0.25"/>
  <cols>
    <col min="1" max="1" width="134" customWidth="1"/>
  </cols>
  <sheetData>
    <row r="1" spans="1:13" x14ac:dyDescent="0.25">
      <c r="A1" s="16" t="s">
        <v>5</v>
      </c>
      <c r="B1" s="6"/>
      <c r="C1" s="6"/>
      <c r="D1" s="6"/>
      <c r="E1" s="6"/>
      <c r="F1" s="6"/>
      <c r="G1" s="6"/>
      <c r="H1" s="6"/>
      <c r="I1" s="6"/>
      <c r="J1" s="6"/>
      <c r="K1" s="6"/>
      <c r="L1" s="6"/>
      <c r="M1" s="6"/>
    </row>
    <row r="2" spans="1:13" ht="75" x14ac:dyDescent="0.25">
      <c r="A2" s="31" t="s">
        <v>165</v>
      </c>
      <c r="B2" s="6"/>
      <c r="C2" s="6"/>
      <c r="D2" s="6"/>
      <c r="E2" s="6"/>
      <c r="F2" s="6"/>
      <c r="G2" s="6"/>
      <c r="H2" s="6"/>
      <c r="I2" s="6"/>
      <c r="J2" s="6"/>
      <c r="K2" s="6"/>
      <c r="L2" s="6"/>
      <c r="M2" s="6"/>
    </row>
    <row r="3" spans="1:13" x14ac:dyDescent="0.25">
      <c r="A3" s="16"/>
      <c r="B3" s="6"/>
      <c r="C3" s="6"/>
      <c r="D3" s="6"/>
      <c r="E3" s="6"/>
      <c r="F3" s="6"/>
      <c r="G3" s="6"/>
      <c r="H3" s="6"/>
      <c r="I3" s="6"/>
      <c r="J3" s="6"/>
      <c r="K3" s="6"/>
      <c r="L3" s="6"/>
      <c r="M3" s="6"/>
    </row>
    <row r="4" spans="1:13" x14ac:dyDescent="0.25">
      <c r="A4" s="30" t="s">
        <v>164</v>
      </c>
      <c r="B4" s="6"/>
      <c r="C4" s="6"/>
      <c r="D4" s="6"/>
      <c r="E4" s="6"/>
      <c r="F4" s="6"/>
      <c r="G4" s="6"/>
      <c r="H4" s="6"/>
      <c r="I4" s="6"/>
      <c r="J4" s="6"/>
      <c r="K4" s="6"/>
      <c r="L4" s="6"/>
      <c r="M4" s="6"/>
    </row>
    <row r="5" spans="1:13" x14ac:dyDescent="0.25">
      <c r="A5" s="30"/>
      <c r="B5" s="6"/>
      <c r="C5" s="6"/>
      <c r="D5" s="6"/>
      <c r="E5" s="6"/>
      <c r="F5" s="6"/>
      <c r="G5" s="6"/>
      <c r="H5" s="6"/>
      <c r="I5" s="6"/>
      <c r="J5" s="6"/>
      <c r="K5" s="6"/>
      <c r="L5" s="6"/>
      <c r="M5" s="6"/>
    </row>
    <row r="6" spans="1:13" ht="45" x14ac:dyDescent="0.25">
      <c r="A6" s="29" t="s">
        <v>158</v>
      </c>
    </row>
    <row r="7" spans="1:13" x14ac:dyDescent="0.25">
      <c r="A7" s="105"/>
    </row>
    <row r="8" spans="1:13" x14ac:dyDescent="0.25">
      <c r="A8" s="105" t="s">
        <v>83</v>
      </c>
    </row>
    <row r="9" spans="1:13" x14ac:dyDescent="0.25">
      <c r="A9" s="105"/>
    </row>
    <row r="10" spans="1:13" ht="45" x14ac:dyDescent="0.25">
      <c r="A10" s="106" t="s">
        <v>159</v>
      </c>
    </row>
    <row r="11" spans="1:13" ht="60" x14ac:dyDescent="0.25">
      <c r="A11" s="54" t="s">
        <v>161</v>
      </c>
    </row>
    <row r="12" spans="1:13" ht="75" x14ac:dyDescent="0.25">
      <c r="A12" s="54" t="s">
        <v>84</v>
      </c>
    </row>
    <row r="13" spans="1:13" ht="45" x14ac:dyDescent="0.25">
      <c r="A13" s="107" t="s">
        <v>160</v>
      </c>
    </row>
    <row r="14" spans="1:13" x14ac:dyDescent="0.25">
      <c r="A14" s="16"/>
      <c r="B14" s="6"/>
      <c r="C14" s="6"/>
      <c r="D14" s="6"/>
      <c r="E14" s="6"/>
      <c r="F14" s="6"/>
      <c r="G14" s="6"/>
      <c r="H14" s="6"/>
      <c r="I14" s="6"/>
      <c r="J14" s="6"/>
      <c r="K14" s="6"/>
      <c r="L14" s="6"/>
      <c r="M14" s="6"/>
    </row>
    <row r="15" spans="1:13" x14ac:dyDescent="0.25">
      <c r="A15" s="16"/>
      <c r="B15" s="6"/>
      <c r="C15" s="6"/>
      <c r="D15" s="6"/>
      <c r="E15" s="6"/>
      <c r="F15" s="6"/>
      <c r="G15" s="6"/>
      <c r="H15" s="6"/>
      <c r="I15" s="6"/>
      <c r="J15" s="6"/>
      <c r="K15" s="6"/>
      <c r="L15" s="6"/>
      <c r="M15" s="6"/>
    </row>
    <row r="16" spans="1:13" x14ac:dyDescent="0.25">
      <c r="A16" s="29" t="s">
        <v>166</v>
      </c>
      <c r="B16" s="6"/>
      <c r="C16" s="6"/>
      <c r="D16" s="6"/>
      <c r="E16" s="6"/>
      <c r="F16" s="6"/>
      <c r="G16" s="6"/>
      <c r="H16" s="6"/>
      <c r="I16" s="6"/>
      <c r="J16" s="6"/>
      <c r="K16" s="6"/>
      <c r="L16" s="6"/>
      <c r="M16" s="6"/>
    </row>
    <row r="17" spans="1:13" ht="45" x14ac:dyDescent="0.25">
      <c r="A17" s="29" t="s">
        <v>170</v>
      </c>
      <c r="B17" s="6"/>
      <c r="C17" s="6"/>
      <c r="D17" s="6"/>
      <c r="E17" s="6"/>
      <c r="F17" s="6"/>
      <c r="G17" s="6"/>
      <c r="H17" s="6"/>
      <c r="I17" s="6"/>
      <c r="J17" s="6"/>
      <c r="K17" s="6"/>
      <c r="L17" s="6"/>
      <c r="M17" s="6"/>
    </row>
    <row r="18" spans="1:13" ht="30" x14ac:dyDescent="0.25">
      <c r="A18" s="29" t="s">
        <v>167</v>
      </c>
      <c r="B18" s="6"/>
      <c r="C18" s="6"/>
      <c r="D18" s="6"/>
      <c r="E18" s="6"/>
      <c r="F18" s="6"/>
      <c r="G18" s="6"/>
      <c r="H18" s="6"/>
      <c r="I18" s="6"/>
      <c r="J18" s="6"/>
      <c r="K18" s="6"/>
      <c r="L18" s="6"/>
      <c r="M18" s="6"/>
    </row>
    <row r="19" spans="1:13" ht="30" x14ac:dyDescent="0.25">
      <c r="A19" s="29" t="s">
        <v>169</v>
      </c>
      <c r="B19" s="6"/>
      <c r="C19" s="6"/>
      <c r="D19" s="6"/>
      <c r="E19" s="6"/>
      <c r="F19" s="6"/>
      <c r="G19" s="6"/>
      <c r="H19" s="6"/>
      <c r="I19" s="6"/>
      <c r="J19" s="6"/>
      <c r="K19" s="6"/>
      <c r="L19" s="6"/>
      <c r="M19" s="6"/>
    </row>
    <row r="20" spans="1:13" ht="30" x14ac:dyDescent="0.25">
      <c r="A20" s="29" t="s">
        <v>168</v>
      </c>
      <c r="B20" s="6"/>
      <c r="C20" s="6"/>
      <c r="D20" s="6"/>
      <c r="E20" s="6"/>
      <c r="F20" s="6"/>
      <c r="G20" s="6"/>
      <c r="H20" s="6"/>
      <c r="I20" s="6"/>
      <c r="J20" s="6"/>
      <c r="K20" s="6"/>
      <c r="L20" s="6"/>
      <c r="M20" s="6"/>
    </row>
    <row r="21" spans="1:13" ht="17.25" customHeight="1" x14ac:dyDescent="0.25">
      <c r="A21" s="31"/>
      <c r="B21" s="6"/>
      <c r="C21" s="6"/>
      <c r="D21" s="6"/>
      <c r="E21" s="6"/>
      <c r="F21" s="6"/>
      <c r="G21" s="6"/>
      <c r="H21" s="6"/>
      <c r="I21" s="6"/>
      <c r="J21" s="6"/>
      <c r="K21" s="6"/>
      <c r="L21" s="6"/>
      <c r="M21" s="6"/>
    </row>
    <row r="22" spans="1:13" ht="75" x14ac:dyDescent="0.25">
      <c r="A22" s="54" t="s">
        <v>162</v>
      </c>
    </row>
    <row r="23" spans="1:13" ht="30" x14ac:dyDescent="0.25">
      <c r="A23" s="59" t="s">
        <v>38</v>
      </c>
    </row>
    <row r="24" spans="1:13" ht="30" x14ac:dyDescent="0.25">
      <c r="A24" s="54" t="s">
        <v>30</v>
      </c>
    </row>
    <row r="25" spans="1:13" x14ac:dyDescent="0.25">
      <c r="C25" s="45"/>
    </row>
    <row r="26" spans="1:13" x14ac:dyDescent="0.25">
      <c r="A26" s="55" t="s">
        <v>31</v>
      </c>
    </row>
    <row r="27" spans="1:13" ht="105" x14ac:dyDescent="0.25">
      <c r="A27" s="54" t="s">
        <v>163</v>
      </c>
    </row>
    <row r="29" spans="1:13" ht="45" x14ac:dyDescent="0.25">
      <c r="A29" s="54" t="s">
        <v>33</v>
      </c>
    </row>
    <row r="30" spans="1:13" x14ac:dyDescent="0.25">
      <c r="A30" s="54" t="s">
        <v>32</v>
      </c>
    </row>
    <row r="31" spans="1:13" x14ac:dyDescent="0.25">
      <c r="A31" s="54"/>
    </row>
    <row r="32" spans="1:13" x14ac:dyDescent="0.25">
      <c r="A32" s="16"/>
    </row>
    <row r="33" spans="1:1" x14ac:dyDescent="0.25">
      <c r="A33" s="30"/>
    </row>
    <row r="34" spans="1:1" x14ac:dyDescent="0.25">
      <c r="A34" s="29"/>
    </row>
    <row r="35" spans="1:1" x14ac:dyDescent="0.25">
      <c r="A35" s="31"/>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9</vt:i4>
      </vt:variant>
    </vt:vector>
  </HeadingPairs>
  <TitlesOfParts>
    <vt:vector size="9" baseType="lpstr">
      <vt:lpstr>Tabel 1</vt:lpstr>
      <vt:lpstr>Tabel 2</vt:lpstr>
      <vt:lpstr>Tabel 3</vt:lpstr>
      <vt:lpstr>Tabel 4</vt:lpstr>
      <vt:lpstr>Tabel 5</vt:lpstr>
      <vt:lpstr>Tabel 6</vt:lpstr>
      <vt:lpstr>Tabel 7</vt:lpstr>
      <vt:lpstr>Tabel 8</vt:lpstr>
      <vt:lpstr>Toelichting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Hoogenboezem, J. (Jan)</dc:creator>
  <cp:lastModifiedBy>Wobma, M.E. (Elma)</cp:lastModifiedBy>
  <cp:lastPrinted>2019-07-09T07:22:09Z</cp:lastPrinted>
  <dcterms:created xsi:type="dcterms:W3CDTF">2018-06-19T05:09:34Z</dcterms:created>
  <dcterms:modified xsi:type="dcterms:W3CDTF">2023-07-17T06:06:05Z</dcterms:modified>
</cp:coreProperties>
</file>