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bsp.nl\Productie\primair\BS\Werk\Algemeen\UDC\Accounts\Gemeente Schagen\Geleverd maatwerk\"/>
    </mc:Choice>
  </mc:AlternateContent>
  <bookViews>
    <workbookView xWindow="90" yWindow="90" windowWidth="10710" windowHeight="3690" tabRatio="699"/>
  </bookViews>
  <sheets>
    <sheet name="Voorblad" sheetId="1" r:id="rId1"/>
    <sheet name="Inhoud" sheetId="2" r:id="rId2"/>
    <sheet name="Toelichting" sheetId="3" r:id="rId3"/>
    <sheet name="Grafiekdata" sheetId="19" state="hidden" r:id="rId4"/>
    <sheet name="Tabel 1" sheetId="15" r:id="rId5"/>
    <sheet name="Tabel 2" sheetId="16" r:id="rId6"/>
    <sheet name="Methode" sheetId="18" r:id="rId7"/>
    <sheet name="Bronbestanden" sheetId="5" r:id="rId8"/>
  </sheets>
  <definedNames>
    <definedName name="_xlnm._FilterDatabase" localSheetId="4" hidden="1">'Tabel 1'!$A$4:$B$184</definedName>
    <definedName name="_xlnm._FilterDatabase" localSheetId="5" hidden="1">'Tabel 2'!$A$4:$F$22</definedName>
    <definedName name="_xlnm.Print_Area" localSheetId="7">Bronbestanden!$A$1:$B$12</definedName>
    <definedName name="_xlnm.Print_Area" localSheetId="1">Inhoud!$A$1:$E$39</definedName>
    <definedName name="_xlnm.Print_Area" localSheetId="6">Methode!$A$3:$B$13</definedName>
    <definedName name="_xlnm.Print_Area" localSheetId="0">Voorblad!$A$1:$K$35</definedName>
    <definedName name="Z_ED90FA0F_A39E_42DD_ADD4_5A3CD3908E99_.wvu.PrintArea" localSheetId="1" hidden="1">Inhoud!$A$1:$D$38</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B7" i="2" l="1"/>
  <c r="A51" i="3" l="1"/>
  <c r="A6" i="3"/>
  <c r="B6" i="2"/>
  <c r="B5" i="2"/>
  <c r="A4" i="5" l="1"/>
</calcChain>
</file>

<file path=xl/comments1.xml><?xml version="1.0" encoding="utf-8"?>
<comments xmlns="http://schemas.openxmlformats.org/spreadsheetml/2006/main">
  <authors>
    <author>Jansen, J.P. (Jaap)</author>
  </authors>
  <commentList>
    <comment ref="B38" authorId="0" shapeId="0">
      <text>
        <r>
          <rPr>
            <b/>
            <sz val="9"/>
            <color indexed="81"/>
            <rFont val="Tahoma"/>
            <charset val="1"/>
          </rPr>
          <t>Jansen, J.P. (Jaap):</t>
        </r>
        <r>
          <rPr>
            <sz val="9"/>
            <color indexed="81"/>
            <rFont val="Tahoma"/>
            <charset val="1"/>
          </rPr>
          <t xml:space="preserve">
referentienummer is PR002306</t>
        </r>
      </text>
    </comment>
  </commentList>
</comments>
</file>

<file path=xl/sharedStrings.xml><?xml version="1.0" encoding="utf-8"?>
<sst xmlns="http://schemas.openxmlformats.org/spreadsheetml/2006/main" count="307" uniqueCount="99">
  <si>
    <t>Inhoud</t>
  </si>
  <si>
    <t>Populatie</t>
  </si>
  <si>
    <t>Inleiding</t>
  </si>
  <si>
    <t>CBS, Centrum voor Beleidsstatistiek</t>
  </si>
  <si>
    <t>Bronbestanden</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</si>
  <si>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</si>
  <si>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</si>
  <si>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</si>
  <si>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</si>
  <si>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</si>
  <si>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</si>
  <si>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</si>
  <si>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Bron</t>
  </si>
  <si>
    <t>Algemene beschrijving</t>
  </si>
  <si>
    <t>Leverancier</t>
  </si>
  <si>
    <t>Integraal of steekproef</t>
  </si>
  <si>
    <t>Periodiciteit</t>
  </si>
  <si>
    <t>Bijzonderheden</t>
  </si>
  <si>
    <t>Gemeenten</t>
  </si>
  <si>
    <t>Integraal.</t>
  </si>
  <si>
    <t>Begrippen</t>
  </si>
  <si>
    <t>Afkortingen</t>
  </si>
  <si>
    <t>Werkblad</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</si>
  <si>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</si>
  <si>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</si>
  <si>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Gegevens worden doorlopend geactualiseerd.</t>
  </si>
  <si>
    <t>In dit onderzoek worden alleen de gegevens gebruikt van personen die als ingezetene in de BRP ingeschreven staan of ooit ingeschreven hebben gestaan.</t>
  </si>
  <si>
    <t>Toelichting</t>
  </si>
  <si>
    <t>Toelichting bij de tabellen</t>
  </si>
  <si>
    <t>Beschrijving van de bronbestanden</t>
  </si>
  <si>
    <r>
      <t>CBS</t>
    </r>
    <r>
      <rPr>
        <sz val="10"/>
        <rFont val="Arial"/>
        <family val="2"/>
      </rPr>
      <t xml:space="preserve"> - Centraal Bureau voor de Statistiek</t>
    </r>
  </si>
  <si>
    <t>2019–2020 = 2019 tot en met 2020</t>
  </si>
  <si>
    <t>2019/2020 = het gemiddelde over de jaren 2019 tot en met 2020</t>
  </si>
  <si>
    <t>2019/’20 = oogstjaar, boekjaar, schooljaar enz., beginnend in 2019 en eindigend in 2020</t>
  </si>
  <si>
    <t>2019/’20–2021/’22 = oogstjaar, boekjaar enz., 2019/’20 tot en met 2021/’22</t>
  </si>
  <si>
    <t>Tabel 1</t>
  </si>
  <si>
    <t>Bron: CBS.</t>
  </si>
  <si>
    <t>Bescherming van persoonsgegevens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</si>
  <si>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</si>
  <si>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</si>
  <si>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</si>
  <si>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</si>
  <si>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Methode</t>
  </si>
  <si>
    <t>Tabel 2</t>
  </si>
  <si>
    <t>Totaal Schagen</t>
  </si>
  <si>
    <t>Schagerbrug</t>
  </si>
  <si>
    <t>Burgerbrug</t>
  </si>
  <si>
    <t>Sint Maarten</t>
  </si>
  <si>
    <t>Warmenhuizen</t>
  </si>
  <si>
    <t>Tuitjenhorn</t>
  </si>
  <si>
    <t>Waarland</t>
  </si>
  <si>
    <t>Dirkshorn</t>
  </si>
  <si>
    <t>Oudesluis</t>
  </si>
  <si>
    <t>Schagen (woonkern-Midden)</t>
  </si>
  <si>
    <t>Petten</t>
  </si>
  <si>
    <t>Sint Maartensbrug</t>
  </si>
  <si>
    <t>t Zand</t>
  </si>
  <si>
    <t>Sint Maartensvlotbrug</t>
  </si>
  <si>
    <t>Callantsoog</t>
  </si>
  <si>
    <t>Schagen (woonkern-West en Buitengebied)</t>
  </si>
  <si>
    <t>Schagen (woonkern-Oost en Buitengebied)</t>
  </si>
  <si>
    <t>Schagen (woonkern-Zuid en Buitengebied)</t>
  </si>
  <si>
    <t>Vragen over deze publicatie kunnen gestuurd worden aan het CBS-CvB onder vermelding van het referentienummer PR002097. Ons e-mailadres is asd@cbs.nl.</t>
  </si>
  <si>
    <t>Lydia Geijtenbeek, Charlotte Kuipers, Jaap Jansen</t>
  </si>
  <si>
    <t>Totaal personen (aantal)</t>
  </si>
  <si>
    <t>Personen in Schagen van 75 jaar of ouder op 1 januari, 2013-2022</t>
  </si>
  <si>
    <t>Gebied in Schagen</t>
  </si>
  <si>
    <t>Jaar</t>
  </si>
  <si>
    <t>Personen 75 jaar of ouder (aantal)</t>
  </si>
  <si>
    <t>Personen 75 jaar of ouder (%)</t>
  </si>
  <si>
    <t>De populatie bestaat uit personen die ingeschreven zijn in de gemeente Schagen op 1 januari van het peiljaar (2013-2022).</t>
  </si>
  <si>
    <t>Nota bene: er zijn enkele personen waarvan de wijk niet bekend is. Deze zijn wel meengenomen bij het totaal voor Schagen, maar niet bij de wijken.</t>
  </si>
  <si>
    <r>
      <t xml:space="preserve">Kern </t>
    </r>
    <r>
      <rPr>
        <sz val="10"/>
        <rFont val="Arial"/>
        <family val="2"/>
      </rPr>
      <t>- Plaats of dorp binnen de gemeente Schagen, of wijk van de plaats Schagen. De gebruikte indeling komt overeen met de CBS wijken.</t>
    </r>
  </si>
  <si>
    <r>
      <t xml:space="preserve">Leeftijd </t>
    </r>
    <r>
      <rPr>
        <sz val="10"/>
        <rFont val="Arial"/>
        <family val="2"/>
      </rPr>
      <t>- De leeftijd van de persoon op 31 december van het voorgaande jaar.</t>
    </r>
  </si>
  <si>
    <t>Methode, begrippen en aandachtspunten</t>
  </si>
  <si>
    <t>Figuur 1a</t>
  </si>
  <si>
    <t>Figuur 1b</t>
  </si>
  <si>
    <t>Nota bene: de tabel heeft de vorm van een filtertabel. Daardoor is het mogelijk om bijvoorbeeld een bepaalde regio (totaal Schagen of een wijk) te selecteren en dan de cijfers voor alle jaren te zien, of een jaartal te selecteren en voor alle regio's in dat jaar de bevolking te zien.</t>
  </si>
  <si>
    <t>Personen in Schagen voor vier leeftijdsgroepen, 2022</t>
  </si>
  <si>
    <t>Personen van 75 jaar of ouder (aantal)</t>
  </si>
  <si>
    <t>Personen van 65 tot en met 78 jaar (aantal)</t>
  </si>
  <si>
    <t>Personen van 55 tot en met 64 jaar (aantal)</t>
  </si>
  <si>
    <t>Personen van 45 tot en met 53 jaar (aantal)</t>
  </si>
  <si>
    <t>Personen van 75 jaar of ouder (%)</t>
  </si>
  <si>
    <t>Personen van 65 tot en met 78 jaar (%)</t>
  </si>
  <si>
    <t>Personen van 55 tot en met 64 jaar (%)</t>
  </si>
  <si>
    <t>Personen van 45 tot en met 53 jaar (%)</t>
  </si>
  <si>
    <t>Deze tabel toont voor het jaar 2022 het totaal aantal personen in Schagen en vier leeftijdsgroepen. Deze vier leeftijdsgroepen zijn zodanig gekozen dat de personen in de groep over 0, 10, 20 of 30 jaar 75 jaar of ouder zijn. Bij de keuze van de leeftijdsgroepen is rekening gehouden met de gemiddelde levensverwachting (zie ook tabblad Methode)</t>
  </si>
  <si>
    <t>Vergrijzing in Schagen, 2013-2022</t>
  </si>
  <si>
    <t>Voor elk jaar zijn de personen geselecteerd die op 1 januari ingeschreven stonden in de gemeente Schagen. Voor deze personen is de leeftijd bepaald aan de hand van het geboortejaar; dat betekent dat voor personen die op 1 januari jarig zijn de leeftijd op 31 december van het voorgaande jaar is genomen.</t>
  </si>
  <si>
    <t>Voor Tabel 2 geldt dat de leeftijdsgrenzen zodanig gekozen zijn dat deze een beeld geven van de bevolking over 0, 10, 20 en 30 jaar. De ondergrens is namelijk steeds 75 plus het aantal jaar (0, 10, 20, 30), en bovengrens is de hoogste leeftijd waarvoor geldt dat de gemiddelde resterende levensverwachting hoger is dan het aantal jaar (0, 10, 20, 30). Dat betekent dat deze onder zeer strikte aannames (namelijk: niemand verhuist, en iedereen wordt exact zo oud als zijn/haar geschatte levensverwachting; voor de percentages geldt de aanvullende aanname dat de omvang van de populatie exact gelijk blijft) een indicatie geven van het aantal 75+'ers in de komende 30 jaar.</t>
  </si>
  <si>
    <t>Deze tabel toont het aantal inwoners in Schagen en het aantal inwoners van 75 jaar of ouder op 1 januari, voor de afgelopen 10 jaar (2013 tot en met 2022). Naast het totaal voor gemeente Schagen zijn ook de aantallen en percentages van alle kernen van gemeente Schagen en wijken van de plaats Schagen opgenomen.</t>
  </si>
  <si>
    <t>Aandeel 75+'ers in Schagen en Schagerbrug t/m Warmenhuizen, 2013-2022</t>
  </si>
  <si>
    <t>Aandeel 75+'ers in Schagen en Burgerbrug t/m Schagen (woonkern-Zuid en Buitengebied), 2013-2022</t>
  </si>
  <si>
    <t>Gemeente Schagen wil graag weten hoeveel ouderen in de verschillende kernen wonen. Het gaat hierbij vooral over personen van 75 jaar of ouder, omdat vanaf die leeftijd gezondheidsproblemen een steeds grotere rol gaan spelen, en bijvoorbeeld ook het gebruik van WMO regelingen toeneemt. Daarom heeft Schagen aan het CBS gevraagd om cijfers over ouderen en toekomstige ouderen te berekenen per kern in Schagen.</t>
  </si>
  <si>
    <t>Figuren 1a en 1b hieronder tonen de voornaamste resultaten. We zien dat in heel Schagen het aandeel 75+ is toegenomen van 7 procent in 2013 tot ruim 11 procent in 2022. In Schagen woonkern-Midden is het aandeel 75+ het hoogst, met bijna 19% in 2022.</t>
  </si>
  <si>
    <t>De toename van het aandeel 75+ ligt in totaal Schagen en de meeste wijken rond de 5 procentpunt tussen 2013 en 2022. De stijging was iets hoger in woonkern-Midden (7 procent). In enkele wijken bleef het aandeel 75+'ers nagenoeg gelijk, zoal Oudesluis, 't Zand en Schagen (woonkern Oost en buitengebied).</t>
  </si>
  <si>
    <t>In dit onderzoek is gebruik gemaakt van integrale gegevens. Om onthulling van informatie over individuele personen te voorkomen, zijn de aantallen personen afgerond op vijftallen, en worden aantallen lager dan 5 vervangen door een punt (.). Een deel van de cijfers in de tabellen betreft percentages. Deze percentages zijn afgerond op tienden van procenten (Tabel 1) of hele percentages (Tabel 2).</t>
  </si>
  <si>
    <t>Januari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</si>
</sst>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0"/>
    <numFmt numFmtId="165" formatCode="#\ ###\ ###\ ###\ ###\ ###\ ##0"/>
    <numFmt numFmtId="166" formatCode="0.0"/>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u/>
      <sz val="10"/>
      <color theme="10"/>
      <name val="Arial"/>
      <family val="2"/>
    </font>
    <font>
      <sz val="10"/>
      <color rgb="FFFF0000"/>
      <name val="Arial"/>
      <family val="2"/>
    </font>
    <font>
      <sz val="10"/>
      <name val="Arial"/>
      <family val="2"/>
    </font>
    <font>
      <sz val="10"/>
      <color rgb="FF0070C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b/>
      <sz val="8"/>
      <name val="Arial"/>
      <family val="2"/>
    </font>
    <font>
      <b/>
      <i/>
      <sz val="10"/>
      <name val="Arial"/>
      <family val="2"/>
    </font>
    <font>
      <b/>
      <sz val="10"/>
      <color indexed="10"/>
      <name val="Arial"/>
      <family val="2"/>
    </font>
    <font>
      <sz val="10"/>
      <color theme="1"/>
      <name val="Arial"/>
      <family val="2"/>
    </font>
    <font>
      <sz val="12"/>
      <name val="Arial"/>
      <family val="2"/>
    </font>
    <font>
      <b/>
      <sz val="18"/>
      <name val="Arial"/>
      <family val="2"/>
    </font>
    <font>
      <b/>
      <sz val="9"/>
      <color theme="1"/>
      <name val="Arial"/>
      <family val="2"/>
    </font>
    <font>
      <sz val="9"/>
      <color theme="1"/>
      <name val="Arial"/>
      <family val="2"/>
    </font>
    <font>
      <sz val="9"/>
      <name val="Arial"/>
      <family val="2"/>
    </font>
    <font>
      <b/>
      <sz val="9"/>
      <name val="Arial"/>
      <family val="2"/>
    </font>
    <font>
      <sz val="9"/>
      <color rgb="FFFF0000"/>
      <name val="Arial"/>
      <family val="2"/>
    </font>
    <font>
      <b/>
      <sz val="10"/>
      <color theme="4"/>
      <name val="Arial"/>
      <family val="2"/>
    </font>
    <font>
      <b/>
      <sz val="10"/>
      <color theme="1"/>
      <name val="Arial"/>
      <family val="2"/>
    </font>
    <font>
      <sz val="9"/>
      <color indexed="81"/>
      <name val="Tahoma"/>
      <charset val="1"/>
    </font>
    <font>
      <b/>
      <sz val="9"/>
      <color indexed="81"/>
      <name val="Tahoma"/>
      <charset val="1"/>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tint="-0.14999847407452621"/>
        <bgColor indexed="64"/>
      </patternFill>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0" tint="-0.14996795556505021"/>
      </bottom>
      <diagonal/>
    </border>
    <border>
      <left/>
      <right/>
      <top style="thick">
        <color theme="0" tint="-0.14996795556505021"/>
      </top>
      <bottom/>
      <diagonal/>
    </border>
  </borders>
  <cellStyleXfs count="68">
    <xf numFmtId="0" fontId="0" fillId="0" borderId="0"/>
    <xf numFmtId="0" fontId="13" fillId="0" borderId="0" applyNumberFormat="0" applyFill="0" applyBorder="0" applyAlignment="0" applyProtection="0"/>
    <xf numFmtId="43" fontId="15" fillId="0" borderId="0" applyFont="0" applyFill="0" applyBorder="0" applyAlignment="0" applyProtection="0"/>
    <xf numFmtId="0" fontId="8" fillId="0" borderId="0"/>
    <xf numFmtId="9" fontId="8" fillId="0" borderId="0" applyFont="0" applyFill="0" applyBorder="0" applyAlignment="0" applyProtection="0"/>
    <xf numFmtId="0" fontId="7" fillId="0" borderId="0"/>
    <xf numFmtId="0" fontId="21" fillId="6" borderId="0" applyNumberFormat="0" applyBorder="0" applyAlignment="0" applyProtection="0"/>
    <xf numFmtId="0" fontId="25" fillId="9" borderId="10" applyNumberFormat="0" applyAlignment="0" applyProtection="0"/>
    <xf numFmtId="0" fontId="27" fillId="10" borderId="13" applyNumberFormat="0" applyAlignment="0" applyProtection="0"/>
    <xf numFmtId="0" fontId="29" fillId="0" borderId="0" applyNumberFormat="0" applyFill="0" applyBorder="0" applyAlignment="0" applyProtection="0"/>
    <xf numFmtId="0" fontId="20" fillId="5" borderId="0" applyNumberFormat="0" applyBorder="0" applyAlignment="0" applyProtection="0"/>
    <xf numFmtId="0" fontId="31" fillId="0" borderId="0" applyNumberFormat="0" applyFill="0" applyBorder="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23" fillId="8" borderId="10" applyNumberFormat="0" applyAlignment="0" applyProtection="0"/>
    <xf numFmtId="0" fontId="26" fillId="0" borderId="12" applyNumberFormat="0" applyFill="0" applyAlignment="0" applyProtection="0"/>
    <xf numFmtId="0" fontId="22" fillId="7" borderId="0" applyNumberFormat="0" applyBorder="0" applyAlignment="0" applyProtection="0"/>
    <xf numFmtId="0" fontId="7" fillId="11" borderId="14" applyNumberFormat="0" applyFont="0" applyAlignment="0" applyProtection="0"/>
    <xf numFmtId="0" fontId="24" fillId="9" borderId="11" applyNumberFormat="0" applyAlignment="0" applyProtection="0"/>
    <xf numFmtId="0" fontId="12" fillId="0" borderId="0" applyNumberFormat="0" applyFill="0" applyBorder="0" applyProtection="0"/>
    <xf numFmtId="0" fontId="30" fillId="0" borderId="15" applyNumberFormat="0" applyFill="0" applyAlignment="0" applyProtection="0"/>
    <xf numFmtId="0" fontId="28" fillId="0" borderId="0" applyNumberFormat="0" applyFill="0" applyBorder="0" applyAlignment="0" applyProtection="0"/>
    <xf numFmtId="0" fontId="9"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3" fillId="0" borderId="0"/>
    <xf numFmtId="0" fontId="9" fillId="0" borderId="0"/>
    <xf numFmtId="0" fontId="2" fillId="0" borderId="0"/>
    <xf numFmtId="0" fontId="9" fillId="0" borderId="0"/>
    <xf numFmtId="0" fontId="1" fillId="0" borderId="0"/>
  </cellStyleXfs>
  <cellXfs count="122">
    <xf numFmtId="0" fontId="0" fillId="0" borderId="0" xfId="0"/>
    <xf numFmtId="0" fontId="11" fillId="2" borderId="0" xfId="0" applyFont="1" applyFill="1"/>
    <xf numFmtId="0" fontId="12" fillId="2" borderId="0" xfId="0" applyFont="1" applyFill="1"/>
    <xf numFmtId="0" fontId="0" fillId="2" borderId="0" xfId="0" applyFill="1"/>
    <xf numFmtId="0" fontId="9" fillId="3" borderId="0" xfId="0" applyFont="1" applyFill="1" applyAlignment="1">
      <alignment wrapText="1"/>
    </xf>
    <xf numFmtId="0" fontId="9" fillId="2" borderId="0" xfId="0" applyFont="1" applyFill="1"/>
    <xf numFmtId="0" fontId="14" fillId="2" borderId="0" xfId="0" applyFont="1" applyFill="1"/>
    <xf numFmtId="0" fontId="9" fillId="2" borderId="0" xfId="0" applyFont="1" applyFill="1" applyAlignment="1"/>
    <xf numFmtId="0" fontId="16" fillId="2" borderId="0" xfId="0" applyFont="1" applyFill="1" applyAlignment="1"/>
    <xf numFmtId="0" fontId="16" fillId="2" borderId="0" xfId="0" applyFont="1" applyFill="1"/>
    <xf numFmtId="49" fontId="9" fillId="2" borderId="0" xfId="0" applyNumberFormat="1" applyFont="1" applyFill="1" applyAlignment="1">
      <alignment horizontal="left"/>
    </xf>
    <xf numFmtId="43" fontId="0" fillId="2" borderId="0" xfId="2" applyFont="1" applyFill="1"/>
    <xf numFmtId="0" fontId="16" fillId="3" borderId="0" xfId="0" applyFont="1" applyFill="1"/>
    <xf numFmtId="0" fontId="14" fillId="2" borderId="0" xfId="0" applyFont="1" applyFill="1" applyAlignment="1"/>
    <xf numFmtId="0" fontId="9" fillId="3" borderId="0" xfId="0" applyFont="1" applyFill="1" applyAlignment="1">
      <alignment horizontal="left" wrapText="1"/>
    </xf>
    <xf numFmtId="0" fontId="9" fillId="2" borderId="0" xfId="0" applyFont="1" applyFill="1" applyAlignment="1">
      <alignment horizontal="left" vertical="top" wrapText="1"/>
    </xf>
    <xf numFmtId="0" fontId="9" fillId="3" borderId="0" xfId="0" applyFont="1" applyFill="1" applyAlignment="1">
      <alignment horizontal="left" vertical="top" wrapText="1"/>
    </xf>
    <xf numFmtId="0" fontId="9" fillId="4" borderId="0" xfId="0" applyFont="1" applyFill="1" applyAlignment="1">
      <alignment vertical="center"/>
    </xf>
    <xf numFmtId="0" fontId="12" fillId="3" borderId="1" xfId="0" applyFont="1" applyFill="1" applyBorder="1" applyAlignment="1">
      <alignment horizontal="left" vertical="top" wrapText="1"/>
    </xf>
    <xf numFmtId="0" fontId="12" fillId="3" borderId="2" xfId="0" applyFont="1" applyFill="1" applyBorder="1" applyAlignment="1">
      <alignment horizontal="left"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wrapText="1"/>
    </xf>
    <xf numFmtId="0" fontId="9" fillId="3" borderId="5" xfId="0" applyFont="1" applyFill="1" applyBorder="1" applyAlignment="1">
      <alignment horizontal="left" vertical="top" wrapText="1"/>
    </xf>
    <xf numFmtId="0" fontId="9" fillId="3" borderId="6" xfId="0" applyFont="1" applyFill="1" applyBorder="1" applyAlignment="1">
      <alignment horizontal="left" wrapText="1"/>
    </xf>
    <xf numFmtId="0" fontId="9" fillId="2" borderId="0" xfId="0" quotePrefix="1" applyFont="1" applyFill="1"/>
    <xf numFmtId="0" fontId="33" fillId="2" borderId="0" xfId="0" applyFont="1" applyFill="1" applyAlignment="1"/>
    <xf numFmtId="0" fontId="9" fillId="2" borderId="0" xfId="0" applyFont="1" applyFill="1" applyAlignment="1">
      <alignment horizontal="left"/>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applyAlignment="1">
      <alignment horizontal="justify" vertical="top" wrapText="1"/>
    </xf>
    <xf numFmtId="0" fontId="9" fillId="2" borderId="0" xfId="0" applyFont="1" applyFill="1" applyAlignment="1">
      <alignment horizontal="justify" vertical="top" wrapText="1"/>
    </xf>
    <xf numFmtId="0" fontId="9" fillId="3" borderId="0" xfId="3" applyFont="1" applyFill="1" applyAlignment="1">
      <alignment horizontal="left" wrapText="1"/>
    </xf>
    <xf numFmtId="0" fontId="14" fillId="2" borderId="0" xfId="0" applyFont="1" applyFill="1" applyAlignment="1">
      <alignment horizontal="left" vertical="top" wrapText="1"/>
    </xf>
    <xf numFmtId="0" fontId="14" fillId="3" borderId="0" xfId="0" applyFont="1" applyFill="1" applyAlignment="1">
      <alignment horizontal="justify" vertical="top" wrapText="1"/>
    </xf>
    <xf numFmtId="0" fontId="14" fillId="2" borderId="0" xfId="0" quotePrefix="1" applyFont="1" applyFill="1" applyAlignment="1">
      <alignment horizontal="justify" vertical="top" wrapText="1"/>
    </xf>
    <xf numFmtId="0" fontId="9" fillId="3" borderId="0" xfId="3" applyFont="1" applyFill="1" applyBorder="1" applyAlignment="1">
      <alignment horizontal="left" wrapText="1"/>
    </xf>
    <xf numFmtId="0" fontId="12" fillId="2" borderId="0" xfId="0" applyFont="1" applyFill="1" applyAlignment="1">
      <alignment horizontal="justify" vertical="top" wrapText="1"/>
    </xf>
    <xf numFmtId="0" fontId="12" fillId="3" borderId="0" xfId="0" applyFont="1" applyFill="1" applyAlignment="1">
      <alignment vertical="top" wrapText="1"/>
    </xf>
    <xf numFmtId="0" fontId="9" fillId="2" borderId="0" xfId="0" quotePrefix="1" applyFont="1" applyFill="1" applyAlignment="1">
      <alignment horizontal="justify" vertical="top" wrapText="1"/>
    </xf>
    <xf numFmtId="0" fontId="13" fillId="2" borderId="0" xfId="1" applyFont="1" applyFill="1" applyAlignment="1"/>
    <xf numFmtId="0" fontId="9" fillId="2" borderId="0" xfId="0" applyFont="1" applyFill="1" applyAlignment="1">
      <alignment horizontal="center"/>
    </xf>
    <xf numFmtId="0" fontId="9" fillId="0" borderId="0" xfId="0" applyFont="1"/>
    <xf numFmtId="0" fontId="9" fillId="3" borderId="0" xfId="0" applyFont="1" applyFill="1"/>
    <xf numFmtId="0" fontId="32" fillId="3" borderId="0" xfId="0" applyFont="1" applyFill="1" applyAlignment="1">
      <alignment horizontal="left" vertical="top" wrapText="1"/>
    </xf>
    <xf numFmtId="0" fontId="13" fillId="2" borderId="0" xfId="1" applyFill="1" applyAlignment="1"/>
    <xf numFmtId="0" fontId="35" fillId="2" borderId="0" xfId="0" applyFont="1" applyFill="1" applyAlignment="1"/>
    <xf numFmtId="0" fontId="35" fillId="2" borderId="0" xfId="0" applyFont="1" applyFill="1"/>
    <xf numFmtId="0" fontId="11" fillId="3" borderId="0" xfId="0" applyFont="1" applyFill="1" applyBorder="1" applyAlignment="1">
      <alignment horizontal="left" vertical="top" wrapText="1"/>
    </xf>
    <xf numFmtId="0" fontId="35" fillId="3" borderId="0" xfId="0" applyFont="1" applyFill="1" applyAlignment="1">
      <alignment horizontal="left" wrapText="1"/>
    </xf>
    <xf numFmtId="0" fontId="35" fillId="3" borderId="0" xfId="0" applyFont="1" applyFill="1" applyAlignment="1">
      <alignment wrapText="1"/>
    </xf>
    <xf numFmtId="0" fontId="9" fillId="3" borderId="0" xfId="63" applyFont="1" applyFill="1" applyAlignment="1">
      <alignment horizontal="justify" vertical="top" wrapText="1"/>
    </xf>
    <xf numFmtId="0" fontId="9" fillId="3" borderId="0" xfId="1" applyFont="1" applyFill="1" applyBorder="1" applyAlignment="1">
      <alignment vertical="center" wrapText="1"/>
    </xf>
    <xf numFmtId="0" fontId="13" fillId="0" borderId="0" xfId="1" applyBorder="1" applyAlignment="1">
      <alignment horizontal="left" vertical="top"/>
    </xf>
    <xf numFmtId="0" fontId="35" fillId="3" borderId="0" xfId="0" applyFont="1" applyFill="1" applyBorder="1"/>
    <xf numFmtId="0" fontId="9" fillId="3" borderId="0" xfId="0" applyFont="1" applyFill="1" applyBorder="1"/>
    <xf numFmtId="0" fontId="9" fillId="3" borderId="0" xfId="5" applyFont="1" applyFill="1" applyBorder="1"/>
    <xf numFmtId="0" fontId="34" fillId="3" borderId="0" xfId="63" applyFont="1" applyFill="1" applyBorder="1"/>
    <xf numFmtId="0" fontId="34" fillId="3" borderId="0" xfId="0" applyFont="1" applyFill="1" applyBorder="1"/>
    <xf numFmtId="0" fontId="14" fillId="3" borderId="0" xfId="0" applyFont="1" applyFill="1" applyBorder="1" applyAlignment="1">
      <alignment wrapText="1"/>
    </xf>
    <xf numFmtId="0" fontId="9" fillId="4" borderId="0" xfId="0" applyFont="1" applyFill="1" applyAlignment="1">
      <alignment vertical="center"/>
    </xf>
    <xf numFmtId="0" fontId="12" fillId="3" borderId="0" xfId="0" applyFont="1" applyFill="1" applyAlignment="1">
      <alignment vertical="center" wrapText="1"/>
    </xf>
    <xf numFmtId="0" fontId="12" fillId="3" borderId="0" xfId="0" applyFont="1" applyFill="1" applyAlignment="1">
      <alignment horizontal="justify" vertical="top" wrapText="1"/>
    </xf>
    <xf numFmtId="0" fontId="36" fillId="2" borderId="0" xfId="0" applyFont="1" applyFill="1"/>
    <xf numFmtId="0" fontId="12" fillId="3" borderId="0" xfId="63" applyFont="1" applyFill="1" applyAlignment="1">
      <alignment horizontal="left" vertical="top" wrapText="1"/>
    </xf>
    <xf numFmtId="0" fontId="37" fillId="3" borderId="0" xfId="24" applyFont="1" applyFill="1" applyBorder="1" applyAlignment="1">
      <alignment vertical="top"/>
    </xf>
    <xf numFmtId="164" fontId="37" fillId="3" borderId="0" xfId="24" applyNumberFormat="1" applyFont="1" applyFill="1" applyBorder="1" applyAlignment="1">
      <alignment vertical="top"/>
    </xf>
    <xf numFmtId="0" fontId="38" fillId="3" borderId="0" xfId="5" applyFont="1" applyFill="1" applyBorder="1" applyAlignment="1">
      <alignment vertical="top"/>
    </xf>
    <xf numFmtId="164" fontId="38" fillId="3" borderId="0" xfId="46" applyNumberFormat="1" applyFont="1" applyFill="1" applyBorder="1" applyAlignment="1">
      <alignment vertical="top" wrapText="1"/>
    </xf>
    <xf numFmtId="0" fontId="38" fillId="3" borderId="0" xfId="46" applyFont="1" applyFill="1" applyBorder="1" applyAlignment="1">
      <alignment vertical="top"/>
    </xf>
    <xf numFmtId="0" fontId="38" fillId="3" borderId="0" xfId="46" applyFont="1" applyFill="1" applyBorder="1" applyAlignment="1">
      <alignment vertical="top" wrapText="1"/>
    </xf>
    <xf numFmtId="0" fontId="38" fillId="3" borderId="0" xfId="46" applyFont="1" applyFill="1" applyBorder="1" applyAlignment="1">
      <alignment horizontal="left" vertical="top"/>
    </xf>
    <xf numFmtId="164" fontId="38" fillId="3" borderId="0" xfId="5" applyNumberFormat="1" applyFont="1" applyFill="1" applyBorder="1" applyAlignment="1">
      <alignment vertical="top"/>
    </xf>
    <xf numFmtId="0" fontId="40" fillId="3" borderId="0" xfId="65" applyFont="1" applyFill="1" applyBorder="1" applyAlignment="1"/>
    <xf numFmtId="0" fontId="39" fillId="12" borderId="0" xfId="66" applyFont="1" applyFill="1" applyBorder="1" applyAlignment="1">
      <alignment vertical="top"/>
    </xf>
    <xf numFmtId="0" fontId="39" fillId="3" borderId="0" xfId="66" applyFont="1" applyFill="1" applyBorder="1" applyAlignment="1">
      <alignment vertical="top"/>
    </xf>
    <xf numFmtId="0" fontId="12" fillId="2" borderId="0" xfId="0" applyFont="1" applyFill="1" applyAlignment="1"/>
    <xf numFmtId="0" fontId="12" fillId="2" borderId="0" xfId="3" applyFont="1" applyFill="1" applyAlignment="1">
      <alignment horizontal="left" vertical="top"/>
    </xf>
    <xf numFmtId="0" fontId="38" fillId="3" borderId="0" xfId="46" applyFont="1" applyFill="1" applyBorder="1" applyAlignment="1">
      <alignment horizontal="left" vertical="top" wrapText="1"/>
    </xf>
    <xf numFmtId="0" fontId="40" fillId="3" borderId="0" xfId="64" applyFont="1" applyFill="1" applyBorder="1" applyAlignment="1">
      <alignment horizontal="left" vertical="top"/>
    </xf>
    <xf numFmtId="0" fontId="40" fillId="3" borderId="0" xfId="64" applyFont="1" applyFill="1" applyBorder="1" applyAlignment="1">
      <alignment vertical="top"/>
    </xf>
    <xf numFmtId="0" fontId="38" fillId="3" borderId="0" xfId="65" applyFont="1" applyFill="1" applyBorder="1" applyAlignment="1">
      <alignment vertical="top"/>
    </xf>
    <xf numFmtId="0" fontId="41" fillId="3" borderId="0" xfId="65" applyFont="1" applyFill="1" applyBorder="1" applyAlignment="1">
      <alignment vertical="top"/>
    </xf>
    <xf numFmtId="0" fontId="38" fillId="3" borderId="0" xfId="5" applyFont="1" applyFill="1" applyBorder="1" applyAlignment="1">
      <alignment horizontal="left" vertical="top" wrapText="1"/>
    </xf>
    <xf numFmtId="0" fontId="38" fillId="3" borderId="0" xfId="5" applyFont="1" applyFill="1" applyBorder="1" applyAlignment="1">
      <alignment horizontal="left" vertical="top"/>
    </xf>
    <xf numFmtId="0" fontId="40" fillId="3" borderId="0" xfId="66" quotePrefix="1" applyFont="1" applyFill="1" applyBorder="1" applyAlignment="1">
      <alignment horizontal="left" vertical="top"/>
    </xf>
    <xf numFmtId="0" fontId="39" fillId="3" borderId="0" xfId="66" quotePrefix="1" applyFont="1" applyFill="1" applyBorder="1" applyAlignment="1">
      <alignment vertical="top"/>
    </xf>
    <xf numFmtId="0" fontId="40" fillId="3" borderId="0" xfId="66" applyFont="1" applyFill="1" applyBorder="1" applyAlignment="1">
      <alignment horizontal="left" vertical="top"/>
    </xf>
    <xf numFmtId="0" fontId="38" fillId="3" borderId="0" xfId="65" applyFont="1" applyFill="1" applyBorder="1" applyAlignment="1">
      <alignment horizontal="left" vertical="top"/>
    </xf>
    <xf numFmtId="0" fontId="37" fillId="3" borderId="0" xfId="65" applyFont="1" applyFill="1" applyBorder="1" applyAlignment="1">
      <alignment horizontal="left" vertical="top"/>
    </xf>
    <xf numFmtId="166" fontId="37" fillId="3" borderId="0" xfId="24" applyNumberFormat="1" applyFont="1" applyFill="1" applyBorder="1" applyAlignment="1">
      <alignment vertical="top"/>
    </xf>
    <xf numFmtId="0" fontId="40" fillId="3" borderId="16" xfId="5" applyFont="1" applyFill="1" applyBorder="1" applyAlignment="1">
      <alignment wrapText="1"/>
    </xf>
    <xf numFmtId="166" fontId="40" fillId="3" borderId="16" xfId="5" applyNumberFormat="1" applyFont="1" applyFill="1" applyBorder="1" applyAlignment="1">
      <alignment wrapText="1"/>
    </xf>
    <xf numFmtId="165" fontId="38" fillId="3" borderId="0" xfId="62" applyNumberFormat="1" applyFont="1" applyFill="1" applyBorder="1" applyAlignment="1">
      <alignment horizontal="right" vertical="top"/>
    </xf>
    <xf numFmtId="166" fontId="38" fillId="3" borderId="0" xfId="62" applyNumberFormat="1" applyFont="1" applyFill="1" applyBorder="1" applyAlignment="1">
      <alignment horizontal="right" vertical="top"/>
    </xf>
    <xf numFmtId="165" fontId="39" fillId="3" borderId="0" xfId="62" applyNumberFormat="1" applyFont="1" applyFill="1" applyBorder="1" applyAlignment="1">
      <alignment horizontal="right" vertical="top"/>
    </xf>
    <xf numFmtId="166" fontId="39" fillId="3" borderId="0" xfId="62" applyNumberFormat="1" applyFont="1" applyFill="1" applyBorder="1" applyAlignment="1">
      <alignment horizontal="right" vertical="top"/>
    </xf>
    <xf numFmtId="0" fontId="39" fillId="3" borderId="0" xfId="5" applyFont="1" applyFill="1" applyBorder="1" applyAlignment="1">
      <alignment vertical="top"/>
    </xf>
    <xf numFmtId="0" fontId="38" fillId="3" borderId="17" xfId="5" applyFont="1" applyFill="1" applyBorder="1" applyAlignment="1">
      <alignment vertical="top"/>
    </xf>
    <xf numFmtId="164" fontId="38" fillId="3" borderId="17" xfId="5" applyNumberFormat="1" applyFont="1" applyFill="1" applyBorder="1" applyAlignment="1">
      <alignment vertical="top"/>
    </xf>
    <xf numFmtId="166" fontId="38" fillId="3" borderId="17" xfId="5" applyNumberFormat="1" applyFont="1" applyFill="1" applyBorder="1" applyAlignment="1">
      <alignment vertical="top"/>
    </xf>
    <xf numFmtId="166" fontId="38" fillId="3" borderId="0" xfId="5" applyNumberFormat="1" applyFont="1" applyFill="1" applyBorder="1" applyAlignment="1">
      <alignment vertical="top"/>
    </xf>
    <xf numFmtId="0" fontId="42" fillId="3" borderId="0" xfId="0" quotePrefix="1" applyFont="1" applyFill="1" applyAlignment="1">
      <alignment horizontal="justify" vertical="top" wrapText="1"/>
    </xf>
    <xf numFmtId="0" fontId="42" fillId="3" borderId="0" xfId="0" applyFont="1" applyFill="1" applyAlignment="1">
      <alignment horizontal="justify" vertical="top" wrapText="1"/>
    </xf>
    <xf numFmtId="0" fontId="39" fillId="3" borderId="0" xfId="62" applyFont="1" applyFill="1" applyBorder="1" applyAlignment="1">
      <alignment vertical="top"/>
    </xf>
    <xf numFmtId="164" fontId="37" fillId="3" borderId="16" xfId="5" applyNumberFormat="1" applyFont="1" applyFill="1" applyBorder="1" applyAlignment="1">
      <alignment horizontal="left" wrapText="1"/>
    </xf>
    <xf numFmtId="0" fontId="40" fillId="3" borderId="0" xfId="62" applyFont="1" applyFill="1" applyBorder="1" applyAlignment="1"/>
    <xf numFmtId="0" fontId="41" fillId="3" borderId="0" xfId="62" applyFont="1" applyFill="1" applyBorder="1" applyAlignment="1">
      <alignment vertical="top"/>
    </xf>
    <xf numFmtId="0" fontId="39" fillId="3" borderId="17" xfId="66" applyFont="1" applyFill="1" applyBorder="1" applyAlignment="1">
      <alignment vertical="top"/>
    </xf>
    <xf numFmtId="165" fontId="38" fillId="3" borderId="17" xfId="62" applyNumberFormat="1" applyFont="1" applyFill="1" applyBorder="1" applyAlignment="1">
      <alignment horizontal="right" vertical="top"/>
    </xf>
    <xf numFmtId="0" fontId="12" fillId="3" borderId="0" xfId="64" applyFont="1" applyFill="1" applyBorder="1" applyAlignment="1">
      <alignment horizontal="left" vertical="top"/>
    </xf>
    <xf numFmtId="0" fontId="34" fillId="3" borderId="0" xfId="65" applyFont="1" applyFill="1" applyBorder="1" applyAlignment="1">
      <alignment vertical="top"/>
    </xf>
    <xf numFmtId="0" fontId="9" fillId="3" borderId="0" xfId="62" applyFont="1" applyFill="1" applyBorder="1" applyAlignment="1">
      <alignment vertical="top"/>
    </xf>
    <xf numFmtId="0" fontId="12" fillId="3" borderId="0" xfId="24" applyFont="1" applyFill="1" applyBorder="1" applyAlignment="1">
      <alignment vertical="top" wrapText="1"/>
    </xf>
    <xf numFmtId="0" fontId="43" fillId="3" borderId="0" xfId="24" applyFont="1" applyFill="1" applyBorder="1" applyAlignment="1">
      <alignment horizontal="left" vertical="top" wrapText="1"/>
    </xf>
    <xf numFmtId="164" fontId="43" fillId="3" borderId="0" xfId="5" applyNumberFormat="1" applyFont="1" applyFill="1" applyBorder="1" applyAlignment="1">
      <alignment horizontal="left" vertical="top" wrapText="1"/>
    </xf>
    <xf numFmtId="166" fontId="43" fillId="3" borderId="0" xfId="5" applyNumberFormat="1" applyFont="1" applyFill="1" applyBorder="1" applyAlignment="1">
      <alignment horizontal="left" vertical="top" wrapText="1"/>
    </xf>
    <xf numFmtId="0" fontId="34" fillId="3" borderId="0" xfId="5" applyFont="1" applyFill="1" applyBorder="1" applyAlignment="1">
      <alignment vertical="top" wrapText="1"/>
    </xf>
    <xf numFmtId="0" fontId="9" fillId="4" borderId="0" xfId="0" applyFont="1" applyFill="1" applyAlignment="1">
      <alignment vertical="center"/>
    </xf>
    <xf numFmtId="0" fontId="12" fillId="4" borderId="0" xfId="0" applyFont="1" applyFill="1" applyAlignment="1">
      <alignment vertical="center"/>
    </xf>
    <xf numFmtId="0" fontId="0" fillId="3" borderId="0" xfId="0" applyFill="1"/>
    <xf numFmtId="0" fontId="9" fillId="3" borderId="0" xfId="0" applyFont="1" applyFill="1" applyBorder="1" applyAlignment="1"/>
    <xf numFmtId="0" fontId="0" fillId="3" borderId="0" xfId="0" applyFill="1" applyAlignment="1"/>
  </cellXfs>
  <cellStyles count="68">
    <cellStyle name="Bad" xfId="6"/>
    <cellStyle name="Calculation" xfId="7"/>
    <cellStyle name="Check Cell" xfId="8"/>
    <cellStyle name="Explanatory Text" xfId="9"/>
    <cellStyle name="Good" xfId="10"/>
    <cellStyle name="Header" xfId="11"/>
    <cellStyle name="Heading 1" xfId="12"/>
    <cellStyle name="Heading 2" xfId="13"/>
    <cellStyle name="Heading 3" xfId="14"/>
    <cellStyle name="Heading 4" xfId="15"/>
    <cellStyle name="Hyperlink" xfId="1" builtinId="8"/>
    <cellStyle name="Input" xfId="16"/>
    <cellStyle name="Komma" xfId="2" builtinId="3"/>
    <cellStyle name="Linked Cell" xfId="17"/>
    <cellStyle name="Neutral" xfId="18"/>
    <cellStyle name="Normal 2" xfId="63"/>
    <cellStyle name="Normal 2 2" xfId="67"/>
    <cellStyle name="Note" xfId="19"/>
    <cellStyle name="Output" xfId="20"/>
    <cellStyle name="Procent 2" xfId="4"/>
    <cellStyle name="Standaard" xfId="0" builtinId="0"/>
    <cellStyle name="Standaard 2" xfId="3"/>
    <cellStyle name="Standaard 2 2" xfId="62"/>
    <cellStyle name="Standaard 2 3 2" xfId="66"/>
    <cellStyle name="Standaard 3" xfId="5"/>
    <cellStyle name="Standaard 5" xfId="25"/>
    <cellStyle name="Standaard 6" xfId="65"/>
    <cellStyle name="Standaard_050817 Tabellenset augustuslevering Nulmeting" xfId="64"/>
    <cellStyle name="Standaard_Blad3" xfId="24"/>
    <cellStyle name="style1650983243364" xfId="44"/>
    <cellStyle name="style1650983243457" xfId="46"/>
    <cellStyle name="style1650983246316" xfId="48"/>
    <cellStyle name="style1650983246427" xfId="45"/>
    <cellStyle name="style1650983246517" xfId="47"/>
    <cellStyle name="style1650983248746" xfId="49"/>
    <cellStyle name="style1651153629351" xfId="26"/>
    <cellStyle name="style1651153629461" xfId="30"/>
    <cellStyle name="style1651153630086" xfId="34"/>
    <cellStyle name="style1651153630201" xfId="27"/>
    <cellStyle name="style1651153630331" xfId="28"/>
    <cellStyle name="style1651153630461" xfId="29"/>
    <cellStyle name="style1651153630571" xfId="31"/>
    <cellStyle name="style1651153630691" xfId="32"/>
    <cellStyle name="style1651153630811" xfId="33"/>
    <cellStyle name="style1651153632326" xfId="35"/>
    <cellStyle name="style1651153632446" xfId="36"/>
    <cellStyle name="style1651153632571" xfId="37"/>
    <cellStyle name="style1651153943958" xfId="50"/>
    <cellStyle name="style1651153944043" xfId="51"/>
    <cellStyle name="style1651153947378" xfId="52"/>
    <cellStyle name="style1651153947458" xfId="38"/>
    <cellStyle name="style1651153947553" xfId="39"/>
    <cellStyle name="style1651153947643" xfId="40"/>
    <cellStyle name="style1651153947733" xfId="41"/>
    <cellStyle name="style1651153947818" xfId="42"/>
    <cellStyle name="style1651153947903" xfId="43"/>
    <cellStyle name="style1651153958574" xfId="53"/>
    <cellStyle name="style1651153958673" xfId="54"/>
    <cellStyle name="style1651153958763" xfId="55"/>
    <cellStyle name="style1651480957739" xfId="56"/>
    <cellStyle name="style1651480957847" xfId="58"/>
    <cellStyle name="style1651480961731" xfId="60"/>
    <cellStyle name="style1651480961847" xfId="57"/>
    <cellStyle name="style1651480961938" xfId="59"/>
    <cellStyle name="style1651480964122" xfId="61"/>
    <cellStyle name="Title" xfId="21"/>
    <cellStyle name="Total" xfId="22"/>
    <cellStyle name="Warning Text"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898688306111887E-2"/>
          <c:y val="5.0925925925925923E-2"/>
          <c:w val="0.63396667996587996"/>
          <c:h val="0.8416746864975212"/>
        </c:manualLayout>
      </c:layout>
      <c:lineChart>
        <c:grouping val="standard"/>
        <c:varyColors val="0"/>
        <c:ser>
          <c:idx val="0"/>
          <c:order val="0"/>
          <c:tx>
            <c:strRef>
              <c:f>Grafiekdata!$B$1</c:f>
              <c:strCache>
                <c:ptCount val="1"/>
                <c:pt idx="0">
                  <c:v>Totaal Schagen</c:v>
                </c:pt>
              </c:strCache>
            </c:strRef>
          </c:tx>
          <c:spPr>
            <a:ln w="28575" cap="rnd">
              <a:solidFill>
                <a:schemeClr val="accent1"/>
              </a:solidFill>
              <a:round/>
            </a:ln>
            <a:effectLst/>
          </c:spPr>
          <c:marker>
            <c:symbol val="none"/>
          </c:marker>
          <c:cat>
            <c:numRef>
              <c:f>Grafiekdata!$A$2:$A$11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Grafiekdata!$B$2:$B$11</c:f>
              <c:numCache>
                <c:formatCode>General</c:formatCode>
                <c:ptCount val="10"/>
                <c:pt idx="0">
                  <c:v>7.1</c:v>
                </c:pt>
                <c:pt idx="1">
                  <c:v>7.4</c:v>
                </c:pt>
                <c:pt idx="2">
                  <c:v>7.8</c:v>
                </c:pt>
                <c:pt idx="3">
                  <c:v>8.3000000000000007</c:v>
                </c:pt>
                <c:pt idx="4">
                  <c:v>8.6999999999999993</c:v>
                </c:pt>
                <c:pt idx="5">
                  <c:v>9.1999999999999993</c:v>
                </c:pt>
                <c:pt idx="6">
                  <c:v>9.6999999999999993</c:v>
                </c:pt>
                <c:pt idx="7">
                  <c:v>10.3</c:v>
                </c:pt>
                <c:pt idx="8">
                  <c:v>10.7</c:v>
                </c:pt>
                <c:pt idx="9">
                  <c:v>11.5</c:v>
                </c:pt>
              </c:numCache>
            </c:numRef>
          </c:val>
          <c:smooth val="0"/>
          <c:extLst>
            <c:ext xmlns:c16="http://schemas.microsoft.com/office/drawing/2014/chart" uri="{C3380CC4-5D6E-409C-BE32-E72D297353CC}">
              <c16:uniqueId val="{00000000-4E9B-4712-9BF4-AC90048316F2}"/>
            </c:ext>
          </c:extLst>
        </c:ser>
        <c:ser>
          <c:idx val="1"/>
          <c:order val="1"/>
          <c:tx>
            <c:strRef>
              <c:f>Grafiekdata!$L$1</c:f>
              <c:strCache>
                <c:ptCount val="1"/>
                <c:pt idx="0">
                  <c:v>Schagerbrug</c:v>
                </c:pt>
              </c:strCache>
            </c:strRef>
          </c:tx>
          <c:spPr>
            <a:ln w="28575" cap="rnd">
              <a:solidFill>
                <a:schemeClr val="accent2"/>
              </a:solidFill>
              <a:round/>
            </a:ln>
            <a:effectLst/>
          </c:spPr>
          <c:marker>
            <c:symbol val="none"/>
          </c:marker>
          <c:cat>
            <c:numRef>
              <c:f>Grafiekdata!$A$2:$A$11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Grafiekdata!$L$2:$L$11</c:f>
              <c:numCache>
                <c:formatCode>General</c:formatCode>
                <c:ptCount val="10"/>
                <c:pt idx="0">
                  <c:v>4.5999999999999996</c:v>
                </c:pt>
                <c:pt idx="1">
                  <c:v>4.7</c:v>
                </c:pt>
                <c:pt idx="2">
                  <c:v>4.8</c:v>
                </c:pt>
                <c:pt idx="3">
                  <c:v>5.6</c:v>
                </c:pt>
                <c:pt idx="4">
                  <c:v>5.8</c:v>
                </c:pt>
                <c:pt idx="5">
                  <c:v>6.3</c:v>
                </c:pt>
                <c:pt idx="6">
                  <c:v>6.7</c:v>
                </c:pt>
                <c:pt idx="7">
                  <c:v>7.2</c:v>
                </c:pt>
                <c:pt idx="8">
                  <c:v>8.6999999999999993</c:v>
                </c:pt>
                <c:pt idx="9">
                  <c:v>9.9</c:v>
                </c:pt>
              </c:numCache>
            </c:numRef>
          </c:val>
          <c:smooth val="0"/>
          <c:extLst>
            <c:ext xmlns:c16="http://schemas.microsoft.com/office/drawing/2014/chart" uri="{C3380CC4-5D6E-409C-BE32-E72D297353CC}">
              <c16:uniqueId val="{00000012-4E9B-4712-9BF4-AC90048316F2}"/>
            </c:ext>
          </c:extLst>
        </c:ser>
        <c:ser>
          <c:idx val="2"/>
          <c:order val="2"/>
          <c:tx>
            <c:strRef>
              <c:f>Grafiekdata!$M$1</c:f>
              <c:strCache>
                <c:ptCount val="1"/>
                <c:pt idx="0">
                  <c:v>Sint Maarten</c:v>
                </c:pt>
              </c:strCache>
            </c:strRef>
          </c:tx>
          <c:spPr>
            <a:ln w="28575" cap="rnd">
              <a:solidFill>
                <a:schemeClr val="accent3"/>
              </a:solidFill>
              <a:round/>
            </a:ln>
            <a:effectLst/>
          </c:spPr>
          <c:marker>
            <c:symbol val="none"/>
          </c:marker>
          <c:cat>
            <c:numRef>
              <c:f>Grafiekdata!$A$2:$A$11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Grafiekdata!$M$2:$M$11</c:f>
              <c:numCache>
                <c:formatCode>General</c:formatCode>
                <c:ptCount val="10"/>
                <c:pt idx="0">
                  <c:v>5.3</c:v>
                </c:pt>
                <c:pt idx="1">
                  <c:v>5.6</c:v>
                </c:pt>
                <c:pt idx="2">
                  <c:v>6</c:v>
                </c:pt>
                <c:pt idx="3">
                  <c:v>6.5</c:v>
                </c:pt>
                <c:pt idx="4">
                  <c:v>7</c:v>
                </c:pt>
                <c:pt idx="5">
                  <c:v>7.5</c:v>
                </c:pt>
                <c:pt idx="6">
                  <c:v>8.1</c:v>
                </c:pt>
                <c:pt idx="7">
                  <c:v>9</c:v>
                </c:pt>
                <c:pt idx="8">
                  <c:v>9</c:v>
                </c:pt>
                <c:pt idx="9">
                  <c:v>10</c:v>
                </c:pt>
              </c:numCache>
            </c:numRef>
          </c:val>
          <c:smooth val="0"/>
          <c:extLst>
            <c:ext xmlns:c16="http://schemas.microsoft.com/office/drawing/2014/chart" uri="{C3380CC4-5D6E-409C-BE32-E72D297353CC}">
              <c16:uniqueId val="{00000013-4E9B-4712-9BF4-AC90048316F2}"/>
            </c:ext>
          </c:extLst>
        </c:ser>
        <c:ser>
          <c:idx val="3"/>
          <c:order val="3"/>
          <c:tx>
            <c:strRef>
              <c:f>Grafiekdata!$N$1</c:f>
              <c:strCache>
                <c:ptCount val="1"/>
                <c:pt idx="0">
                  <c:v>Sint Maartensbrug</c:v>
                </c:pt>
              </c:strCache>
            </c:strRef>
          </c:tx>
          <c:spPr>
            <a:ln w="28575" cap="rnd">
              <a:solidFill>
                <a:schemeClr val="accent4"/>
              </a:solidFill>
              <a:round/>
            </a:ln>
            <a:effectLst/>
          </c:spPr>
          <c:marker>
            <c:symbol val="none"/>
          </c:marker>
          <c:cat>
            <c:numRef>
              <c:f>Grafiekdata!$A$2:$A$11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Grafiekdata!$N$2:$N$11</c:f>
              <c:numCache>
                <c:formatCode>General</c:formatCode>
                <c:ptCount val="10"/>
                <c:pt idx="0">
                  <c:v>4</c:v>
                </c:pt>
                <c:pt idx="1">
                  <c:v>4.0999999999999996</c:v>
                </c:pt>
                <c:pt idx="2">
                  <c:v>4.9000000000000004</c:v>
                </c:pt>
                <c:pt idx="3">
                  <c:v>5.8</c:v>
                </c:pt>
                <c:pt idx="4">
                  <c:v>6.6</c:v>
                </c:pt>
                <c:pt idx="5">
                  <c:v>7</c:v>
                </c:pt>
                <c:pt idx="6">
                  <c:v>7.8</c:v>
                </c:pt>
                <c:pt idx="7">
                  <c:v>9.3000000000000007</c:v>
                </c:pt>
                <c:pt idx="8">
                  <c:v>9</c:v>
                </c:pt>
                <c:pt idx="9">
                  <c:v>9.1</c:v>
                </c:pt>
              </c:numCache>
            </c:numRef>
          </c:val>
          <c:smooth val="0"/>
          <c:extLst>
            <c:ext xmlns:c16="http://schemas.microsoft.com/office/drawing/2014/chart" uri="{C3380CC4-5D6E-409C-BE32-E72D297353CC}">
              <c16:uniqueId val="{00000014-4E9B-4712-9BF4-AC90048316F2}"/>
            </c:ext>
          </c:extLst>
        </c:ser>
        <c:ser>
          <c:idx val="4"/>
          <c:order val="4"/>
          <c:tx>
            <c:strRef>
              <c:f>Grafiekdata!$O$1</c:f>
              <c:strCache>
                <c:ptCount val="1"/>
                <c:pt idx="0">
                  <c:v>Sint Maartensvlotbrug</c:v>
                </c:pt>
              </c:strCache>
            </c:strRef>
          </c:tx>
          <c:spPr>
            <a:ln w="28575" cap="rnd">
              <a:solidFill>
                <a:schemeClr val="accent5"/>
              </a:solidFill>
              <a:round/>
            </a:ln>
            <a:effectLst/>
          </c:spPr>
          <c:marker>
            <c:symbol val="none"/>
          </c:marker>
          <c:cat>
            <c:numRef>
              <c:f>Grafiekdata!$A$2:$A$11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Grafiekdata!$O$2:$O$11</c:f>
              <c:numCache>
                <c:formatCode>General</c:formatCode>
                <c:ptCount val="10"/>
                <c:pt idx="0">
                  <c:v>5.2</c:v>
                </c:pt>
                <c:pt idx="1">
                  <c:v>6.4</c:v>
                </c:pt>
                <c:pt idx="2">
                  <c:v>7.3</c:v>
                </c:pt>
                <c:pt idx="3">
                  <c:v>7.4</c:v>
                </c:pt>
                <c:pt idx="4">
                  <c:v>8.5</c:v>
                </c:pt>
                <c:pt idx="5">
                  <c:v>9.1999999999999993</c:v>
                </c:pt>
                <c:pt idx="6">
                  <c:v>9.4</c:v>
                </c:pt>
                <c:pt idx="7">
                  <c:v>10.3</c:v>
                </c:pt>
                <c:pt idx="8">
                  <c:v>9.6999999999999993</c:v>
                </c:pt>
                <c:pt idx="9">
                  <c:v>9.8000000000000007</c:v>
                </c:pt>
              </c:numCache>
            </c:numRef>
          </c:val>
          <c:smooth val="0"/>
          <c:extLst>
            <c:ext xmlns:c16="http://schemas.microsoft.com/office/drawing/2014/chart" uri="{C3380CC4-5D6E-409C-BE32-E72D297353CC}">
              <c16:uniqueId val="{00000015-4E9B-4712-9BF4-AC90048316F2}"/>
            </c:ext>
          </c:extLst>
        </c:ser>
        <c:ser>
          <c:idx val="5"/>
          <c:order val="5"/>
          <c:tx>
            <c:strRef>
              <c:f>Grafiekdata!$P$1</c:f>
              <c:strCache>
                <c:ptCount val="1"/>
                <c:pt idx="0">
                  <c:v>t Zand</c:v>
                </c:pt>
              </c:strCache>
            </c:strRef>
          </c:tx>
          <c:spPr>
            <a:ln w="28575" cap="rnd">
              <a:solidFill>
                <a:schemeClr val="accent6"/>
              </a:solidFill>
              <a:round/>
            </a:ln>
            <a:effectLst/>
          </c:spPr>
          <c:marker>
            <c:symbol val="none"/>
          </c:marker>
          <c:cat>
            <c:numRef>
              <c:f>Grafiekdata!$A$2:$A$11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Grafiekdata!$P$2:$P$11</c:f>
              <c:numCache>
                <c:formatCode>General</c:formatCode>
                <c:ptCount val="10"/>
                <c:pt idx="0">
                  <c:v>9.6</c:v>
                </c:pt>
                <c:pt idx="1">
                  <c:v>9.9</c:v>
                </c:pt>
                <c:pt idx="2">
                  <c:v>9.8000000000000007</c:v>
                </c:pt>
                <c:pt idx="3">
                  <c:v>10.199999999999999</c:v>
                </c:pt>
                <c:pt idx="4">
                  <c:v>10</c:v>
                </c:pt>
                <c:pt idx="5">
                  <c:v>9.6999999999999993</c:v>
                </c:pt>
                <c:pt idx="6">
                  <c:v>10.1</c:v>
                </c:pt>
                <c:pt idx="7">
                  <c:v>9.9</c:v>
                </c:pt>
                <c:pt idx="8">
                  <c:v>10.1</c:v>
                </c:pt>
                <c:pt idx="9">
                  <c:v>10.199999999999999</c:v>
                </c:pt>
              </c:numCache>
            </c:numRef>
          </c:val>
          <c:smooth val="0"/>
          <c:extLst>
            <c:ext xmlns:c16="http://schemas.microsoft.com/office/drawing/2014/chart" uri="{C3380CC4-5D6E-409C-BE32-E72D297353CC}">
              <c16:uniqueId val="{00000016-4E9B-4712-9BF4-AC90048316F2}"/>
            </c:ext>
          </c:extLst>
        </c:ser>
        <c:ser>
          <c:idx val="6"/>
          <c:order val="6"/>
          <c:tx>
            <c:strRef>
              <c:f>Grafiekdata!$Q$1</c:f>
              <c:strCache>
                <c:ptCount val="1"/>
                <c:pt idx="0">
                  <c:v>Tuitjenhorn</c:v>
                </c:pt>
              </c:strCache>
            </c:strRef>
          </c:tx>
          <c:spPr>
            <a:ln w="28575" cap="rnd">
              <a:solidFill>
                <a:schemeClr val="accent1">
                  <a:lumMod val="60000"/>
                </a:schemeClr>
              </a:solidFill>
              <a:round/>
            </a:ln>
            <a:effectLst/>
          </c:spPr>
          <c:marker>
            <c:symbol val="none"/>
          </c:marker>
          <c:cat>
            <c:numRef>
              <c:f>Grafiekdata!$A$2:$A$11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Grafiekdata!$Q$2:$Q$11</c:f>
              <c:numCache>
                <c:formatCode>General</c:formatCode>
                <c:ptCount val="10"/>
                <c:pt idx="0">
                  <c:v>5.9</c:v>
                </c:pt>
                <c:pt idx="1">
                  <c:v>6.4</c:v>
                </c:pt>
                <c:pt idx="2">
                  <c:v>6.8</c:v>
                </c:pt>
                <c:pt idx="3">
                  <c:v>7.5</c:v>
                </c:pt>
                <c:pt idx="4">
                  <c:v>8.1999999999999993</c:v>
                </c:pt>
                <c:pt idx="5">
                  <c:v>8.4</c:v>
                </c:pt>
                <c:pt idx="6">
                  <c:v>8.6</c:v>
                </c:pt>
                <c:pt idx="7">
                  <c:v>8.9</c:v>
                </c:pt>
                <c:pt idx="8">
                  <c:v>9.3000000000000007</c:v>
                </c:pt>
                <c:pt idx="9">
                  <c:v>9.5</c:v>
                </c:pt>
              </c:numCache>
            </c:numRef>
          </c:val>
          <c:smooth val="0"/>
          <c:extLst>
            <c:ext xmlns:c16="http://schemas.microsoft.com/office/drawing/2014/chart" uri="{C3380CC4-5D6E-409C-BE32-E72D297353CC}">
              <c16:uniqueId val="{00000017-4E9B-4712-9BF4-AC90048316F2}"/>
            </c:ext>
          </c:extLst>
        </c:ser>
        <c:ser>
          <c:idx val="7"/>
          <c:order val="7"/>
          <c:tx>
            <c:strRef>
              <c:f>Grafiekdata!$R$1</c:f>
              <c:strCache>
                <c:ptCount val="1"/>
                <c:pt idx="0">
                  <c:v>Waarland</c:v>
                </c:pt>
              </c:strCache>
            </c:strRef>
          </c:tx>
          <c:spPr>
            <a:ln w="28575" cap="rnd">
              <a:solidFill>
                <a:schemeClr val="accent2">
                  <a:lumMod val="60000"/>
                </a:schemeClr>
              </a:solidFill>
              <a:round/>
            </a:ln>
            <a:effectLst/>
          </c:spPr>
          <c:marker>
            <c:symbol val="none"/>
          </c:marker>
          <c:cat>
            <c:numRef>
              <c:f>Grafiekdata!$A$2:$A$11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Grafiekdata!$R$2:$R$11</c:f>
              <c:numCache>
                <c:formatCode>General</c:formatCode>
                <c:ptCount val="10"/>
                <c:pt idx="0">
                  <c:v>5.8</c:v>
                </c:pt>
                <c:pt idx="1">
                  <c:v>6</c:v>
                </c:pt>
                <c:pt idx="2">
                  <c:v>6.2</c:v>
                </c:pt>
                <c:pt idx="3">
                  <c:v>6.5</c:v>
                </c:pt>
                <c:pt idx="4">
                  <c:v>7.2</c:v>
                </c:pt>
                <c:pt idx="5">
                  <c:v>7.7</c:v>
                </c:pt>
                <c:pt idx="6">
                  <c:v>7.7</c:v>
                </c:pt>
                <c:pt idx="7">
                  <c:v>7.6</c:v>
                </c:pt>
                <c:pt idx="8">
                  <c:v>8.5</c:v>
                </c:pt>
                <c:pt idx="9">
                  <c:v>9</c:v>
                </c:pt>
              </c:numCache>
            </c:numRef>
          </c:val>
          <c:smooth val="0"/>
          <c:extLst>
            <c:ext xmlns:c16="http://schemas.microsoft.com/office/drawing/2014/chart" uri="{C3380CC4-5D6E-409C-BE32-E72D297353CC}">
              <c16:uniqueId val="{00000018-4E9B-4712-9BF4-AC90048316F2}"/>
            </c:ext>
          </c:extLst>
        </c:ser>
        <c:ser>
          <c:idx val="8"/>
          <c:order val="8"/>
          <c:tx>
            <c:strRef>
              <c:f>Grafiekdata!$S$1</c:f>
              <c:strCache>
                <c:ptCount val="1"/>
                <c:pt idx="0">
                  <c:v>Warmenhuizen</c:v>
                </c:pt>
              </c:strCache>
            </c:strRef>
          </c:tx>
          <c:spPr>
            <a:ln w="28575" cap="rnd">
              <a:solidFill>
                <a:schemeClr val="accent3">
                  <a:lumMod val="60000"/>
                </a:schemeClr>
              </a:solidFill>
              <a:round/>
            </a:ln>
            <a:effectLst/>
          </c:spPr>
          <c:marker>
            <c:symbol val="none"/>
          </c:marker>
          <c:cat>
            <c:numRef>
              <c:f>Grafiekdata!$A$2:$A$11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Grafiekdata!$S$2:$S$11</c:f>
              <c:numCache>
                <c:formatCode>General</c:formatCode>
                <c:ptCount val="10"/>
                <c:pt idx="0">
                  <c:v>5.6</c:v>
                </c:pt>
                <c:pt idx="1">
                  <c:v>5.8</c:v>
                </c:pt>
                <c:pt idx="2">
                  <c:v>6.1</c:v>
                </c:pt>
                <c:pt idx="3">
                  <c:v>6.5</c:v>
                </c:pt>
                <c:pt idx="4">
                  <c:v>6.7</c:v>
                </c:pt>
                <c:pt idx="5">
                  <c:v>6.9</c:v>
                </c:pt>
                <c:pt idx="6">
                  <c:v>7.4</c:v>
                </c:pt>
                <c:pt idx="7">
                  <c:v>8.1999999999999993</c:v>
                </c:pt>
                <c:pt idx="8">
                  <c:v>8.5</c:v>
                </c:pt>
                <c:pt idx="9">
                  <c:v>9.5</c:v>
                </c:pt>
              </c:numCache>
            </c:numRef>
          </c:val>
          <c:smooth val="0"/>
          <c:extLst>
            <c:ext xmlns:c16="http://schemas.microsoft.com/office/drawing/2014/chart" uri="{C3380CC4-5D6E-409C-BE32-E72D297353CC}">
              <c16:uniqueId val="{00000019-4E9B-4712-9BF4-AC90048316F2}"/>
            </c:ext>
          </c:extLst>
        </c:ser>
        <c:dLbls>
          <c:showLegendKey val="0"/>
          <c:showVal val="0"/>
          <c:showCatName val="0"/>
          <c:showSerName val="0"/>
          <c:showPercent val="0"/>
          <c:showBubbleSize val="0"/>
        </c:dLbls>
        <c:smooth val="0"/>
        <c:axId val="447327800"/>
        <c:axId val="447328784"/>
      </c:lineChart>
      <c:catAx>
        <c:axId val="447327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47328784"/>
        <c:crosses val="autoZero"/>
        <c:auto val="1"/>
        <c:lblAlgn val="ctr"/>
        <c:lblOffset val="100"/>
        <c:noMultiLvlLbl val="0"/>
      </c:catAx>
      <c:valAx>
        <c:axId val="44732878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47327800"/>
        <c:crosses val="autoZero"/>
        <c:crossBetween val="midCat"/>
      </c:valAx>
      <c:spPr>
        <a:noFill/>
        <a:ln>
          <a:noFill/>
        </a:ln>
        <a:effectLst/>
      </c:spPr>
    </c:plotArea>
    <c:legend>
      <c:legendPos val="r"/>
      <c:layout>
        <c:manualLayout>
          <c:xMode val="edge"/>
          <c:yMode val="edge"/>
          <c:x val="0.69027753238603085"/>
          <c:y val="1.8500291630212887E-2"/>
          <c:w val="0.19819519540144312"/>
          <c:h val="0.916703120443277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898688306111887E-2"/>
          <c:y val="5.0925925925925923E-2"/>
          <c:w val="0.63396667996587996"/>
          <c:h val="0.8416746864975212"/>
        </c:manualLayout>
      </c:layout>
      <c:lineChart>
        <c:grouping val="standard"/>
        <c:varyColors val="0"/>
        <c:ser>
          <c:idx val="0"/>
          <c:order val="0"/>
          <c:tx>
            <c:strRef>
              <c:f>Grafiekdata!$B$1</c:f>
              <c:strCache>
                <c:ptCount val="1"/>
                <c:pt idx="0">
                  <c:v>Totaal Schagen</c:v>
                </c:pt>
              </c:strCache>
            </c:strRef>
          </c:tx>
          <c:spPr>
            <a:ln w="28575" cap="rnd">
              <a:solidFill>
                <a:schemeClr val="accent1"/>
              </a:solidFill>
              <a:round/>
            </a:ln>
            <a:effectLst/>
          </c:spPr>
          <c:marker>
            <c:symbol val="none"/>
          </c:marker>
          <c:cat>
            <c:numRef>
              <c:f>Grafiekdata!$A$2:$A$11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Grafiekdata!$B$2:$B$11</c:f>
              <c:numCache>
                <c:formatCode>General</c:formatCode>
                <c:ptCount val="10"/>
                <c:pt idx="0">
                  <c:v>7.1</c:v>
                </c:pt>
                <c:pt idx="1">
                  <c:v>7.4</c:v>
                </c:pt>
                <c:pt idx="2">
                  <c:v>7.8</c:v>
                </c:pt>
                <c:pt idx="3">
                  <c:v>8.3000000000000007</c:v>
                </c:pt>
                <c:pt idx="4">
                  <c:v>8.6999999999999993</c:v>
                </c:pt>
                <c:pt idx="5">
                  <c:v>9.1999999999999993</c:v>
                </c:pt>
                <c:pt idx="6">
                  <c:v>9.6999999999999993</c:v>
                </c:pt>
                <c:pt idx="7">
                  <c:v>10.3</c:v>
                </c:pt>
                <c:pt idx="8">
                  <c:v>10.7</c:v>
                </c:pt>
                <c:pt idx="9">
                  <c:v>11.5</c:v>
                </c:pt>
              </c:numCache>
            </c:numRef>
          </c:val>
          <c:smooth val="0"/>
          <c:extLst>
            <c:ext xmlns:c16="http://schemas.microsoft.com/office/drawing/2014/chart" uri="{C3380CC4-5D6E-409C-BE32-E72D297353CC}">
              <c16:uniqueId val="{00000009-B826-462E-A42F-6DBA7C45DC5C}"/>
            </c:ext>
          </c:extLst>
        </c:ser>
        <c:ser>
          <c:idx val="1"/>
          <c:order val="1"/>
          <c:tx>
            <c:strRef>
              <c:f>Grafiekdata!$C$1</c:f>
              <c:strCache>
                <c:ptCount val="1"/>
                <c:pt idx="0">
                  <c:v>Burgerbrug</c:v>
                </c:pt>
              </c:strCache>
            </c:strRef>
          </c:tx>
          <c:spPr>
            <a:ln w="28575" cap="rnd">
              <a:solidFill>
                <a:schemeClr val="accent2"/>
              </a:solidFill>
              <a:round/>
            </a:ln>
            <a:effectLst/>
          </c:spPr>
          <c:marker>
            <c:symbol val="none"/>
          </c:marker>
          <c:cat>
            <c:numRef>
              <c:f>Grafiekdata!$A$2:$A$11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Grafiekdata!$C$2:$C$11</c:f>
              <c:numCache>
                <c:formatCode>General</c:formatCode>
                <c:ptCount val="10"/>
                <c:pt idx="0">
                  <c:v>3.7</c:v>
                </c:pt>
                <c:pt idx="1">
                  <c:v>4.0999999999999996</c:v>
                </c:pt>
                <c:pt idx="2">
                  <c:v>4.7</c:v>
                </c:pt>
                <c:pt idx="3">
                  <c:v>3.8</c:v>
                </c:pt>
                <c:pt idx="4">
                  <c:v>4.5</c:v>
                </c:pt>
                <c:pt idx="5">
                  <c:v>5.0999999999999996</c:v>
                </c:pt>
                <c:pt idx="6">
                  <c:v>5.9</c:v>
                </c:pt>
                <c:pt idx="7">
                  <c:v>5.8</c:v>
                </c:pt>
                <c:pt idx="8">
                  <c:v>5.8</c:v>
                </c:pt>
                <c:pt idx="9">
                  <c:v>6.2</c:v>
                </c:pt>
              </c:numCache>
            </c:numRef>
          </c:val>
          <c:smooth val="0"/>
          <c:extLst>
            <c:ext xmlns:c16="http://schemas.microsoft.com/office/drawing/2014/chart" uri="{C3380CC4-5D6E-409C-BE32-E72D297353CC}">
              <c16:uniqueId val="{0000000A-B826-462E-A42F-6DBA7C45DC5C}"/>
            </c:ext>
          </c:extLst>
        </c:ser>
        <c:ser>
          <c:idx val="2"/>
          <c:order val="2"/>
          <c:tx>
            <c:strRef>
              <c:f>Grafiekdata!$D$1</c:f>
              <c:strCache>
                <c:ptCount val="1"/>
                <c:pt idx="0">
                  <c:v>Callantsoog</c:v>
                </c:pt>
              </c:strCache>
            </c:strRef>
          </c:tx>
          <c:spPr>
            <a:ln w="28575" cap="rnd">
              <a:solidFill>
                <a:schemeClr val="accent3"/>
              </a:solidFill>
              <a:round/>
            </a:ln>
            <a:effectLst/>
          </c:spPr>
          <c:marker>
            <c:symbol val="none"/>
          </c:marker>
          <c:cat>
            <c:numRef>
              <c:f>Grafiekdata!$A$2:$A$11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Grafiekdata!$D$2:$D$11</c:f>
              <c:numCache>
                <c:formatCode>General</c:formatCode>
                <c:ptCount val="10"/>
                <c:pt idx="0">
                  <c:v>8.1999999999999993</c:v>
                </c:pt>
                <c:pt idx="1">
                  <c:v>8.6</c:v>
                </c:pt>
                <c:pt idx="2">
                  <c:v>9</c:v>
                </c:pt>
                <c:pt idx="3">
                  <c:v>9.9</c:v>
                </c:pt>
                <c:pt idx="4">
                  <c:v>10.3</c:v>
                </c:pt>
                <c:pt idx="5">
                  <c:v>11.2</c:v>
                </c:pt>
                <c:pt idx="6">
                  <c:v>11.8</c:v>
                </c:pt>
                <c:pt idx="7">
                  <c:v>12.5</c:v>
                </c:pt>
                <c:pt idx="8">
                  <c:v>13.2</c:v>
                </c:pt>
                <c:pt idx="9">
                  <c:v>14</c:v>
                </c:pt>
              </c:numCache>
            </c:numRef>
          </c:val>
          <c:smooth val="0"/>
          <c:extLst>
            <c:ext xmlns:c16="http://schemas.microsoft.com/office/drawing/2014/chart" uri="{C3380CC4-5D6E-409C-BE32-E72D297353CC}">
              <c16:uniqueId val="{0000000B-B826-462E-A42F-6DBA7C45DC5C}"/>
            </c:ext>
          </c:extLst>
        </c:ser>
        <c:ser>
          <c:idx val="3"/>
          <c:order val="3"/>
          <c:tx>
            <c:strRef>
              <c:f>Grafiekdata!$E$1</c:f>
              <c:strCache>
                <c:ptCount val="1"/>
                <c:pt idx="0">
                  <c:v>Dirkshorn</c:v>
                </c:pt>
              </c:strCache>
            </c:strRef>
          </c:tx>
          <c:spPr>
            <a:ln w="28575" cap="rnd">
              <a:solidFill>
                <a:schemeClr val="accent4"/>
              </a:solidFill>
              <a:round/>
            </a:ln>
            <a:effectLst/>
          </c:spPr>
          <c:marker>
            <c:symbol val="none"/>
          </c:marker>
          <c:cat>
            <c:numRef>
              <c:f>Grafiekdata!$A$2:$A$11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Grafiekdata!$E$2:$E$11</c:f>
              <c:numCache>
                <c:formatCode>General</c:formatCode>
                <c:ptCount val="10"/>
                <c:pt idx="0">
                  <c:v>5.7</c:v>
                </c:pt>
                <c:pt idx="1">
                  <c:v>5.9</c:v>
                </c:pt>
                <c:pt idx="2">
                  <c:v>6.3</c:v>
                </c:pt>
                <c:pt idx="3">
                  <c:v>6.3</c:v>
                </c:pt>
                <c:pt idx="4">
                  <c:v>6.6</c:v>
                </c:pt>
                <c:pt idx="5">
                  <c:v>7.5</c:v>
                </c:pt>
                <c:pt idx="6">
                  <c:v>8.1999999999999993</c:v>
                </c:pt>
                <c:pt idx="7">
                  <c:v>9.8000000000000007</c:v>
                </c:pt>
                <c:pt idx="8">
                  <c:v>10.9</c:v>
                </c:pt>
                <c:pt idx="9">
                  <c:v>11.7</c:v>
                </c:pt>
              </c:numCache>
            </c:numRef>
          </c:val>
          <c:smooth val="0"/>
          <c:extLst>
            <c:ext xmlns:c16="http://schemas.microsoft.com/office/drawing/2014/chart" uri="{C3380CC4-5D6E-409C-BE32-E72D297353CC}">
              <c16:uniqueId val="{0000000C-B826-462E-A42F-6DBA7C45DC5C}"/>
            </c:ext>
          </c:extLst>
        </c:ser>
        <c:ser>
          <c:idx val="4"/>
          <c:order val="4"/>
          <c:tx>
            <c:strRef>
              <c:f>Grafiekdata!$F$1</c:f>
              <c:strCache>
                <c:ptCount val="1"/>
                <c:pt idx="0">
                  <c:v>Oudesluis</c:v>
                </c:pt>
              </c:strCache>
            </c:strRef>
          </c:tx>
          <c:spPr>
            <a:ln w="28575" cap="rnd">
              <a:solidFill>
                <a:schemeClr val="accent5"/>
              </a:solidFill>
              <a:round/>
            </a:ln>
            <a:effectLst/>
          </c:spPr>
          <c:marker>
            <c:symbol val="none"/>
          </c:marker>
          <c:cat>
            <c:numRef>
              <c:f>Grafiekdata!$A$2:$A$11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Grafiekdata!$F$2:$F$11</c:f>
              <c:numCache>
                <c:formatCode>General</c:formatCode>
                <c:ptCount val="10"/>
                <c:pt idx="0">
                  <c:v>3.5</c:v>
                </c:pt>
                <c:pt idx="1">
                  <c:v>3.7</c:v>
                </c:pt>
                <c:pt idx="2">
                  <c:v>4.0999999999999996</c:v>
                </c:pt>
                <c:pt idx="3">
                  <c:v>4.2</c:v>
                </c:pt>
                <c:pt idx="4">
                  <c:v>4.5</c:v>
                </c:pt>
                <c:pt idx="5">
                  <c:v>3.7</c:v>
                </c:pt>
                <c:pt idx="6">
                  <c:v>3.6</c:v>
                </c:pt>
                <c:pt idx="7">
                  <c:v>3.4</c:v>
                </c:pt>
                <c:pt idx="8">
                  <c:v>4.2</c:v>
                </c:pt>
                <c:pt idx="9">
                  <c:v>6</c:v>
                </c:pt>
              </c:numCache>
            </c:numRef>
          </c:val>
          <c:smooth val="0"/>
          <c:extLst>
            <c:ext xmlns:c16="http://schemas.microsoft.com/office/drawing/2014/chart" uri="{C3380CC4-5D6E-409C-BE32-E72D297353CC}">
              <c16:uniqueId val="{0000000D-B826-462E-A42F-6DBA7C45DC5C}"/>
            </c:ext>
          </c:extLst>
        </c:ser>
        <c:ser>
          <c:idx val="5"/>
          <c:order val="5"/>
          <c:tx>
            <c:strRef>
              <c:f>Grafiekdata!$G$1</c:f>
              <c:strCache>
                <c:ptCount val="1"/>
                <c:pt idx="0">
                  <c:v>Petten</c:v>
                </c:pt>
              </c:strCache>
            </c:strRef>
          </c:tx>
          <c:spPr>
            <a:ln w="28575" cap="rnd">
              <a:solidFill>
                <a:schemeClr val="accent6"/>
              </a:solidFill>
              <a:round/>
            </a:ln>
            <a:effectLst/>
          </c:spPr>
          <c:marker>
            <c:symbol val="none"/>
          </c:marker>
          <c:cat>
            <c:numRef>
              <c:f>Grafiekdata!$A$2:$A$11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Grafiekdata!$G$2:$G$11</c:f>
              <c:numCache>
                <c:formatCode>General</c:formatCode>
                <c:ptCount val="10"/>
                <c:pt idx="0">
                  <c:v>5.9</c:v>
                </c:pt>
                <c:pt idx="1">
                  <c:v>6.9</c:v>
                </c:pt>
                <c:pt idx="2">
                  <c:v>6.9</c:v>
                </c:pt>
                <c:pt idx="3">
                  <c:v>7.2</c:v>
                </c:pt>
                <c:pt idx="4">
                  <c:v>7.9</c:v>
                </c:pt>
                <c:pt idx="5">
                  <c:v>7.9</c:v>
                </c:pt>
                <c:pt idx="6">
                  <c:v>8.5</c:v>
                </c:pt>
                <c:pt idx="7">
                  <c:v>8.6999999999999993</c:v>
                </c:pt>
                <c:pt idx="8">
                  <c:v>9.9</c:v>
                </c:pt>
                <c:pt idx="9">
                  <c:v>11.1</c:v>
                </c:pt>
              </c:numCache>
            </c:numRef>
          </c:val>
          <c:smooth val="0"/>
          <c:extLst>
            <c:ext xmlns:c16="http://schemas.microsoft.com/office/drawing/2014/chart" uri="{C3380CC4-5D6E-409C-BE32-E72D297353CC}">
              <c16:uniqueId val="{0000000E-B826-462E-A42F-6DBA7C45DC5C}"/>
            </c:ext>
          </c:extLst>
        </c:ser>
        <c:ser>
          <c:idx val="6"/>
          <c:order val="6"/>
          <c:tx>
            <c:strRef>
              <c:f>Grafiekdata!$H$1</c:f>
              <c:strCache>
                <c:ptCount val="1"/>
                <c:pt idx="0">
                  <c:v>Schagen (woonkern-Midden)</c:v>
                </c:pt>
              </c:strCache>
            </c:strRef>
          </c:tx>
          <c:spPr>
            <a:ln w="28575" cap="rnd">
              <a:solidFill>
                <a:schemeClr val="accent1">
                  <a:lumMod val="60000"/>
                </a:schemeClr>
              </a:solidFill>
              <a:round/>
            </a:ln>
            <a:effectLst/>
          </c:spPr>
          <c:marker>
            <c:symbol val="none"/>
          </c:marker>
          <c:cat>
            <c:numRef>
              <c:f>Grafiekdata!$A$2:$A$11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Grafiekdata!$H$2:$H$11</c:f>
              <c:numCache>
                <c:formatCode>General</c:formatCode>
                <c:ptCount val="10"/>
                <c:pt idx="0">
                  <c:v>12.2</c:v>
                </c:pt>
                <c:pt idx="1">
                  <c:v>12.8</c:v>
                </c:pt>
                <c:pt idx="2">
                  <c:v>13.2</c:v>
                </c:pt>
                <c:pt idx="3">
                  <c:v>14.2</c:v>
                </c:pt>
                <c:pt idx="4">
                  <c:v>15</c:v>
                </c:pt>
                <c:pt idx="5">
                  <c:v>16</c:v>
                </c:pt>
                <c:pt idx="6">
                  <c:v>16.600000000000001</c:v>
                </c:pt>
                <c:pt idx="7">
                  <c:v>17.399999999999999</c:v>
                </c:pt>
                <c:pt idx="8">
                  <c:v>17.600000000000001</c:v>
                </c:pt>
                <c:pt idx="9">
                  <c:v>18.8</c:v>
                </c:pt>
              </c:numCache>
            </c:numRef>
          </c:val>
          <c:smooth val="0"/>
          <c:extLst>
            <c:ext xmlns:c16="http://schemas.microsoft.com/office/drawing/2014/chart" uri="{C3380CC4-5D6E-409C-BE32-E72D297353CC}">
              <c16:uniqueId val="{0000000F-B826-462E-A42F-6DBA7C45DC5C}"/>
            </c:ext>
          </c:extLst>
        </c:ser>
        <c:ser>
          <c:idx val="7"/>
          <c:order val="7"/>
          <c:tx>
            <c:strRef>
              <c:f>Grafiekdata!$I$1</c:f>
              <c:strCache>
                <c:ptCount val="1"/>
                <c:pt idx="0">
                  <c:v>Schagen (woonkern-Oost en Buitengebied)</c:v>
                </c:pt>
              </c:strCache>
            </c:strRef>
          </c:tx>
          <c:spPr>
            <a:ln w="28575" cap="rnd">
              <a:solidFill>
                <a:schemeClr val="accent2">
                  <a:lumMod val="60000"/>
                </a:schemeClr>
              </a:solidFill>
              <a:round/>
            </a:ln>
            <a:effectLst/>
          </c:spPr>
          <c:marker>
            <c:symbol val="none"/>
          </c:marker>
          <c:cat>
            <c:numRef>
              <c:f>Grafiekdata!$A$2:$A$11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Grafiekdata!$I$2:$I$11</c:f>
              <c:numCache>
                <c:formatCode>General</c:formatCode>
                <c:ptCount val="10"/>
                <c:pt idx="0">
                  <c:v>9</c:v>
                </c:pt>
                <c:pt idx="1">
                  <c:v>8.8000000000000007</c:v>
                </c:pt>
                <c:pt idx="2">
                  <c:v>8.8000000000000007</c:v>
                </c:pt>
                <c:pt idx="3">
                  <c:v>8.6999999999999993</c:v>
                </c:pt>
                <c:pt idx="4">
                  <c:v>8.8000000000000007</c:v>
                </c:pt>
                <c:pt idx="5">
                  <c:v>8.6999999999999993</c:v>
                </c:pt>
                <c:pt idx="6">
                  <c:v>9.3000000000000007</c:v>
                </c:pt>
                <c:pt idx="7">
                  <c:v>9.6</c:v>
                </c:pt>
                <c:pt idx="8">
                  <c:v>9.6999999999999993</c:v>
                </c:pt>
                <c:pt idx="9">
                  <c:v>9.3000000000000007</c:v>
                </c:pt>
              </c:numCache>
            </c:numRef>
          </c:val>
          <c:smooth val="0"/>
          <c:extLst>
            <c:ext xmlns:c16="http://schemas.microsoft.com/office/drawing/2014/chart" uri="{C3380CC4-5D6E-409C-BE32-E72D297353CC}">
              <c16:uniqueId val="{00000010-B826-462E-A42F-6DBA7C45DC5C}"/>
            </c:ext>
          </c:extLst>
        </c:ser>
        <c:ser>
          <c:idx val="8"/>
          <c:order val="8"/>
          <c:tx>
            <c:strRef>
              <c:f>Grafiekdata!$J$1</c:f>
              <c:strCache>
                <c:ptCount val="1"/>
                <c:pt idx="0">
                  <c:v>Schagen (woonkern-West en Buitengebied)</c:v>
                </c:pt>
              </c:strCache>
            </c:strRef>
          </c:tx>
          <c:spPr>
            <a:ln w="28575" cap="rnd">
              <a:solidFill>
                <a:schemeClr val="accent3">
                  <a:lumMod val="60000"/>
                </a:schemeClr>
              </a:solidFill>
              <a:round/>
            </a:ln>
            <a:effectLst/>
          </c:spPr>
          <c:marker>
            <c:symbol val="none"/>
          </c:marker>
          <c:cat>
            <c:numRef>
              <c:f>Grafiekdata!$A$2:$A$11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Grafiekdata!$J$2:$J$11</c:f>
              <c:numCache>
                <c:formatCode>General</c:formatCode>
                <c:ptCount val="10"/>
                <c:pt idx="0">
                  <c:v>4.5</c:v>
                </c:pt>
                <c:pt idx="1">
                  <c:v>5.2</c:v>
                </c:pt>
                <c:pt idx="2">
                  <c:v>5.6</c:v>
                </c:pt>
                <c:pt idx="3">
                  <c:v>6</c:v>
                </c:pt>
                <c:pt idx="4">
                  <c:v>6.7</c:v>
                </c:pt>
                <c:pt idx="5">
                  <c:v>7.3</c:v>
                </c:pt>
                <c:pt idx="6">
                  <c:v>8.3000000000000007</c:v>
                </c:pt>
                <c:pt idx="7">
                  <c:v>9.1999999999999993</c:v>
                </c:pt>
                <c:pt idx="8">
                  <c:v>9.4</c:v>
                </c:pt>
                <c:pt idx="9">
                  <c:v>10.8</c:v>
                </c:pt>
              </c:numCache>
            </c:numRef>
          </c:val>
          <c:smooth val="0"/>
          <c:extLst>
            <c:ext xmlns:c16="http://schemas.microsoft.com/office/drawing/2014/chart" uri="{C3380CC4-5D6E-409C-BE32-E72D297353CC}">
              <c16:uniqueId val="{00000011-B826-462E-A42F-6DBA7C45DC5C}"/>
            </c:ext>
          </c:extLst>
        </c:ser>
        <c:ser>
          <c:idx val="9"/>
          <c:order val="9"/>
          <c:tx>
            <c:strRef>
              <c:f>Grafiekdata!$K$1</c:f>
              <c:strCache>
                <c:ptCount val="1"/>
                <c:pt idx="0">
                  <c:v>Schagen (woonkern-Zuid en Buitengebied)</c:v>
                </c:pt>
              </c:strCache>
            </c:strRef>
          </c:tx>
          <c:spPr>
            <a:ln w="28575" cap="rnd">
              <a:solidFill>
                <a:schemeClr val="accent4">
                  <a:lumMod val="60000"/>
                </a:schemeClr>
              </a:solidFill>
              <a:round/>
            </a:ln>
            <a:effectLst/>
          </c:spPr>
          <c:marker>
            <c:symbol val="none"/>
          </c:marker>
          <c:cat>
            <c:numRef>
              <c:f>Grafiekdata!$A$2:$A$11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Grafiekdata!$K$2:$K$11</c:f>
              <c:numCache>
                <c:formatCode>General</c:formatCode>
                <c:ptCount val="10"/>
                <c:pt idx="0">
                  <c:v>3.4</c:v>
                </c:pt>
                <c:pt idx="1">
                  <c:v>3.6</c:v>
                </c:pt>
                <c:pt idx="2">
                  <c:v>3.9</c:v>
                </c:pt>
                <c:pt idx="3">
                  <c:v>4.4000000000000004</c:v>
                </c:pt>
                <c:pt idx="4">
                  <c:v>4.5999999999999996</c:v>
                </c:pt>
                <c:pt idx="5">
                  <c:v>5</c:v>
                </c:pt>
                <c:pt idx="6">
                  <c:v>5.3</c:v>
                </c:pt>
                <c:pt idx="7">
                  <c:v>5.7</c:v>
                </c:pt>
                <c:pt idx="8">
                  <c:v>5.8</c:v>
                </c:pt>
                <c:pt idx="9">
                  <c:v>6.9</c:v>
                </c:pt>
              </c:numCache>
            </c:numRef>
          </c:val>
          <c:smooth val="0"/>
          <c:extLst>
            <c:ext xmlns:c16="http://schemas.microsoft.com/office/drawing/2014/chart" uri="{C3380CC4-5D6E-409C-BE32-E72D297353CC}">
              <c16:uniqueId val="{00000000-B826-462E-A42F-6DBA7C45DC5C}"/>
            </c:ext>
          </c:extLst>
        </c:ser>
        <c:dLbls>
          <c:showLegendKey val="0"/>
          <c:showVal val="0"/>
          <c:showCatName val="0"/>
          <c:showSerName val="0"/>
          <c:showPercent val="0"/>
          <c:showBubbleSize val="0"/>
        </c:dLbls>
        <c:smooth val="0"/>
        <c:axId val="447327800"/>
        <c:axId val="447328784"/>
        <c:extLst/>
      </c:lineChart>
      <c:catAx>
        <c:axId val="447327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47328784"/>
        <c:crosses val="autoZero"/>
        <c:auto val="1"/>
        <c:lblAlgn val="ctr"/>
        <c:lblOffset val="100"/>
        <c:noMultiLvlLbl val="0"/>
      </c:catAx>
      <c:valAx>
        <c:axId val="44732878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47327800"/>
        <c:crosses val="autoZero"/>
        <c:crossBetween val="midCat"/>
      </c:valAx>
      <c:spPr>
        <a:noFill/>
        <a:ln>
          <a:noFill/>
        </a:ln>
        <a:effectLst/>
      </c:spPr>
    </c:plotArea>
    <c:legend>
      <c:legendPos val="r"/>
      <c:layout>
        <c:manualLayout>
          <c:xMode val="edge"/>
          <c:yMode val="edge"/>
          <c:x val="0.68361918777632802"/>
          <c:y val="1.8500291630212887E-2"/>
          <c:w val="0.30805788146154339"/>
          <c:h val="0.916703120443277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0</xdr:rowOff>
    </xdr:from>
    <xdr:to>
      <xdr:col>1</xdr:col>
      <xdr:colOff>0</xdr:colOff>
      <xdr:row>48</xdr:row>
      <xdr:rowOff>152400</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xdr:row>
      <xdr:rowOff>0</xdr:rowOff>
    </xdr:from>
    <xdr:to>
      <xdr:col>1</xdr:col>
      <xdr:colOff>0</xdr:colOff>
      <xdr:row>29</xdr:row>
      <xdr:rowOff>152400</xdr:rowOff>
    </xdr:to>
    <xdr:graphicFrame macro="">
      <xdr:nvGraphicFramePr>
        <xdr:cNvPr id="5" name="Grafiek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Kantoorthema">
  <a:themeElements>
    <a:clrScheme name="CBS">
      <a:dk1>
        <a:sysClr val="windowText" lastClr="000000"/>
      </a:dk1>
      <a:lt1>
        <a:sysClr val="window" lastClr="FFFFFF"/>
      </a:lt1>
      <a:dk2>
        <a:srgbClr val="E94C00"/>
      </a:dk2>
      <a:lt2>
        <a:srgbClr val="FFCC00"/>
      </a:lt2>
      <a:accent1>
        <a:srgbClr val="00A1CD"/>
      </a:accent1>
      <a:accent2>
        <a:srgbClr val="0058B8"/>
      </a:accent2>
      <a:accent3>
        <a:srgbClr val="AFCB05"/>
      </a:accent3>
      <a:accent4>
        <a:srgbClr val="53A31D"/>
      </a:accent4>
      <a:accent5>
        <a:srgbClr val="F39200"/>
      </a:accent5>
      <a:accent6>
        <a:srgbClr val="AF0E80"/>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cbs.nl/privac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2:N33"/>
  <sheetViews>
    <sheetView tabSelected="1" zoomScaleNormal="100" workbookViewId="0"/>
  </sheetViews>
  <sheetFormatPr defaultColWidth="8.85546875" defaultRowHeight="12.75" x14ac:dyDescent="0.2"/>
  <cols>
    <col min="1" max="11" width="9.140625" style="3" customWidth="1"/>
    <col min="12" max="16384" width="8.85546875" style="3"/>
  </cols>
  <sheetData>
    <row r="2" spans="1:14" ht="23.25" x14ac:dyDescent="0.35">
      <c r="A2" s="62" t="s">
        <v>88</v>
      </c>
    </row>
    <row r="4" spans="1:14" x14ac:dyDescent="0.2">
      <c r="A4" s="2" t="s">
        <v>63</v>
      </c>
    </row>
    <row r="9" spans="1:14" x14ac:dyDescent="0.2">
      <c r="A9" s="12"/>
      <c r="B9" s="12"/>
      <c r="C9" s="12"/>
      <c r="D9" s="12"/>
      <c r="E9" s="12"/>
      <c r="F9" s="12"/>
      <c r="G9" s="12"/>
      <c r="H9" s="12"/>
      <c r="I9" s="12"/>
      <c r="J9" s="12"/>
      <c r="K9" s="12"/>
      <c r="L9" s="12"/>
      <c r="M9" s="12"/>
      <c r="N9" s="6"/>
    </row>
    <row r="10" spans="1:14" x14ac:dyDescent="0.2">
      <c r="A10" s="12"/>
      <c r="B10" s="12"/>
      <c r="C10" s="12"/>
      <c r="D10" s="12"/>
      <c r="E10" s="12"/>
      <c r="F10" s="12"/>
      <c r="G10" s="12"/>
      <c r="H10" s="12"/>
      <c r="I10" s="12"/>
      <c r="J10" s="12"/>
      <c r="K10" s="12"/>
      <c r="L10" s="12"/>
      <c r="M10" s="12"/>
      <c r="N10" s="6"/>
    </row>
    <row r="11" spans="1:14" x14ac:dyDescent="0.2">
      <c r="A11" s="12"/>
      <c r="B11" s="12"/>
      <c r="C11" s="12"/>
      <c r="D11" s="12"/>
      <c r="E11" s="12"/>
      <c r="F11" s="12"/>
      <c r="G11" s="12"/>
      <c r="H11" s="12"/>
      <c r="I11" s="12"/>
      <c r="J11" s="12"/>
      <c r="K11" s="12"/>
      <c r="L11" s="12"/>
      <c r="M11" s="12"/>
      <c r="N11" s="6"/>
    </row>
    <row r="12" spans="1:14" x14ac:dyDescent="0.2">
      <c r="A12" s="12"/>
      <c r="B12" s="12"/>
      <c r="C12" s="12"/>
      <c r="D12" s="12"/>
      <c r="E12" s="12"/>
      <c r="F12" s="12"/>
      <c r="G12" s="12"/>
      <c r="H12" s="12"/>
      <c r="I12" s="12"/>
      <c r="J12" s="12"/>
      <c r="K12" s="12"/>
      <c r="L12" s="12"/>
      <c r="M12" s="12"/>
      <c r="N12" s="6"/>
    </row>
    <row r="13" spans="1:14" x14ac:dyDescent="0.2">
      <c r="A13" s="12"/>
      <c r="B13" s="12"/>
      <c r="C13" s="12"/>
      <c r="D13" s="12"/>
      <c r="E13" s="12"/>
      <c r="F13" s="12"/>
      <c r="G13" s="12"/>
      <c r="H13" s="12"/>
      <c r="I13" s="12"/>
      <c r="J13" s="12"/>
      <c r="K13" s="12"/>
      <c r="L13" s="12"/>
      <c r="M13" s="12"/>
      <c r="N13" s="6"/>
    </row>
    <row r="16" spans="1:14" x14ac:dyDescent="0.2">
      <c r="A16" s="9"/>
    </row>
    <row r="19" spans="1:1" s="11" customFormat="1" x14ac:dyDescent="0.2"/>
    <row r="20" spans="1:1" s="11" customFormat="1" x14ac:dyDescent="0.2"/>
    <row r="21" spans="1:1" s="11" customFormat="1" x14ac:dyDescent="0.2"/>
    <row r="22" spans="1:1" s="11" customFormat="1" x14ac:dyDescent="0.2"/>
    <row r="23" spans="1:1" x14ac:dyDescent="0.2">
      <c r="A23" s="24"/>
    </row>
    <row r="32" spans="1:1" x14ac:dyDescent="0.2">
      <c r="A32" s="3" t="s">
        <v>3</v>
      </c>
    </row>
    <row r="33" spans="1:1" x14ac:dyDescent="0.2">
      <c r="A33" s="10" t="s">
        <v>98</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10" type="noConversion"/>
  <pageMargins left="0.75" right="0.75" top="1" bottom="1" header="0.5" footer="0.5"/>
  <pageSetup paperSize="9" scale="85" orientation="portrait"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3"/>
  <dimension ref="A1:J38"/>
  <sheetViews>
    <sheetView zoomScaleNormal="100" workbookViewId="0"/>
  </sheetViews>
  <sheetFormatPr defaultColWidth="8.85546875" defaultRowHeight="12.75" x14ac:dyDescent="0.2"/>
  <cols>
    <col min="1" max="1" width="24.7109375" style="5" customWidth="1"/>
    <col min="2" max="2" width="83.7109375" style="5" customWidth="1"/>
    <col min="3" max="16384" width="8.85546875" style="5"/>
  </cols>
  <sheetData>
    <row r="1" spans="1:10" s="46" customFormat="1" ht="15.75" x14ac:dyDescent="0.25">
      <c r="A1" s="1" t="s">
        <v>0</v>
      </c>
      <c r="B1" s="45"/>
      <c r="C1" s="45"/>
      <c r="D1" s="45"/>
      <c r="E1" s="45"/>
      <c r="F1" s="45"/>
      <c r="G1" s="45"/>
    </row>
    <row r="2" spans="1:10" ht="12.75" customHeight="1" x14ac:dyDescent="0.2">
      <c r="A2" s="25"/>
      <c r="B2" s="7"/>
      <c r="C2" s="8"/>
      <c r="D2" s="8"/>
      <c r="E2" s="8"/>
      <c r="F2" s="8"/>
      <c r="G2" s="8"/>
      <c r="H2" s="9"/>
      <c r="I2" s="9"/>
      <c r="J2" s="9"/>
    </row>
    <row r="3" spans="1:10" x14ac:dyDescent="0.2">
      <c r="A3" s="75" t="s">
        <v>22</v>
      </c>
      <c r="B3" s="75" t="s">
        <v>0</v>
      </c>
      <c r="D3" s="7"/>
      <c r="E3" s="7"/>
      <c r="F3" s="7"/>
      <c r="G3" s="7"/>
    </row>
    <row r="4" spans="1:10" ht="11.25" customHeight="1" x14ac:dyDescent="0.2">
      <c r="A4" s="7" t="s">
        <v>27</v>
      </c>
      <c r="B4" s="44" t="s">
        <v>28</v>
      </c>
      <c r="D4" s="7"/>
      <c r="E4" s="7"/>
      <c r="F4" s="7"/>
      <c r="G4" s="7"/>
    </row>
    <row r="5" spans="1:10" ht="11.25" customHeight="1" x14ac:dyDescent="0.2">
      <c r="A5" s="26" t="s">
        <v>35</v>
      </c>
      <c r="B5" s="44" t="str">
        <f>'Tabel 1'!A2</f>
        <v>Personen in Schagen van 75 jaar of ouder op 1 januari, 2013-2022</v>
      </c>
      <c r="D5" s="7"/>
      <c r="E5" s="7"/>
      <c r="F5" s="7"/>
      <c r="G5" s="7"/>
    </row>
    <row r="6" spans="1:10" ht="11.25" customHeight="1" x14ac:dyDescent="0.2">
      <c r="A6" s="26" t="s">
        <v>43</v>
      </c>
      <c r="B6" s="44" t="str">
        <f>'Tabel 2'!A2</f>
        <v>Personen in Schagen voor vier leeftijdsgroepen, 2022</v>
      </c>
      <c r="D6" s="7"/>
      <c r="E6" s="7"/>
      <c r="F6" s="7"/>
      <c r="G6" s="7"/>
    </row>
    <row r="7" spans="1:10" ht="11.25" customHeight="1" x14ac:dyDescent="0.2">
      <c r="A7" s="7" t="s">
        <v>42</v>
      </c>
      <c r="B7" s="44" t="str">
        <f>Methode!A1</f>
        <v>Methode, begrippen en aandachtspunten</v>
      </c>
      <c r="D7" s="7"/>
      <c r="E7" s="7"/>
      <c r="F7" s="7"/>
      <c r="G7" s="7"/>
    </row>
    <row r="8" spans="1:10" ht="11.25" customHeight="1" x14ac:dyDescent="0.2">
      <c r="A8" s="7" t="s">
        <v>4</v>
      </c>
      <c r="B8" s="39" t="s">
        <v>29</v>
      </c>
      <c r="D8" s="7"/>
      <c r="E8" s="7"/>
      <c r="F8" s="7"/>
      <c r="G8" s="7"/>
    </row>
    <row r="9" spans="1:10" ht="11.25" customHeight="1" x14ac:dyDescent="0.2">
      <c r="A9" s="26"/>
      <c r="B9" s="44"/>
      <c r="C9" s="7"/>
      <c r="D9" s="7"/>
      <c r="E9" s="7"/>
      <c r="F9" s="7"/>
      <c r="G9" s="7"/>
    </row>
    <row r="10" spans="1:10" ht="11.25" customHeight="1" x14ac:dyDescent="0.2">
      <c r="A10" s="7"/>
      <c r="B10" s="40"/>
      <c r="C10" s="7"/>
      <c r="D10" s="7"/>
      <c r="E10" s="7"/>
      <c r="F10" s="7"/>
      <c r="G10" s="7"/>
    </row>
    <row r="11" spans="1:10" ht="11.25" customHeight="1" x14ac:dyDescent="0.2">
      <c r="A11" s="7"/>
      <c r="B11" s="40"/>
      <c r="C11" s="7"/>
      <c r="D11" s="7"/>
      <c r="E11" s="7"/>
      <c r="F11" s="7"/>
      <c r="G11" s="7"/>
    </row>
    <row r="12" spans="1:10" ht="11.25" customHeight="1" x14ac:dyDescent="0.2">
      <c r="A12" s="9"/>
      <c r="B12" s="8"/>
      <c r="C12" s="7"/>
      <c r="D12" s="7"/>
      <c r="E12" s="7"/>
      <c r="F12" s="13"/>
      <c r="G12" s="7"/>
    </row>
    <row r="13" spans="1:10" ht="11.25" customHeight="1" x14ac:dyDescent="0.2">
      <c r="A13" s="7"/>
      <c r="B13" s="7"/>
      <c r="C13" s="7"/>
      <c r="D13" s="7"/>
      <c r="E13" s="7"/>
      <c r="F13" s="7"/>
      <c r="G13" s="7"/>
    </row>
    <row r="14" spans="1:10" ht="11.25" customHeight="1" x14ac:dyDescent="0.2">
      <c r="A14" s="7"/>
      <c r="B14" s="7"/>
      <c r="C14" s="7"/>
      <c r="D14" s="7"/>
      <c r="E14" s="7"/>
      <c r="F14" s="7"/>
      <c r="G14" s="7"/>
    </row>
    <row r="25" spans="1:2" ht="11.25" customHeight="1" x14ac:dyDescent="0.2">
      <c r="A25" s="118" t="s">
        <v>5</v>
      </c>
      <c r="B25" s="118"/>
    </row>
    <row r="26" spans="1:2" ht="11.25" customHeight="1" x14ac:dyDescent="0.2">
      <c r="A26" s="117" t="s">
        <v>8</v>
      </c>
      <c r="B26" s="117"/>
    </row>
    <row r="27" spans="1:2" ht="11.25" customHeight="1" x14ac:dyDescent="0.2">
      <c r="A27" s="117" t="s">
        <v>9</v>
      </c>
      <c r="B27" s="117"/>
    </row>
    <row r="28" spans="1:2" ht="11.25" customHeight="1" x14ac:dyDescent="0.2">
      <c r="A28" s="17" t="s">
        <v>10</v>
      </c>
      <c r="B28" s="17"/>
    </row>
    <row r="29" spans="1:2" ht="11.25" customHeight="1" x14ac:dyDescent="0.2">
      <c r="A29" s="117" t="s">
        <v>11</v>
      </c>
      <c r="B29" s="117"/>
    </row>
    <row r="30" spans="1:2" ht="11.25" customHeight="1" x14ac:dyDescent="0.2">
      <c r="A30" s="117" t="s">
        <v>31</v>
      </c>
      <c r="B30" s="117"/>
    </row>
    <row r="31" spans="1:2" ht="11.25" customHeight="1" x14ac:dyDescent="0.2">
      <c r="A31" s="117" t="s">
        <v>32</v>
      </c>
      <c r="B31" s="117"/>
    </row>
    <row r="32" spans="1:2" ht="11.25" customHeight="1" x14ac:dyDescent="0.2">
      <c r="A32" s="117" t="s">
        <v>33</v>
      </c>
      <c r="B32" s="117"/>
    </row>
    <row r="33" spans="1:6" ht="11.25" customHeight="1" x14ac:dyDescent="0.2">
      <c r="A33" s="117" t="s">
        <v>34</v>
      </c>
      <c r="B33" s="117"/>
    </row>
    <row r="34" spans="1:6" ht="12.6" customHeight="1" x14ac:dyDescent="0.2">
      <c r="A34" s="59" t="s">
        <v>6</v>
      </c>
      <c r="B34" s="59"/>
    </row>
    <row r="35" spans="1:6" ht="12.6" customHeight="1" x14ac:dyDescent="0.2">
      <c r="A35" s="59" t="s">
        <v>7</v>
      </c>
      <c r="B35" s="59"/>
    </row>
    <row r="37" spans="1:6" ht="11.25" customHeight="1" x14ac:dyDescent="0.2">
      <c r="A37" s="41"/>
    </row>
    <row r="38" spans="1:6" ht="11.25" customHeight="1" x14ac:dyDescent="0.2">
      <c r="A38" s="42" t="s">
        <v>62</v>
      </c>
      <c r="B38" s="42"/>
      <c r="C38" s="42"/>
      <c r="D38" s="42"/>
      <c r="E38" s="42"/>
      <c r="F38" s="42"/>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8">
    <mergeCell ref="A31:B31"/>
    <mergeCell ref="A32:B32"/>
    <mergeCell ref="A33:B33"/>
    <mergeCell ref="A25:B25"/>
    <mergeCell ref="A26:B26"/>
    <mergeCell ref="A27:B27"/>
    <mergeCell ref="A29:B29"/>
    <mergeCell ref="A30:B30"/>
  </mergeCells>
  <phoneticPr fontId="10" type="noConversion"/>
  <hyperlinks>
    <hyperlink ref="B4" location="Toelichting!A1" display="Toelichting bij de tabellen"/>
    <hyperlink ref="B8" location="Bronbestanden!A1" display="Beschrijving van de bronbestanden"/>
    <hyperlink ref="B5" location="'Tabel 1'!A1" display="'Tabel 1'!A1"/>
    <hyperlink ref="B6" location="'Tabel 2'!A1" display="Huishoudens met energiearmoede naar achtergrondkenmerken, Schagen 2020"/>
    <hyperlink ref="B7" location="Methode!A1" display="Methode!A1"/>
  </hyperlinks>
  <pageMargins left="0.75" right="0.75" top="1" bottom="1" header="0.5" footer="0.5"/>
  <pageSetup paperSize="9" scale="86" orientation="portrait" r:id="rId2"/>
  <headerFooter alignWithMargins="0"/>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A52"/>
  <sheetViews>
    <sheetView zoomScaleNormal="100" workbookViewId="0"/>
  </sheetViews>
  <sheetFormatPr defaultColWidth="9.140625" defaultRowHeight="12.75" x14ac:dyDescent="0.2"/>
  <cols>
    <col min="1" max="1" width="113.85546875" style="32" customWidth="1"/>
    <col min="2" max="16384" width="9.140625" style="54"/>
  </cols>
  <sheetData>
    <row r="1" spans="1:1" s="53" customFormat="1" ht="15.75" x14ac:dyDescent="0.25">
      <c r="A1" s="1" t="s">
        <v>28</v>
      </c>
    </row>
    <row r="2" spans="1:1" x14ac:dyDescent="0.2">
      <c r="A2" s="15"/>
    </row>
    <row r="3" spans="1:1" x14ac:dyDescent="0.2">
      <c r="A3" s="36" t="s">
        <v>2</v>
      </c>
    </row>
    <row r="4" spans="1:1" ht="51" x14ac:dyDescent="0.2">
      <c r="A4" s="29" t="s">
        <v>94</v>
      </c>
    </row>
    <row r="5" spans="1:1" x14ac:dyDescent="0.2">
      <c r="A5" s="33"/>
    </row>
    <row r="6" spans="1:1" x14ac:dyDescent="0.2">
      <c r="A6" s="61" t="str">
        <f>"Tabel 1: "&amp;'Tabel 1'!$A$2</f>
        <v>Tabel 1: Personen in Schagen van 75 jaar of ouder op 1 januari, 2013-2022</v>
      </c>
    </row>
    <row r="7" spans="1:1" ht="38.25" x14ac:dyDescent="0.2">
      <c r="A7" s="27" t="s">
        <v>91</v>
      </c>
    </row>
    <row r="8" spans="1:1" ht="38.25" x14ac:dyDescent="0.2">
      <c r="A8" s="27" t="s">
        <v>77</v>
      </c>
    </row>
    <row r="9" spans="1:1" ht="25.5" x14ac:dyDescent="0.2">
      <c r="A9" s="27" t="s">
        <v>95</v>
      </c>
    </row>
    <row r="10" spans="1:1" ht="38.25" x14ac:dyDescent="0.2">
      <c r="A10" s="27" t="s">
        <v>96</v>
      </c>
    </row>
    <row r="11" spans="1:1" x14ac:dyDescent="0.2">
      <c r="A11" s="27"/>
    </row>
    <row r="12" spans="1:1" x14ac:dyDescent="0.2">
      <c r="A12" s="102" t="s">
        <v>75</v>
      </c>
    </row>
    <row r="13" spans="1:1" x14ac:dyDescent="0.2">
      <c r="A13" s="101" t="s">
        <v>93</v>
      </c>
    </row>
    <row r="14" spans="1:1" x14ac:dyDescent="0.2">
      <c r="A14" s="28"/>
    </row>
    <row r="15" spans="1:1" x14ac:dyDescent="0.2">
      <c r="A15" s="28"/>
    </row>
    <row r="16" spans="1:1" x14ac:dyDescent="0.2">
      <c r="A16" s="28"/>
    </row>
    <row r="17" spans="1:1" x14ac:dyDescent="0.2">
      <c r="A17" s="28"/>
    </row>
    <row r="18" spans="1:1" x14ac:dyDescent="0.2">
      <c r="A18" s="28"/>
    </row>
    <row r="19" spans="1:1" x14ac:dyDescent="0.2">
      <c r="A19" s="28"/>
    </row>
    <row r="20" spans="1:1" x14ac:dyDescent="0.2">
      <c r="A20" s="28"/>
    </row>
    <row r="21" spans="1:1" x14ac:dyDescent="0.2">
      <c r="A21" s="28"/>
    </row>
    <row r="22" spans="1:1" x14ac:dyDescent="0.2">
      <c r="A22" s="28"/>
    </row>
    <row r="23" spans="1:1" x14ac:dyDescent="0.2">
      <c r="A23" s="54"/>
    </row>
    <row r="24" spans="1:1" x14ac:dyDescent="0.2">
      <c r="A24" s="28"/>
    </row>
    <row r="25" spans="1:1" x14ac:dyDescent="0.2">
      <c r="A25" s="33"/>
    </row>
    <row r="26" spans="1:1" x14ac:dyDescent="0.2">
      <c r="A26" s="34"/>
    </row>
    <row r="31" spans="1:1" x14ac:dyDescent="0.2">
      <c r="A31" s="102" t="s">
        <v>76</v>
      </c>
    </row>
    <row r="32" spans="1:1" x14ac:dyDescent="0.2">
      <c r="A32" s="101" t="s">
        <v>92</v>
      </c>
    </row>
    <row r="39" spans="1:1" x14ac:dyDescent="0.2">
      <c r="A39" s="30"/>
    </row>
    <row r="51" spans="1:1" x14ac:dyDescent="0.2">
      <c r="A51" s="61" t="str">
        <f>"Tabel 2: "&amp;'Tabel 2'!$A$2</f>
        <v>Tabel 2: Personen in Schagen voor vier leeftijdsgroepen, 2022</v>
      </c>
    </row>
    <row r="52" spans="1:1" ht="38.25" x14ac:dyDescent="0.2">
      <c r="A52" s="15" t="s">
        <v>87</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10" type="noConversion"/>
  <pageMargins left="0.75" right="0.75" top="1" bottom="1" header="0.5" footer="0.5"/>
  <pageSetup paperSize="9" scale="54" fitToHeight="0"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workbookViewId="0">
      <selection activeCell="B10" sqref="B10"/>
    </sheetView>
  </sheetViews>
  <sheetFormatPr defaultColWidth="10.85546875" defaultRowHeight="12.75" x14ac:dyDescent="0.2"/>
  <cols>
    <col min="1" max="16384" width="10.85546875" style="119"/>
  </cols>
  <sheetData>
    <row r="1" spans="1:19" s="121" customFormat="1" x14ac:dyDescent="0.2">
      <c r="A1" s="120"/>
      <c r="B1" s="120" t="s">
        <v>44</v>
      </c>
      <c r="C1" s="120" t="s">
        <v>46</v>
      </c>
      <c r="D1" s="120" t="s">
        <v>58</v>
      </c>
      <c r="E1" s="120" t="s">
        <v>51</v>
      </c>
      <c r="F1" s="120" t="s">
        <v>52</v>
      </c>
      <c r="G1" s="120" t="s">
        <v>54</v>
      </c>
      <c r="H1" s="120" t="s">
        <v>53</v>
      </c>
      <c r="I1" s="120" t="s">
        <v>60</v>
      </c>
      <c r="J1" s="120" t="s">
        <v>59</v>
      </c>
      <c r="K1" s="120" t="s">
        <v>61</v>
      </c>
      <c r="L1" s="120" t="s">
        <v>45</v>
      </c>
      <c r="M1" s="120" t="s">
        <v>47</v>
      </c>
      <c r="N1" s="120" t="s">
        <v>55</v>
      </c>
      <c r="O1" s="120" t="s">
        <v>57</v>
      </c>
      <c r="P1" s="120" t="s">
        <v>56</v>
      </c>
      <c r="Q1" s="120" t="s">
        <v>49</v>
      </c>
      <c r="R1" s="120" t="s">
        <v>50</v>
      </c>
      <c r="S1" s="120" t="s">
        <v>48</v>
      </c>
    </row>
    <row r="2" spans="1:19" x14ac:dyDescent="0.2">
      <c r="A2" s="54">
        <v>2013</v>
      </c>
      <c r="B2" s="54">
        <v>7.1</v>
      </c>
      <c r="C2" s="54">
        <v>3.7</v>
      </c>
      <c r="D2" s="54">
        <v>8.1999999999999993</v>
      </c>
      <c r="E2" s="54">
        <v>5.7</v>
      </c>
      <c r="F2" s="54">
        <v>3.5</v>
      </c>
      <c r="G2" s="54">
        <v>5.9</v>
      </c>
      <c r="H2" s="54">
        <v>12.2</v>
      </c>
      <c r="I2" s="54">
        <v>9</v>
      </c>
      <c r="J2" s="54">
        <v>4.5</v>
      </c>
      <c r="K2" s="54">
        <v>3.4</v>
      </c>
      <c r="L2" s="54">
        <v>4.5999999999999996</v>
      </c>
      <c r="M2" s="54">
        <v>5.3</v>
      </c>
      <c r="N2" s="54">
        <v>4</v>
      </c>
      <c r="O2" s="54">
        <v>5.2</v>
      </c>
      <c r="P2" s="54">
        <v>9.6</v>
      </c>
      <c r="Q2" s="54">
        <v>5.9</v>
      </c>
      <c r="R2" s="54">
        <v>5.8</v>
      </c>
      <c r="S2" s="54">
        <v>5.6</v>
      </c>
    </row>
    <row r="3" spans="1:19" x14ac:dyDescent="0.2">
      <c r="A3" s="54">
        <v>2014</v>
      </c>
      <c r="B3" s="54">
        <v>7.4</v>
      </c>
      <c r="C3" s="54">
        <v>4.0999999999999996</v>
      </c>
      <c r="D3" s="54">
        <v>8.6</v>
      </c>
      <c r="E3" s="54">
        <v>5.9</v>
      </c>
      <c r="F3" s="54">
        <v>3.7</v>
      </c>
      <c r="G3" s="54">
        <v>6.9</v>
      </c>
      <c r="H3" s="54">
        <v>12.8</v>
      </c>
      <c r="I3" s="54">
        <v>8.8000000000000007</v>
      </c>
      <c r="J3" s="54">
        <v>5.2</v>
      </c>
      <c r="K3" s="54">
        <v>3.6</v>
      </c>
      <c r="L3" s="54">
        <v>4.7</v>
      </c>
      <c r="M3" s="54">
        <v>5.6</v>
      </c>
      <c r="N3" s="54">
        <v>4.0999999999999996</v>
      </c>
      <c r="O3" s="54">
        <v>6.4</v>
      </c>
      <c r="P3" s="54">
        <v>9.9</v>
      </c>
      <c r="Q3" s="54">
        <v>6.4</v>
      </c>
      <c r="R3" s="54">
        <v>6</v>
      </c>
      <c r="S3" s="54">
        <v>5.8</v>
      </c>
    </row>
    <row r="4" spans="1:19" x14ac:dyDescent="0.2">
      <c r="A4" s="54">
        <v>2015</v>
      </c>
      <c r="B4" s="54">
        <v>7.8</v>
      </c>
      <c r="C4" s="54">
        <v>4.7</v>
      </c>
      <c r="D4" s="54">
        <v>9</v>
      </c>
      <c r="E4" s="54">
        <v>6.3</v>
      </c>
      <c r="F4" s="54">
        <v>4.0999999999999996</v>
      </c>
      <c r="G4" s="54">
        <v>6.9</v>
      </c>
      <c r="H4" s="54">
        <v>13.2</v>
      </c>
      <c r="I4" s="54">
        <v>8.8000000000000007</v>
      </c>
      <c r="J4" s="54">
        <v>5.6</v>
      </c>
      <c r="K4" s="54">
        <v>3.9</v>
      </c>
      <c r="L4" s="54">
        <v>4.8</v>
      </c>
      <c r="M4" s="54">
        <v>6</v>
      </c>
      <c r="N4" s="54">
        <v>4.9000000000000004</v>
      </c>
      <c r="O4" s="54">
        <v>7.3</v>
      </c>
      <c r="P4" s="54">
        <v>9.8000000000000007</v>
      </c>
      <c r="Q4" s="54">
        <v>6.8</v>
      </c>
      <c r="R4" s="54">
        <v>6.2</v>
      </c>
      <c r="S4" s="54">
        <v>6.1</v>
      </c>
    </row>
    <row r="5" spans="1:19" x14ac:dyDescent="0.2">
      <c r="A5" s="54">
        <v>2016</v>
      </c>
      <c r="B5" s="54">
        <v>8.3000000000000007</v>
      </c>
      <c r="C5" s="54">
        <v>3.8</v>
      </c>
      <c r="D5" s="54">
        <v>9.9</v>
      </c>
      <c r="E5" s="54">
        <v>6.3</v>
      </c>
      <c r="F5" s="54">
        <v>4.2</v>
      </c>
      <c r="G5" s="54">
        <v>7.2</v>
      </c>
      <c r="H5" s="54">
        <v>14.2</v>
      </c>
      <c r="I5" s="54">
        <v>8.6999999999999993</v>
      </c>
      <c r="J5" s="54">
        <v>6</v>
      </c>
      <c r="K5" s="54">
        <v>4.4000000000000004</v>
      </c>
      <c r="L5" s="54">
        <v>5.6</v>
      </c>
      <c r="M5" s="54">
        <v>6.5</v>
      </c>
      <c r="N5" s="54">
        <v>5.8</v>
      </c>
      <c r="O5" s="54">
        <v>7.4</v>
      </c>
      <c r="P5" s="54">
        <v>10.199999999999999</v>
      </c>
      <c r="Q5" s="54">
        <v>7.5</v>
      </c>
      <c r="R5" s="54">
        <v>6.5</v>
      </c>
      <c r="S5" s="54">
        <v>6.5</v>
      </c>
    </row>
    <row r="6" spans="1:19" x14ac:dyDescent="0.2">
      <c r="A6" s="54">
        <v>2017</v>
      </c>
      <c r="B6" s="54">
        <v>8.6999999999999993</v>
      </c>
      <c r="C6" s="54">
        <v>4.5</v>
      </c>
      <c r="D6" s="54">
        <v>10.3</v>
      </c>
      <c r="E6" s="54">
        <v>6.6</v>
      </c>
      <c r="F6" s="54">
        <v>4.5</v>
      </c>
      <c r="G6" s="54">
        <v>7.9</v>
      </c>
      <c r="H6" s="54">
        <v>15</v>
      </c>
      <c r="I6" s="54">
        <v>8.8000000000000007</v>
      </c>
      <c r="J6" s="54">
        <v>6.7</v>
      </c>
      <c r="K6" s="54">
        <v>4.5999999999999996</v>
      </c>
      <c r="L6" s="54">
        <v>5.8</v>
      </c>
      <c r="M6" s="54">
        <v>7</v>
      </c>
      <c r="N6" s="54">
        <v>6.6</v>
      </c>
      <c r="O6" s="54">
        <v>8.5</v>
      </c>
      <c r="P6" s="54">
        <v>10</v>
      </c>
      <c r="Q6" s="54">
        <v>8.1999999999999993</v>
      </c>
      <c r="R6" s="54">
        <v>7.2</v>
      </c>
      <c r="S6" s="54">
        <v>6.7</v>
      </c>
    </row>
    <row r="7" spans="1:19" x14ac:dyDescent="0.2">
      <c r="A7" s="54">
        <v>2018</v>
      </c>
      <c r="B7" s="54">
        <v>9.1999999999999993</v>
      </c>
      <c r="C7" s="54">
        <v>5.0999999999999996</v>
      </c>
      <c r="D7" s="54">
        <v>11.2</v>
      </c>
      <c r="E7" s="54">
        <v>7.5</v>
      </c>
      <c r="F7" s="54">
        <v>3.7</v>
      </c>
      <c r="G7" s="54">
        <v>7.9</v>
      </c>
      <c r="H7" s="54">
        <v>16</v>
      </c>
      <c r="I7" s="54">
        <v>8.6999999999999993</v>
      </c>
      <c r="J7" s="54">
        <v>7.3</v>
      </c>
      <c r="K7" s="54">
        <v>5</v>
      </c>
      <c r="L7" s="54">
        <v>6.3</v>
      </c>
      <c r="M7" s="54">
        <v>7.5</v>
      </c>
      <c r="N7" s="54">
        <v>7</v>
      </c>
      <c r="O7" s="54">
        <v>9.1999999999999993</v>
      </c>
      <c r="P7" s="54">
        <v>9.6999999999999993</v>
      </c>
      <c r="Q7" s="54">
        <v>8.4</v>
      </c>
      <c r="R7" s="54">
        <v>7.7</v>
      </c>
      <c r="S7" s="54">
        <v>6.9</v>
      </c>
    </row>
    <row r="8" spans="1:19" x14ac:dyDescent="0.2">
      <c r="A8" s="54">
        <v>2019</v>
      </c>
      <c r="B8" s="54">
        <v>9.6999999999999993</v>
      </c>
      <c r="C8" s="54">
        <v>5.9</v>
      </c>
      <c r="D8" s="54">
        <v>11.8</v>
      </c>
      <c r="E8" s="54">
        <v>8.1999999999999993</v>
      </c>
      <c r="F8" s="54">
        <v>3.6</v>
      </c>
      <c r="G8" s="54">
        <v>8.5</v>
      </c>
      <c r="H8" s="54">
        <v>16.600000000000001</v>
      </c>
      <c r="I8" s="54">
        <v>9.3000000000000007</v>
      </c>
      <c r="J8" s="54">
        <v>8.3000000000000007</v>
      </c>
      <c r="K8" s="54">
        <v>5.3</v>
      </c>
      <c r="L8" s="54">
        <v>6.7</v>
      </c>
      <c r="M8" s="54">
        <v>8.1</v>
      </c>
      <c r="N8" s="54">
        <v>7.8</v>
      </c>
      <c r="O8" s="54">
        <v>9.4</v>
      </c>
      <c r="P8" s="54">
        <v>10.1</v>
      </c>
      <c r="Q8" s="54">
        <v>8.6</v>
      </c>
      <c r="R8" s="54">
        <v>7.7</v>
      </c>
      <c r="S8" s="54">
        <v>7.4</v>
      </c>
    </row>
    <row r="9" spans="1:19" x14ac:dyDescent="0.2">
      <c r="A9" s="54">
        <v>2020</v>
      </c>
      <c r="B9" s="54">
        <v>10.3</v>
      </c>
      <c r="C9" s="54">
        <v>5.8</v>
      </c>
      <c r="D9" s="54">
        <v>12.5</v>
      </c>
      <c r="E9" s="54">
        <v>9.8000000000000007</v>
      </c>
      <c r="F9" s="54">
        <v>3.4</v>
      </c>
      <c r="G9" s="54">
        <v>8.6999999999999993</v>
      </c>
      <c r="H9" s="54">
        <v>17.399999999999999</v>
      </c>
      <c r="I9" s="54">
        <v>9.6</v>
      </c>
      <c r="J9" s="54">
        <v>9.1999999999999993</v>
      </c>
      <c r="K9" s="54">
        <v>5.7</v>
      </c>
      <c r="L9" s="54">
        <v>7.2</v>
      </c>
      <c r="M9" s="54">
        <v>9</v>
      </c>
      <c r="N9" s="54">
        <v>9.3000000000000007</v>
      </c>
      <c r="O9" s="54">
        <v>10.3</v>
      </c>
      <c r="P9" s="54">
        <v>9.9</v>
      </c>
      <c r="Q9" s="54">
        <v>8.9</v>
      </c>
      <c r="R9" s="54">
        <v>7.6</v>
      </c>
      <c r="S9" s="54">
        <v>8.1999999999999993</v>
      </c>
    </row>
    <row r="10" spans="1:19" x14ac:dyDescent="0.2">
      <c r="A10" s="54">
        <v>2021</v>
      </c>
      <c r="B10" s="54">
        <v>10.7</v>
      </c>
      <c r="C10" s="54">
        <v>5.8</v>
      </c>
      <c r="D10" s="54">
        <v>13.2</v>
      </c>
      <c r="E10" s="54">
        <v>10.9</v>
      </c>
      <c r="F10" s="54">
        <v>4.2</v>
      </c>
      <c r="G10" s="54">
        <v>9.9</v>
      </c>
      <c r="H10" s="54">
        <v>17.600000000000001</v>
      </c>
      <c r="I10" s="54">
        <v>9.6999999999999993</v>
      </c>
      <c r="J10" s="54">
        <v>9.4</v>
      </c>
      <c r="K10" s="54">
        <v>5.8</v>
      </c>
      <c r="L10" s="54">
        <v>8.6999999999999993</v>
      </c>
      <c r="M10" s="54">
        <v>9</v>
      </c>
      <c r="N10" s="54">
        <v>9</v>
      </c>
      <c r="O10" s="54">
        <v>9.6999999999999993</v>
      </c>
      <c r="P10" s="54">
        <v>10.1</v>
      </c>
      <c r="Q10" s="54">
        <v>9.3000000000000007</v>
      </c>
      <c r="R10" s="54">
        <v>8.5</v>
      </c>
      <c r="S10" s="54">
        <v>8.5</v>
      </c>
    </row>
    <row r="11" spans="1:19" x14ac:dyDescent="0.2">
      <c r="A11" s="54">
        <v>2022</v>
      </c>
      <c r="B11" s="54">
        <v>11.5</v>
      </c>
      <c r="C11" s="54">
        <v>6.2</v>
      </c>
      <c r="D11" s="54">
        <v>14</v>
      </c>
      <c r="E11" s="54">
        <v>11.7</v>
      </c>
      <c r="F11" s="54">
        <v>6</v>
      </c>
      <c r="G11" s="54">
        <v>11.1</v>
      </c>
      <c r="H11" s="54">
        <v>18.8</v>
      </c>
      <c r="I11" s="54">
        <v>9.3000000000000007</v>
      </c>
      <c r="J11" s="54">
        <v>10.8</v>
      </c>
      <c r="K11" s="54">
        <v>6.9</v>
      </c>
      <c r="L11" s="54">
        <v>9.9</v>
      </c>
      <c r="M11" s="54">
        <v>10</v>
      </c>
      <c r="N11" s="54">
        <v>9.1</v>
      </c>
      <c r="O11" s="54">
        <v>9.8000000000000007</v>
      </c>
      <c r="P11" s="54">
        <v>10.199999999999999</v>
      </c>
      <c r="Q11" s="54">
        <v>9.5</v>
      </c>
      <c r="R11" s="54">
        <v>9</v>
      </c>
      <c r="S11" s="54">
        <v>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6"/>
  <sheetViews>
    <sheetView zoomScaleNormal="100" workbookViewId="0"/>
  </sheetViews>
  <sheetFormatPr defaultColWidth="9.140625" defaultRowHeight="12" x14ac:dyDescent="0.2"/>
  <cols>
    <col min="1" max="1" width="55.5703125" style="66" bestFit="1" customWidth="1"/>
    <col min="2" max="2" width="7" style="66" bestFit="1" customWidth="1"/>
    <col min="3" max="3" width="16.5703125" style="66" bestFit="1" customWidth="1"/>
    <col min="4" max="4" width="17.28515625" style="71" bestFit="1" customWidth="1"/>
    <col min="5" max="5" width="20.28515625" style="100" bestFit="1" customWidth="1"/>
    <col min="6" max="16384" width="9.140625" style="66"/>
  </cols>
  <sheetData>
    <row r="1" spans="1:5" x14ac:dyDescent="0.2">
      <c r="A1" s="64" t="s">
        <v>35</v>
      </c>
      <c r="B1" s="64"/>
      <c r="C1" s="64"/>
      <c r="D1" s="65"/>
      <c r="E1" s="89"/>
    </row>
    <row r="2" spans="1:5" x14ac:dyDescent="0.2">
      <c r="A2" s="64" t="s">
        <v>65</v>
      </c>
      <c r="B2" s="64"/>
      <c r="C2" s="64"/>
      <c r="D2" s="65"/>
      <c r="E2" s="89"/>
    </row>
    <row r="3" spans="1:5" s="116" customFormat="1" ht="12.75" x14ac:dyDescent="0.2">
      <c r="A3" s="112"/>
      <c r="B3" s="113"/>
      <c r="C3" s="114"/>
      <c r="D3" s="114"/>
      <c r="E3" s="115"/>
    </row>
    <row r="4" spans="1:5" ht="24.75" thickBot="1" x14ac:dyDescent="0.25">
      <c r="A4" s="90" t="s">
        <v>66</v>
      </c>
      <c r="B4" s="90" t="s">
        <v>67</v>
      </c>
      <c r="C4" s="90" t="s">
        <v>64</v>
      </c>
      <c r="D4" s="90" t="s">
        <v>68</v>
      </c>
      <c r="E4" s="91" t="s">
        <v>69</v>
      </c>
    </row>
    <row r="5" spans="1:5" ht="12.75" thickTop="1" x14ac:dyDescent="0.2">
      <c r="A5" s="73" t="s">
        <v>44</v>
      </c>
      <c r="B5" s="73">
        <v>2013</v>
      </c>
      <c r="C5" s="92">
        <v>46185</v>
      </c>
      <c r="D5" s="92">
        <v>3265</v>
      </c>
      <c r="E5" s="93">
        <v>7.1</v>
      </c>
    </row>
    <row r="6" spans="1:5" x14ac:dyDescent="0.2">
      <c r="A6" s="73" t="s">
        <v>44</v>
      </c>
      <c r="B6" s="73">
        <v>2014</v>
      </c>
      <c r="C6" s="92">
        <v>45980</v>
      </c>
      <c r="D6" s="92">
        <v>3420</v>
      </c>
      <c r="E6" s="93">
        <v>7.4</v>
      </c>
    </row>
    <row r="7" spans="1:5" x14ac:dyDescent="0.2">
      <c r="A7" s="73" t="s">
        <v>44</v>
      </c>
      <c r="B7" s="73">
        <v>2015</v>
      </c>
      <c r="C7" s="92">
        <v>46140</v>
      </c>
      <c r="D7" s="92">
        <v>3580</v>
      </c>
      <c r="E7" s="93">
        <v>7.8</v>
      </c>
    </row>
    <row r="8" spans="1:5" x14ac:dyDescent="0.2">
      <c r="A8" s="73" t="s">
        <v>44</v>
      </c>
      <c r="B8" s="73">
        <v>2016</v>
      </c>
      <c r="C8" s="92">
        <v>46155</v>
      </c>
      <c r="D8" s="92">
        <v>3820</v>
      </c>
      <c r="E8" s="93">
        <v>8.3000000000000007</v>
      </c>
    </row>
    <row r="9" spans="1:5" x14ac:dyDescent="0.2">
      <c r="A9" s="73" t="s">
        <v>44</v>
      </c>
      <c r="B9" s="73">
        <v>2017</v>
      </c>
      <c r="C9" s="92">
        <v>46200</v>
      </c>
      <c r="D9" s="92">
        <v>4040</v>
      </c>
      <c r="E9" s="93">
        <v>8.6999999999999993</v>
      </c>
    </row>
    <row r="10" spans="1:5" x14ac:dyDescent="0.2">
      <c r="A10" s="73" t="s">
        <v>44</v>
      </c>
      <c r="B10" s="73">
        <v>2018</v>
      </c>
      <c r="C10" s="92">
        <v>46380</v>
      </c>
      <c r="D10" s="92">
        <v>4265</v>
      </c>
      <c r="E10" s="93">
        <v>9.1999999999999993</v>
      </c>
    </row>
    <row r="11" spans="1:5" x14ac:dyDescent="0.2">
      <c r="A11" s="73" t="s">
        <v>44</v>
      </c>
      <c r="B11" s="73">
        <v>2019</v>
      </c>
      <c r="C11" s="92">
        <v>46550</v>
      </c>
      <c r="D11" s="92">
        <v>4525</v>
      </c>
      <c r="E11" s="93">
        <v>9.6999999999999993</v>
      </c>
    </row>
    <row r="12" spans="1:5" x14ac:dyDescent="0.2">
      <c r="A12" s="73" t="s">
        <v>44</v>
      </c>
      <c r="B12" s="73">
        <v>2020</v>
      </c>
      <c r="C12" s="92">
        <v>46480</v>
      </c>
      <c r="D12" s="92">
        <v>4780</v>
      </c>
      <c r="E12" s="93">
        <v>10.3</v>
      </c>
    </row>
    <row r="13" spans="1:5" x14ac:dyDescent="0.2">
      <c r="A13" s="73" t="s">
        <v>44</v>
      </c>
      <c r="B13" s="73">
        <v>2021</v>
      </c>
      <c r="C13" s="92">
        <v>46535</v>
      </c>
      <c r="D13" s="92">
        <v>4970</v>
      </c>
      <c r="E13" s="93">
        <v>10.7</v>
      </c>
    </row>
    <row r="14" spans="1:5" x14ac:dyDescent="0.2">
      <c r="A14" s="73" t="s">
        <v>44</v>
      </c>
      <c r="B14" s="73">
        <v>2022</v>
      </c>
      <c r="C14" s="92">
        <v>46835</v>
      </c>
      <c r="D14" s="92">
        <v>5370</v>
      </c>
      <c r="E14" s="93">
        <v>11.5</v>
      </c>
    </row>
    <row r="15" spans="1:5" x14ac:dyDescent="0.2">
      <c r="A15" s="73" t="s">
        <v>46</v>
      </c>
      <c r="B15" s="73">
        <v>2013</v>
      </c>
      <c r="C15" s="92">
        <v>800</v>
      </c>
      <c r="D15" s="92">
        <v>30</v>
      </c>
      <c r="E15" s="93">
        <v>3.7</v>
      </c>
    </row>
    <row r="16" spans="1:5" x14ac:dyDescent="0.2">
      <c r="A16" s="73" t="s">
        <v>46</v>
      </c>
      <c r="B16" s="73">
        <v>2014</v>
      </c>
      <c r="C16" s="92">
        <v>810</v>
      </c>
      <c r="D16" s="92">
        <v>35</v>
      </c>
      <c r="E16" s="93">
        <v>4.0999999999999996</v>
      </c>
    </row>
    <row r="17" spans="1:5" x14ac:dyDescent="0.2">
      <c r="A17" s="73" t="s">
        <v>46</v>
      </c>
      <c r="B17" s="73">
        <v>2015</v>
      </c>
      <c r="C17" s="92">
        <v>795</v>
      </c>
      <c r="D17" s="92">
        <v>35</v>
      </c>
      <c r="E17" s="93">
        <v>4.7</v>
      </c>
    </row>
    <row r="18" spans="1:5" x14ac:dyDescent="0.2">
      <c r="A18" s="73" t="s">
        <v>46</v>
      </c>
      <c r="B18" s="73">
        <v>2016</v>
      </c>
      <c r="C18" s="92">
        <v>790</v>
      </c>
      <c r="D18" s="92">
        <v>30</v>
      </c>
      <c r="E18" s="93">
        <v>3.8</v>
      </c>
    </row>
    <row r="19" spans="1:5" x14ac:dyDescent="0.2">
      <c r="A19" s="73" t="s">
        <v>46</v>
      </c>
      <c r="B19" s="73">
        <v>2017</v>
      </c>
      <c r="C19" s="92">
        <v>805</v>
      </c>
      <c r="D19" s="92">
        <v>35</v>
      </c>
      <c r="E19" s="93">
        <v>4.5</v>
      </c>
    </row>
    <row r="20" spans="1:5" x14ac:dyDescent="0.2">
      <c r="A20" s="73" t="s">
        <v>46</v>
      </c>
      <c r="B20" s="73">
        <v>2018</v>
      </c>
      <c r="C20" s="92">
        <v>800</v>
      </c>
      <c r="D20" s="92">
        <v>40</v>
      </c>
      <c r="E20" s="93">
        <v>5.0999999999999996</v>
      </c>
    </row>
    <row r="21" spans="1:5" x14ac:dyDescent="0.2">
      <c r="A21" s="73" t="s">
        <v>46</v>
      </c>
      <c r="B21" s="73">
        <v>2019</v>
      </c>
      <c r="C21" s="92">
        <v>820</v>
      </c>
      <c r="D21" s="92">
        <v>50</v>
      </c>
      <c r="E21" s="93">
        <v>5.9</v>
      </c>
    </row>
    <row r="22" spans="1:5" x14ac:dyDescent="0.2">
      <c r="A22" s="73" t="s">
        <v>46</v>
      </c>
      <c r="B22" s="73">
        <v>2020</v>
      </c>
      <c r="C22" s="92">
        <v>835</v>
      </c>
      <c r="D22" s="92">
        <v>50</v>
      </c>
      <c r="E22" s="93">
        <v>5.8</v>
      </c>
    </row>
    <row r="23" spans="1:5" x14ac:dyDescent="0.2">
      <c r="A23" s="73" t="s">
        <v>46</v>
      </c>
      <c r="B23" s="73">
        <v>2021</v>
      </c>
      <c r="C23" s="92">
        <v>845</v>
      </c>
      <c r="D23" s="92">
        <v>50</v>
      </c>
      <c r="E23" s="93">
        <v>5.8</v>
      </c>
    </row>
    <row r="24" spans="1:5" x14ac:dyDescent="0.2">
      <c r="A24" s="73" t="s">
        <v>46</v>
      </c>
      <c r="B24" s="73">
        <v>2022</v>
      </c>
      <c r="C24" s="92">
        <v>870</v>
      </c>
      <c r="D24" s="92">
        <v>55</v>
      </c>
      <c r="E24" s="93">
        <v>6.2</v>
      </c>
    </row>
    <row r="25" spans="1:5" x14ac:dyDescent="0.2">
      <c r="A25" s="73" t="s">
        <v>58</v>
      </c>
      <c r="B25" s="73">
        <v>2013</v>
      </c>
      <c r="C25" s="92">
        <v>2495</v>
      </c>
      <c r="D25" s="92">
        <v>205</v>
      </c>
      <c r="E25" s="93">
        <v>8.1999999999999993</v>
      </c>
    </row>
    <row r="26" spans="1:5" x14ac:dyDescent="0.2">
      <c r="A26" s="73" t="s">
        <v>58</v>
      </c>
      <c r="B26" s="73">
        <v>2014</v>
      </c>
      <c r="C26" s="92">
        <v>2465</v>
      </c>
      <c r="D26" s="92">
        <v>210</v>
      </c>
      <c r="E26" s="93">
        <v>8.6</v>
      </c>
    </row>
    <row r="27" spans="1:5" x14ac:dyDescent="0.2">
      <c r="A27" s="73" t="s">
        <v>58</v>
      </c>
      <c r="B27" s="73">
        <v>2015</v>
      </c>
      <c r="C27" s="92">
        <v>2450</v>
      </c>
      <c r="D27" s="92">
        <v>220</v>
      </c>
      <c r="E27" s="93">
        <v>9</v>
      </c>
    </row>
    <row r="28" spans="1:5" x14ac:dyDescent="0.2">
      <c r="A28" s="73" t="s">
        <v>58</v>
      </c>
      <c r="B28" s="73">
        <v>2016</v>
      </c>
      <c r="C28" s="92">
        <v>2420</v>
      </c>
      <c r="D28" s="92">
        <v>240</v>
      </c>
      <c r="E28" s="93">
        <v>9.9</v>
      </c>
    </row>
    <row r="29" spans="1:5" x14ac:dyDescent="0.2">
      <c r="A29" s="73" t="s">
        <v>58</v>
      </c>
      <c r="B29" s="73">
        <v>2017</v>
      </c>
      <c r="C29" s="92">
        <v>2440</v>
      </c>
      <c r="D29" s="92">
        <v>250</v>
      </c>
      <c r="E29" s="93">
        <v>10.3</v>
      </c>
    </row>
    <row r="30" spans="1:5" x14ac:dyDescent="0.2">
      <c r="A30" s="73" t="s">
        <v>58</v>
      </c>
      <c r="B30" s="73">
        <v>2018</v>
      </c>
      <c r="C30" s="92">
        <v>2425</v>
      </c>
      <c r="D30" s="92">
        <v>270</v>
      </c>
      <c r="E30" s="93">
        <v>11.2</v>
      </c>
    </row>
    <row r="31" spans="1:5" x14ac:dyDescent="0.2">
      <c r="A31" s="73" t="s">
        <v>58</v>
      </c>
      <c r="B31" s="73">
        <v>2019</v>
      </c>
      <c r="C31" s="92">
        <v>2375</v>
      </c>
      <c r="D31" s="92">
        <v>280</v>
      </c>
      <c r="E31" s="93">
        <v>11.8</v>
      </c>
    </row>
    <row r="32" spans="1:5" x14ac:dyDescent="0.2">
      <c r="A32" s="73" t="s">
        <v>58</v>
      </c>
      <c r="B32" s="73">
        <v>2020</v>
      </c>
      <c r="C32" s="92">
        <v>2390</v>
      </c>
      <c r="D32" s="92">
        <v>300</v>
      </c>
      <c r="E32" s="93">
        <v>12.5</v>
      </c>
    </row>
    <row r="33" spans="1:5" x14ac:dyDescent="0.2">
      <c r="A33" s="73" t="s">
        <v>58</v>
      </c>
      <c r="B33" s="73">
        <v>2021</v>
      </c>
      <c r="C33" s="92">
        <v>2375</v>
      </c>
      <c r="D33" s="92">
        <v>315</v>
      </c>
      <c r="E33" s="93">
        <v>13.2</v>
      </c>
    </row>
    <row r="34" spans="1:5" x14ac:dyDescent="0.2">
      <c r="A34" s="73" t="s">
        <v>58</v>
      </c>
      <c r="B34" s="73">
        <v>2022</v>
      </c>
      <c r="C34" s="92">
        <v>2335</v>
      </c>
      <c r="D34" s="92">
        <v>330</v>
      </c>
      <c r="E34" s="93">
        <v>14</v>
      </c>
    </row>
    <row r="35" spans="1:5" x14ac:dyDescent="0.2">
      <c r="A35" s="73" t="s">
        <v>51</v>
      </c>
      <c r="B35" s="73">
        <v>2013</v>
      </c>
      <c r="C35" s="92">
        <v>1710</v>
      </c>
      <c r="D35" s="92">
        <v>95</v>
      </c>
      <c r="E35" s="93">
        <v>5.7</v>
      </c>
    </row>
    <row r="36" spans="1:5" x14ac:dyDescent="0.2">
      <c r="A36" s="73" t="s">
        <v>51</v>
      </c>
      <c r="B36" s="73">
        <v>2014</v>
      </c>
      <c r="C36" s="92">
        <v>1705</v>
      </c>
      <c r="D36" s="92">
        <v>100</v>
      </c>
      <c r="E36" s="93">
        <v>5.9</v>
      </c>
    </row>
    <row r="37" spans="1:5" x14ac:dyDescent="0.2">
      <c r="A37" s="73" t="s">
        <v>51</v>
      </c>
      <c r="B37" s="73">
        <v>2015</v>
      </c>
      <c r="C37" s="92">
        <v>1700</v>
      </c>
      <c r="D37" s="92">
        <v>105</v>
      </c>
      <c r="E37" s="93">
        <v>6.3</v>
      </c>
    </row>
    <row r="38" spans="1:5" x14ac:dyDescent="0.2">
      <c r="A38" s="73" t="s">
        <v>51</v>
      </c>
      <c r="B38" s="73">
        <v>2016</v>
      </c>
      <c r="C38" s="92">
        <v>1705</v>
      </c>
      <c r="D38" s="92">
        <v>110</v>
      </c>
      <c r="E38" s="93">
        <v>6.3</v>
      </c>
    </row>
    <row r="39" spans="1:5" x14ac:dyDescent="0.2">
      <c r="A39" s="73" t="s">
        <v>51</v>
      </c>
      <c r="B39" s="73">
        <v>2017</v>
      </c>
      <c r="C39" s="92">
        <v>1705</v>
      </c>
      <c r="D39" s="92">
        <v>110</v>
      </c>
      <c r="E39" s="93">
        <v>6.6</v>
      </c>
    </row>
    <row r="40" spans="1:5" x14ac:dyDescent="0.2">
      <c r="A40" s="73" t="s">
        <v>51</v>
      </c>
      <c r="B40" s="73">
        <v>2018</v>
      </c>
      <c r="C40" s="92">
        <v>1680</v>
      </c>
      <c r="D40" s="92">
        <v>125</v>
      </c>
      <c r="E40" s="93">
        <v>7.5</v>
      </c>
    </row>
    <row r="41" spans="1:5" x14ac:dyDescent="0.2">
      <c r="A41" s="73" t="s">
        <v>51</v>
      </c>
      <c r="B41" s="73">
        <v>2019</v>
      </c>
      <c r="C41" s="92">
        <v>1675</v>
      </c>
      <c r="D41" s="92">
        <v>140</v>
      </c>
      <c r="E41" s="93">
        <v>8.1999999999999993</v>
      </c>
    </row>
    <row r="42" spans="1:5" x14ac:dyDescent="0.2">
      <c r="A42" s="73" t="s">
        <v>51</v>
      </c>
      <c r="B42" s="73">
        <v>2020</v>
      </c>
      <c r="C42" s="92">
        <v>1650</v>
      </c>
      <c r="D42" s="92">
        <v>160</v>
      </c>
      <c r="E42" s="93">
        <v>9.8000000000000007</v>
      </c>
    </row>
    <row r="43" spans="1:5" x14ac:dyDescent="0.2">
      <c r="A43" s="73" t="s">
        <v>51</v>
      </c>
      <c r="B43" s="73">
        <v>2021</v>
      </c>
      <c r="C43" s="92">
        <v>1625</v>
      </c>
      <c r="D43" s="92">
        <v>175</v>
      </c>
      <c r="E43" s="93">
        <v>10.9</v>
      </c>
    </row>
    <row r="44" spans="1:5" x14ac:dyDescent="0.2">
      <c r="A44" s="73" t="s">
        <v>51</v>
      </c>
      <c r="B44" s="73">
        <v>2022</v>
      </c>
      <c r="C44" s="92">
        <v>1625</v>
      </c>
      <c r="D44" s="92">
        <v>190</v>
      </c>
      <c r="E44" s="93">
        <v>11.7</v>
      </c>
    </row>
    <row r="45" spans="1:5" x14ac:dyDescent="0.2">
      <c r="A45" s="73" t="s">
        <v>52</v>
      </c>
      <c r="B45" s="73">
        <v>2013</v>
      </c>
      <c r="C45" s="92">
        <v>745</v>
      </c>
      <c r="D45" s="92">
        <v>25</v>
      </c>
      <c r="E45" s="93">
        <v>3.5</v>
      </c>
    </row>
    <row r="46" spans="1:5" x14ac:dyDescent="0.2">
      <c r="A46" s="73" t="s">
        <v>52</v>
      </c>
      <c r="B46" s="73">
        <v>2014</v>
      </c>
      <c r="C46" s="92">
        <v>730</v>
      </c>
      <c r="D46" s="92">
        <v>25</v>
      </c>
      <c r="E46" s="93">
        <v>3.7</v>
      </c>
    </row>
    <row r="47" spans="1:5" x14ac:dyDescent="0.2">
      <c r="A47" s="73" t="s">
        <v>52</v>
      </c>
      <c r="B47" s="73">
        <v>2015</v>
      </c>
      <c r="C47" s="92">
        <v>745</v>
      </c>
      <c r="D47" s="92">
        <v>30</v>
      </c>
      <c r="E47" s="93">
        <v>4.0999999999999996</v>
      </c>
    </row>
    <row r="48" spans="1:5" x14ac:dyDescent="0.2">
      <c r="A48" s="73" t="s">
        <v>52</v>
      </c>
      <c r="B48" s="73">
        <v>2016</v>
      </c>
      <c r="C48" s="92">
        <v>760</v>
      </c>
      <c r="D48" s="92">
        <v>30</v>
      </c>
      <c r="E48" s="93">
        <v>4.2</v>
      </c>
    </row>
    <row r="49" spans="1:5" x14ac:dyDescent="0.2">
      <c r="A49" s="73" t="s">
        <v>52</v>
      </c>
      <c r="B49" s="73">
        <v>2017</v>
      </c>
      <c r="C49" s="92">
        <v>760</v>
      </c>
      <c r="D49" s="92">
        <v>35</v>
      </c>
      <c r="E49" s="93">
        <v>4.5</v>
      </c>
    </row>
    <row r="50" spans="1:5" x14ac:dyDescent="0.2">
      <c r="A50" s="73" t="s">
        <v>52</v>
      </c>
      <c r="B50" s="73">
        <v>2018</v>
      </c>
      <c r="C50" s="92">
        <v>765</v>
      </c>
      <c r="D50" s="92">
        <v>30</v>
      </c>
      <c r="E50" s="93">
        <v>3.7</v>
      </c>
    </row>
    <row r="51" spans="1:5" x14ac:dyDescent="0.2">
      <c r="A51" s="73" t="s">
        <v>52</v>
      </c>
      <c r="B51" s="73">
        <v>2019</v>
      </c>
      <c r="C51" s="92">
        <v>715</v>
      </c>
      <c r="D51" s="92">
        <v>25</v>
      </c>
      <c r="E51" s="93">
        <v>3.6</v>
      </c>
    </row>
    <row r="52" spans="1:5" x14ac:dyDescent="0.2">
      <c r="A52" s="73" t="s">
        <v>52</v>
      </c>
      <c r="B52" s="73">
        <v>2020</v>
      </c>
      <c r="C52" s="92">
        <v>715</v>
      </c>
      <c r="D52" s="92">
        <v>25</v>
      </c>
      <c r="E52" s="93">
        <v>3.4</v>
      </c>
    </row>
    <row r="53" spans="1:5" x14ac:dyDescent="0.2">
      <c r="A53" s="73" t="s">
        <v>52</v>
      </c>
      <c r="B53" s="73">
        <v>2021</v>
      </c>
      <c r="C53" s="92">
        <v>715</v>
      </c>
      <c r="D53" s="92">
        <v>30</v>
      </c>
      <c r="E53" s="93">
        <v>4.2</v>
      </c>
    </row>
    <row r="54" spans="1:5" x14ac:dyDescent="0.2">
      <c r="A54" s="73" t="s">
        <v>52</v>
      </c>
      <c r="B54" s="73">
        <v>2022</v>
      </c>
      <c r="C54" s="92">
        <v>715</v>
      </c>
      <c r="D54" s="92">
        <v>45</v>
      </c>
      <c r="E54" s="93">
        <v>6</v>
      </c>
    </row>
    <row r="55" spans="1:5" x14ac:dyDescent="0.2">
      <c r="A55" s="73" t="s">
        <v>54</v>
      </c>
      <c r="B55" s="73">
        <v>2013</v>
      </c>
      <c r="C55" s="92">
        <v>1665</v>
      </c>
      <c r="D55" s="92">
        <v>100</v>
      </c>
      <c r="E55" s="93">
        <v>5.9</v>
      </c>
    </row>
    <row r="56" spans="1:5" x14ac:dyDescent="0.2">
      <c r="A56" s="73" t="s">
        <v>54</v>
      </c>
      <c r="B56" s="73">
        <v>2014</v>
      </c>
      <c r="C56" s="92">
        <v>1680</v>
      </c>
      <c r="D56" s="92">
        <v>115</v>
      </c>
      <c r="E56" s="93">
        <v>6.9</v>
      </c>
    </row>
    <row r="57" spans="1:5" x14ac:dyDescent="0.2">
      <c r="A57" s="73" t="s">
        <v>54</v>
      </c>
      <c r="B57" s="73">
        <v>2015</v>
      </c>
      <c r="C57" s="92">
        <v>1675</v>
      </c>
      <c r="D57" s="92">
        <v>115</v>
      </c>
      <c r="E57" s="93">
        <v>6.9</v>
      </c>
    </row>
    <row r="58" spans="1:5" x14ac:dyDescent="0.2">
      <c r="A58" s="73" t="s">
        <v>54</v>
      </c>
      <c r="B58" s="73">
        <v>2016</v>
      </c>
      <c r="C58" s="92">
        <v>1645</v>
      </c>
      <c r="D58" s="92">
        <v>120</v>
      </c>
      <c r="E58" s="93">
        <v>7.2</v>
      </c>
    </row>
    <row r="59" spans="1:5" x14ac:dyDescent="0.2">
      <c r="A59" s="73" t="s">
        <v>54</v>
      </c>
      <c r="B59" s="73">
        <v>2017</v>
      </c>
      <c r="C59" s="92">
        <v>1625</v>
      </c>
      <c r="D59" s="92">
        <v>130</v>
      </c>
      <c r="E59" s="93">
        <v>7.9</v>
      </c>
    </row>
    <row r="60" spans="1:5" x14ac:dyDescent="0.2">
      <c r="A60" s="73" t="s">
        <v>54</v>
      </c>
      <c r="B60" s="73">
        <v>2018</v>
      </c>
      <c r="C60" s="92">
        <v>1640</v>
      </c>
      <c r="D60" s="92">
        <v>130</v>
      </c>
      <c r="E60" s="93">
        <v>7.9</v>
      </c>
    </row>
    <row r="61" spans="1:5" x14ac:dyDescent="0.2">
      <c r="A61" s="73" t="s">
        <v>54</v>
      </c>
      <c r="B61" s="73">
        <v>2019</v>
      </c>
      <c r="C61" s="92">
        <v>1645</v>
      </c>
      <c r="D61" s="92">
        <v>140</v>
      </c>
      <c r="E61" s="93">
        <v>8.5</v>
      </c>
    </row>
    <row r="62" spans="1:5" x14ac:dyDescent="0.2">
      <c r="A62" s="73" t="s">
        <v>54</v>
      </c>
      <c r="B62" s="73">
        <v>2020</v>
      </c>
      <c r="C62" s="92">
        <v>1660</v>
      </c>
      <c r="D62" s="92">
        <v>145</v>
      </c>
      <c r="E62" s="93">
        <v>8.6999999999999993</v>
      </c>
    </row>
    <row r="63" spans="1:5" x14ac:dyDescent="0.2">
      <c r="A63" s="73" t="s">
        <v>54</v>
      </c>
      <c r="B63" s="73">
        <v>2021</v>
      </c>
      <c r="C63" s="92">
        <v>1640</v>
      </c>
      <c r="D63" s="92">
        <v>160</v>
      </c>
      <c r="E63" s="93">
        <v>9.9</v>
      </c>
    </row>
    <row r="64" spans="1:5" x14ac:dyDescent="0.2">
      <c r="A64" s="73" t="s">
        <v>54</v>
      </c>
      <c r="B64" s="73">
        <v>2022</v>
      </c>
      <c r="C64" s="92">
        <v>1645</v>
      </c>
      <c r="D64" s="92">
        <v>185</v>
      </c>
      <c r="E64" s="93">
        <v>11.1</v>
      </c>
    </row>
    <row r="65" spans="1:5" x14ac:dyDescent="0.2">
      <c r="A65" s="73" t="s">
        <v>53</v>
      </c>
      <c r="B65" s="73">
        <v>2013</v>
      </c>
      <c r="C65" s="92">
        <v>8385</v>
      </c>
      <c r="D65" s="92">
        <v>1025</v>
      </c>
      <c r="E65" s="93">
        <v>12.2</v>
      </c>
    </row>
    <row r="66" spans="1:5" x14ac:dyDescent="0.2">
      <c r="A66" s="73" t="s">
        <v>53</v>
      </c>
      <c r="B66" s="73">
        <v>2014</v>
      </c>
      <c r="C66" s="92">
        <v>8305</v>
      </c>
      <c r="D66" s="92">
        <v>1060</v>
      </c>
      <c r="E66" s="93">
        <v>12.8</v>
      </c>
    </row>
    <row r="67" spans="1:5" x14ac:dyDescent="0.2">
      <c r="A67" s="73" t="s">
        <v>53</v>
      </c>
      <c r="B67" s="73">
        <v>2015</v>
      </c>
      <c r="C67" s="92">
        <v>8355</v>
      </c>
      <c r="D67" s="92">
        <v>1100</v>
      </c>
      <c r="E67" s="93">
        <v>13.2</v>
      </c>
    </row>
    <row r="68" spans="1:5" x14ac:dyDescent="0.2">
      <c r="A68" s="73" t="s">
        <v>53</v>
      </c>
      <c r="B68" s="73">
        <v>2016</v>
      </c>
      <c r="C68" s="92">
        <v>8375</v>
      </c>
      <c r="D68" s="92">
        <v>1190</v>
      </c>
      <c r="E68" s="93">
        <v>14.2</v>
      </c>
    </row>
    <row r="69" spans="1:5" x14ac:dyDescent="0.2">
      <c r="A69" s="73" t="s">
        <v>53</v>
      </c>
      <c r="B69" s="73">
        <v>2017</v>
      </c>
      <c r="C69" s="92">
        <v>8395</v>
      </c>
      <c r="D69" s="92">
        <v>1260</v>
      </c>
      <c r="E69" s="93">
        <v>15</v>
      </c>
    </row>
    <row r="70" spans="1:5" x14ac:dyDescent="0.2">
      <c r="A70" s="73" t="s">
        <v>53</v>
      </c>
      <c r="B70" s="73">
        <v>2018</v>
      </c>
      <c r="C70" s="92">
        <v>8425</v>
      </c>
      <c r="D70" s="92">
        <v>1350</v>
      </c>
      <c r="E70" s="93">
        <v>16</v>
      </c>
    </row>
    <row r="71" spans="1:5" x14ac:dyDescent="0.2">
      <c r="A71" s="73" t="s">
        <v>53</v>
      </c>
      <c r="B71" s="73">
        <v>2019</v>
      </c>
      <c r="C71" s="92">
        <v>8430</v>
      </c>
      <c r="D71" s="92">
        <v>1405</v>
      </c>
      <c r="E71" s="93">
        <v>16.600000000000001</v>
      </c>
    </row>
    <row r="72" spans="1:5" x14ac:dyDescent="0.2">
      <c r="A72" s="73" t="s">
        <v>53</v>
      </c>
      <c r="B72" s="73">
        <v>2020</v>
      </c>
      <c r="C72" s="92">
        <v>8410</v>
      </c>
      <c r="D72" s="92">
        <v>1460</v>
      </c>
      <c r="E72" s="93">
        <v>17.399999999999999</v>
      </c>
    </row>
    <row r="73" spans="1:5" x14ac:dyDescent="0.2">
      <c r="A73" s="73" t="s">
        <v>53</v>
      </c>
      <c r="B73" s="73">
        <v>2021</v>
      </c>
      <c r="C73" s="92">
        <v>8405</v>
      </c>
      <c r="D73" s="92">
        <v>1480</v>
      </c>
      <c r="E73" s="93">
        <v>17.600000000000001</v>
      </c>
    </row>
    <row r="74" spans="1:5" x14ac:dyDescent="0.2">
      <c r="A74" s="73" t="s">
        <v>53</v>
      </c>
      <c r="B74" s="73">
        <v>2022</v>
      </c>
      <c r="C74" s="92">
        <v>8480</v>
      </c>
      <c r="D74" s="92">
        <v>1600</v>
      </c>
      <c r="E74" s="93">
        <v>18.8</v>
      </c>
    </row>
    <row r="75" spans="1:5" x14ac:dyDescent="0.2">
      <c r="A75" s="73" t="s">
        <v>60</v>
      </c>
      <c r="B75" s="73">
        <v>2013</v>
      </c>
      <c r="C75" s="92">
        <v>3330</v>
      </c>
      <c r="D75" s="92">
        <v>300</v>
      </c>
      <c r="E75" s="93">
        <v>9</v>
      </c>
    </row>
    <row r="76" spans="1:5" x14ac:dyDescent="0.2">
      <c r="A76" s="73" t="s">
        <v>60</v>
      </c>
      <c r="B76" s="73">
        <v>2014</v>
      </c>
      <c r="C76" s="92">
        <v>3465</v>
      </c>
      <c r="D76" s="92">
        <v>305</v>
      </c>
      <c r="E76" s="93">
        <v>8.8000000000000007</v>
      </c>
    </row>
    <row r="77" spans="1:5" x14ac:dyDescent="0.2">
      <c r="A77" s="73" t="s">
        <v>60</v>
      </c>
      <c r="B77" s="73">
        <v>2015</v>
      </c>
      <c r="C77" s="92">
        <v>3605</v>
      </c>
      <c r="D77" s="92">
        <v>315</v>
      </c>
      <c r="E77" s="93">
        <v>8.8000000000000007</v>
      </c>
    </row>
    <row r="78" spans="1:5" x14ac:dyDescent="0.2">
      <c r="A78" s="73" t="s">
        <v>60</v>
      </c>
      <c r="B78" s="73">
        <v>2016</v>
      </c>
      <c r="C78" s="92">
        <v>3690</v>
      </c>
      <c r="D78" s="92">
        <v>320</v>
      </c>
      <c r="E78" s="93">
        <v>8.6999999999999993</v>
      </c>
    </row>
    <row r="79" spans="1:5" x14ac:dyDescent="0.2">
      <c r="A79" s="73" t="s">
        <v>60</v>
      </c>
      <c r="B79" s="73">
        <v>2017</v>
      </c>
      <c r="C79" s="92">
        <v>3760</v>
      </c>
      <c r="D79" s="92">
        <v>330</v>
      </c>
      <c r="E79" s="93">
        <v>8.8000000000000007</v>
      </c>
    </row>
    <row r="80" spans="1:5" x14ac:dyDescent="0.2">
      <c r="A80" s="73" t="s">
        <v>60</v>
      </c>
      <c r="B80" s="73">
        <v>2018</v>
      </c>
      <c r="C80" s="92">
        <v>3915</v>
      </c>
      <c r="D80" s="92">
        <v>340</v>
      </c>
      <c r="E80" s="93">
        <v>8.6999999999999993</v>
      </c>
    </row>
    <row r="81" spans="1:5" x14ac:dyDescent="0.2">
      <c r="A81" s="73" t="s">
        <v>60</v>
      </c>
      <c r="B81" s="73">
        <v>2019</v>
      </c>
      <c r="C81" s="92">
        <v>3995</v>
      </c>
      <c r="D81" s="92">
        <v>370</v>
      </c>
      <c r="E81" s="93">
        <v>9.3000000000000007</v>
      </c>
    </row>
    <row r="82" spans="1:5" x14ac:dyDescent="0.2">
      <c r="A82" s="73" t="s">
        <v>60</v>
      </c>
      <c r="B82" s="73">
        <v>2020</v>
      </c>
      <c r="C82" s="92">
        <v>3980</v>
      </c>
      <c r="D82" s="92">
        <v>385</v>
      </c>
      <c r="E82" s="93">
        <v>9.6</v>
      </c>
    </row>
    <row r="83" spans="1:5" x14ac:dyDescent="0.2">
      <c r="A83" s="73" t="s">
        <v>60</v>
      </c>
      <c r="B83" s="73">
        <v>2021</v>
      </c>
      <c r="C83" s="92">
        <v>4095</v>
      </c>
      <c r="D83" s="92">
        <v>400</v>
      </c>
      <c r="E83" s="93">
        <v>9.6999999999999993</v>
      </c>
    </row>
    <row r="84" spans="1:5" x14ac:dyDescent="0.2">
      <c r="A84" s="73" t="s">
        <v>60</v>
      </c>
      <c r="B84" s="73">
        <v>2022</v>
      </c>
      <c r="C84" s="92">
        <v>4345</v>
      </c>
      <c r="D84" s="92">
        <v>400</v>
      </c>
      <c r="E84" s="93">
        <v>9.3000000000000007</v>
      </c>
    </row>
    <row r="85" spans="1:5" x14ac:dyDescent="0.2">
      <c r="A85" s="73" t="s">
        <v>59</v>
      </c>
      <c r="B85" s="73">
        <v>2013</v>
      </c>
      <c r="C85" s="92">
        <v>4620</v>
      </c>
      <c r="D85" s="92">
        <v>205</v>
      </c>
      <c r="E85" s="93">
        <v>4.5</v>
      </c>
    </row>
    <row r="86" spans="1:5" x14ac:dyDescent="0.2">
      <c r="A86" s="73" t="s">
        <v>59</v>
      </c>
      <c r="B86" s="73">
        <v>2014</v>
      </c>
      <c r="C86" s="92">
        <v>4510</v>
      </c>
      <c r="D86" s="92">
        <v>235</v>
      </c>
      <c r="E86" s="93">
        <v>5.2</v>
      </c>
    </row>
    <row r="87" spans="1:5" x14ac:dyDescent="0.2">
      <c r="A87" s="73" t="s">
        <v>59</v>
      </c>
      <c r="B87" s="73">
        <v>2015</v>
      </c>
      <c r="C87" s="92">
        <v>4485</v>
      </c>
      <c r="D87" s="92">
        <v>250</v>
      </c>
      <c r="E87" s="93">
        <v>5.6</v>
      </c>
    </row>
    <row r="88" spans="1:5" x14ac:dyDescent="0.2">
      <c r="A88" s="73" t="s">
        <v>59</v>
      </c>
      <c r="B88" s="73">
        <v>2016</v>
      </c>
      <c r="C88" s="92">
        <v>4500</v>
      </c>
      <c r="D88" s="92">
        <v>270</v>
      </c>
      <c r="E88" s="93">
        <v>6</v>
      </c>
    </row>
    <row r="89" spans="1:5" x14ac:dyDescent="0.2">
      <c r="A89" s="73" t="s">
        <v>59</v>
      </c>
      <c r="B89" s="73">
        <v>2017</v>
      </c>
      <c r="C89" s="92">
        <v>4460</v>
      </c>
      <c r="D89" s="92">
        <v>300</v>
      </c>
      <c r="E89" s="93">
        <v>6.7</v>
      </c>
    </row>
    <row r="90" spans="1:5" x14ac:dyDescent="0.2">
      <c r="A90" s="73" t="s">
        <v>59</v>
      </c>
      <c r="B90" s="73">
        <v>2018</v>
      </c>
      <c r="C90" s="92">
        <v>4425</v>
      </c>
      <c r="D90" s="92">
        <v>320</v>
      </c>
      <c r="E90" s="93">
        <v>7.3</v>
      </c>
    </row>
    <row r="91" spans="1:5" x14ac:dyDescent="0.2">
      <c r="A91" s="73" t="s">
        <v>59</v>
      </c>
      <c r="B91" s="73">
        <v>2019</v>
      </c>
      <c r="C91" s="92">
        <v>4520</v>
      </c>
      <c r="D91" s="92">
        <v>375</v>
      </c>
      <c r="E91" s="93">
        <v>8.3000000000000007</v>
      </c>
    </row>
    <row r="92" spans="1:5" x14ac:dyDescent="0.2">
      <c r="A92" s="73" t="s">
        <v>59</v>
      </c>
      <c r="B92" s="73">
        <v>2020</v>
      </c>
      <c r="C92" s="92">
        <v>4530</v>
      </c>
      <c r="D92" s="92">
        <v>415</v>
      </c>
      <c r="E92" s="93">
        <v>9.1999999999999993</v>
      </c>
    </row>
    <row r="93" spans="1:5" x14ac:dyDescent="0.2">
      <c r="A93" s="73" t="s">
        <v>59</v>
      </c>
      <c r="B93" s="73">
        <v>2021</v>
      </c>
      <c r="C93" s="92">
        <v>4510</v>
      </c>
      <c r="D93" s="92">
        <v>425</v>
      </c>
      <c r="E93" s="93">
        <v>9.4</v>
      </c>
    </row>
    <row r="94" spans="1:5" x14ac:dyDescent="0.2">
      <c r="A94" s="73" t="s">
        <v>59</v>
      </c>
      <c r="B94" s="73">
        <v>2022</v>
      </c>
      <c r="C94" s="92">
        <v>4510</v>
      </c>
      <c r="D94" s="92">
        <v>485</v>
      </c>
      <c r="E94" s="93">
        <v>10.8</v>
      </c>
    </row>
    <row r="95" spans="1:5" x14ac:dyDescent="0.2">
      <c r="A95" s="73" t="s">
        <v>61</v>
      </c>
      <c r="B95" s="73">
        <v>2013</v>
      </c>
      <c r="C95" s="92">
        <v>2205</v>
      </c>
      <c r="D95" s="92">
        <v>75</v>
      </c>
      <c r="E95" s="93">
        <v>3.4</v>
      </c>
    </row>
    <row r="96" spans="1:5" x14ac:dyDescent="0.2">
      <c r="A96" s="73" t="s">
        <v>61</v>
      </c>
      <c r="B96" s="73">
        <v>2014</v>
      </c>
      <c r="C96" s="92">
        <v>2180</v>
      </c>
      <c r="D96" s="92">
        <v>80</v>
      </c>
      <c r="E96" s="93">
        <v>3.6</v>
      </c>
    </row>
    <row r="97" spans="1:5" x14ac:dyDescent="0.2">
      <c r="A97" s="73" t="s">
        <v>61</v>
      </c>
      <c r="B97" s="73">
        <v>2015</v>
      </c>
      <c r="C97" s="92">
        <v>2160</v>
      </c>
      <c r="D97" s="92">
        <v>85</v>
      </c>
      <c r="E97" s="93">
        <v>3.9</v>
      </c>
    </row>
    <row r="98" spans="1:5" x14ac:dyDescent="0.2">
      <c r="A98" s="73" t="s">
        <v>61</v>
      </c>
      <c r="B98" s="73">
        <v>2016</v>
      </c>
      <c r="C98" s="92">
        <v>2135</v>
      </c>
      <c r="D98" s="92">
        <v>95</v>
      </c>
      <c r="E98" s="93">
        <v>4.4000000000000004</v>
      </c>
    </row>
    <row r="99" spans="1:5" x14ac:dyDescent="0.2">
      <c r="A99" s="73" t="s">
        <v>61</v>
      </c>
      <c r="B99" s="73">
        <v>2017</v>
      </c>
      <c r="C99" s="92">
        <v>2115</v>
      </c>
      <c r="D99" s="92">
        <v>95</v>
      </c>
      <c r="E99" s="93">
        <v>4.5999999999999996</v>
      </c>
    </row>
    <row r="100" spans="1:5" x14ac:dyDescent="0.2">
      <c r="A100" s="73" t="s">
        <v>61</v>
      </c>
      <c r="B100" s="73">
        <v>2018</v>
      </c>
      <c r="C100" s="92">
        <v>2105</v>
      </c>
      <c r="D100" s="92">
        <v>105</v>
      </c>
      <c r="E100" s="93">
        <v>5</v>
      </c>
    </row>
    <row r="101" spans="1:5" x14ac:dyDescent="0.2">
      <c r="A101" s="73" t="s">
        <v>61</v>
      </c>
      <c r="B101" s="73">
        <v>2019</v>
      </c>
      <c r="C101" s="92">
        <v>2085</v>
      </c>
      <c r="D101" s="92">
        <v>110</v>
      </c>
      <c r="E101" s="93">
        <v>5.3</v>
      </c>
    </row>
    <row r="102" spans="1:5" x14ac:dyDescent="0.2">
      <c r="A102" s="73" t="s">
        <v>61</v>
      </c>
      <c r="B102" s="73">
        <v>2020</v>
      </c>
      <c r="C102" s="92">
        <v>2045</v>
      </c>
      <c r="D102" s="92">
        <v>115</v>
      </c>
      <c r="E102" s="93">
        <v>5.7</v>
      </c>
    </row>
    <row r="103" spans="1:5" x14ac:dyDescent="0.2">
      <c r="A103" s="73" t="s">
        <v>61</v>
      </c>
      <c r="B103" s="73">
        <v>2021</v>
      </c>
      <c r="C103" s="92">
        <v>2025</v>
      </c>
      <c r="D103" s="92">
        <v>120</v>
      </c>
      <c r="E103" s="93">
        <v>5.8</v>
      </c>
    </row>
    <row r="104" spans="1:5" x14ac:dyDescent="0.2">
      <c r="A104" s="73" t="s">
        <v>61</v>
      </c>
      <c r="B104" s="73">
        <v>2022</v>
      </c>
      <c r="C104" s="92">
        <v>2000</v>
      </c>
      <c r="D104" s="92">
        <v>140</v>
      </c>
      <c r="E104" s="93">
        <v>6.9</v>
      </c>
    </row>
    <row r="105" spans="1:5" x14ac:dyDescent="0.2">
      <c r="A105" s="73" t="s">
        <v>45</v>
      </c>
      <c r="B105" s="73">
        <v>2013</v>
      </c>
      <c r="C105" s="92">
        <v>2040</v>
      </c>
      <c r="D105" s="92">
        <v>95</v>
      </c>
      <c r="E105" s="93">
        <v>4.5999999999999996</v>
      </c>
    </row>
    <row r="106" spans="1:5" x14ac:dyDescent="0.2">
      <c r="A106" s="73" t="s">
        <v>45</v>
      </c>
      <c r="B106" s="73">
        <v>2014</v>
      </c>
      <c r="C106" s="92">
        <v>2040</v>
      </c>
      <c r="D106" s="92">
        <v>95</v>
      </c>
      <c r="E106" s="93">
        <v>4.7</v>
      </c>
    </row>
    <row r="107" spans="1:5" x14ac:dyDescent="0.2">
      <c r="A107" s="73" t="s">
        <v>45</v>
      </c>
      <c r="B107" s="73">
        <v>2015</v>
      </c>
      <c r="C107" s="92">
        <v>2045</v>
      </c>
      <c r="D107" s="92">
        <v>100</v>
      </c>
      <c r="E107" s="93">
        <v>4.8</v>
      </c>
    </row>
    <row r="108" spans="1:5" x14ac:dyDescent="0.2">
      <c r="A108" s="73" t="s">
        <v>45</v>
      </c>
      <c r="B108" s="73">
        <v>2016</v>
      </c>
      <c r="C108" s="92">
        <v>2040</v>
      </c>
      <c r="D108" s="92">
        <v>115</v>
      </c>
      <c r="E108" s="93">
        <v>5.6</v>
      </c>
    </row>
    <row r="109" spans="1:5" x14ac:dyDescent="0.2">
      <c r="A109" s="73" t="s">
        <v>45</v>
      </c>
      <c r="B109" s="73">
        <v>2017</v>
      </c>
      <c r="C109" s="92">
        <v>2060</v>
      </c>
      <c r="D109" s="92">
        <v>120</v>
      </c>
      <c r="E109" s="93">
        <v>5.8</v>
      </c>
    </row>
    <row r="110" spans="1:5" x14ac:dyDescent="0.2">
      <c r="A110" s="73" t="s">
        <v>45</v>
      </c>
      <c r="B110" s="73">
        <v>2018</v>
      </c>
      <c r="C110" s="92">
        <v>2075</v>
      </c>
      <c r="D110" s="92">
        <v>130</v>
      </c>
      <c r="E110" s="93">
        <v>6.3</v>
      </c>
    </row>
    <row r="111" spans="1:5" x14ac:dyDescent="0.2">
      <c r="A111" s="73" t="s">
        <v>45</v>
      </c>
      <c r="B111" s="73">
        <v>2019</v>
      </c>
      <c r="C111" s="92">
        <v>2080</v>
      </c>
      <c r="D111" s="92">
        <v>140</v>
      </c>
      <c r="E111" s="93">
        <v>6.7</v>
      </c>
    </row>
    <row r="112" spans="1:5" x14ac:dyDescent="0.2">
      <c r="A112" s="73" t="s">
        <v>45</v>
      </c>
      <c r="B112" s="73">
        <v>2020</v>
      </c>
      <c r="C112" s="92">
        <v>2080</v>
      </c>
      <c r="D112" s="92">
        <v>150</v>
      </c>
      <c r="E112" s="93">
        <v>7.2</v>
      </c>
    </row>
    <row r="113" spans="1:5" x14ac:dyDescent="0.2">
      <c r="A113" s="73" t="s">
        <v>45</v>
      </c>
      <c r="B113" s="73">
        <v>2021</v>
      </c>
      <c r="C113" s="92">
        <v>2095</v>
      </c>
      <c r="D113" s="92">
        <v>180</v>
      </c>
      <c r="E113" s="93">
        <v>8.6999999999999993</v>
      </c>
    </row>
    <row r="114" spans="1:5" x14ac:dyDescent="0.2">
      <c r="A114" s="73" t="s">
        <v>45</v>
      </c>
      <c r="B114" s="73">
        <v>2022</v>
      </c>
      <c r="C114" s="92">
        <v>2090</v>
      </c>
      <c r="D114" s="92">
        <v>205</v>
      </c>
      <c r="E114" s="93">
        <v>9.9</v>
      </c>
    </row>
    <row r="115" spans="1:5" x14ac:dyDescent="0.2">
      <c r="A115" s="73" t="s">
        <v>47</v>
      </c>
      <c r="B115" s="73">
        <v>2013</v>
      </c>
      <c r="C115" s="92">
        <v>1870</v>
      </c>
      <c r="D115" s="92">
        <v>100</v>
      </c>
      <c r="E115" s="93">
        <v>5.3</v>
      </c>
    </row>
    <row r="116" spans="1:5" x14ac:dyDescent="0.2">
      <c r="A116" s="73" t="s">
        <v>47</v>
      </c>
      <c r="B116" s="73">
        <v>2014</v>
      </c>
      <c r="C116" s="92">
        <v>1830</v>
      </c>
      <c r="D116" s="92">
        <v>100</v>
      </c>
      <c r="E116" s="93">
        <v>5.6</v>
      </c>
    </row>
    <row r="117" spans="1:5" x14ac:dyDescent="0.2">
      <c r="A117" s="73" t="s">
        <v>47</v>
      </c>
      <c r="B117" s="73">
        <v>2015</v>
      </c>
      <c r="C117" s="92">
        <v>1850</v>
      </c>
      <c r="D117" s="92">
        <v>110</v>
      </c>
      <c r="E117" s="93">
        <v>6</v>
      </c>
    </row>
    <row r="118" spans="1:5" x14ac:dyDescent="0.2">
      <c r="A118" s="73" t="s">
        <v>47</v>
      </c>
      <c r="B118" s="73">
        <v>2016</v>
      </c>
      <c r="C118" s="92">
        <v>1865</v>
      </c>
      <c r="D118" s="92">
        <v>120</v>
      </c>
      <c r="E118" s="93">
        <v>6.5</v>
      </c>
    </row>
    <row r="119" spans="1:5" x14ac:dyDescent="0.2">
      <c r="A119" s="73" t="s">
        <v>47</v>
      </c>
      <c r="B119" s="73">
        <v>2017</v>
      </c>
      <c r="C119" s="92">
        <v>1875</v>
      </c>
      <c r="D119" s="92">
        <v>130</v>
      </c>
      <c r="E119" s="93">
        <v>7</v>
      </c>
    </row>
    <row r="120" spans="1:5" x14ac:dyDescent="0.2">
      <c r="A120" s="73" t="s">
        <v>47</v>
      </c>
      <c r="B120" s="73">
        <v>2018</v>
      </c>
      <c r="C120" s="92">
        <v>1885</v>
      </c>
      <c r="D120" s="92">
        <v>140</v>
      </c>
      <c r="E120" s="93">
        <v>7.5</v>
      </c>
    </row>
    <row r="121" spans="1:5" x14ac:dyDescent="0.2">
      <c r="A121" s="73" t="s">
        <v>47</v>
      </c>
      <c r="B121" s="73">
        <v>2019</v>
      </c>
      <c r="C121" s="92">
        <v>1900</v>
      </c>
      <c r="D121" s="92">
        <v>155</v>
      </c>
      <c r="E121" s="93">
        <v>8.1</v>
      </c>
    </row>
    <row r="122" spans="1:5" x14ac:dyDescent="0.2">
      <c r="A122" s="73" t="s">
        <v>47</v>
      </c>
      <c r="B122" s="73">
        <v>2020</v>
      </c>
      <c r="C122" s="92">
        <v>1875</v>
      </c>
      <c r="D122" s="92">
        <v>170</v>
      </c>
      <c r="E122" s="93">
        <v>9</v>
      </c>
    </row>
    <row r="123" spans="1:5" x14ac:dyDescent="0.2">
      <c r="A123" s="73" t="s">
        <v>47</v>
      </c>
      <c r="B123" s="73">
        <v>2021</v>
      </c>
      <c r="C123" s="92">
        <v>1865</v>
      </c>
      <c r="D123" s="92">
        <v>170</v>
      </c>
      <c r="E123" s="93">
        <v>9</v>
      </c>
    </row>
    <row r="124" spans="1:5" x14ac:dyDescent="0.2">
      <c r="A124" s="73" t="s">
        <v>47</v>
      </c>
      <c r="B124" s="73">
        <v>2022</v>
      </c>
      <c r="C124" s="92">
        <v>1825</v>
      </c>
      <c r="D124" s="92">
        <v>180</v>
      </c>
      <c r="E124" s="93">
        <v>10</v>
      </c>
    </row>
    <row r="125" spans="1:5" x14ac:dyDescent="0.2">
      <c r="A125" s="73" t="s">
        <v>55</v>
      </c>
      <c r="B125" s="73">
        <v>2013</v>
      </c>
      <c r="C125" s="92">
        <v>790</v>
      </c>
      <c r="D125" s="92">
        <v>30</v>
      </c>
      <c r="E125" s="93">
        <v>4</v>
      </c>
    </row>
    <row r="126" spans="1:5" x14ac:dyDescent="0.2">
      <c r="A126" s="73" t="s">
        <v>55</v>
      </c>
      <c r="B126" s="73">
        <v>2014</v>
      </c>
      <c r="C126" s="92">
        <v>775</v>
      </c>
      <c r="D126" s="92">
        <v>30</v>
      </c>
      <c r="E126" s="93">
        <v>4.0999999999999996</v>
      </c>
    </row>
    <row r="127" spans="1:5" x14ac:dyDescent="0.2">
      <c r="A127" s="73" t="s">
        <v>55</v>
      </c>
      <c r="B127" s="73">
        <v>2015</v>
      </c>
      <c r="C127" s="92">
        <v>770</v>
      </c>
      <c r="D127" s="92">
        <v>40</v>
      </c>
      <c r="E127" s="93">
        <v>4.9000000000000004</v>
      </c>
    </row>
    <row r="128" spans="1:5" x14ac:dyDescent="0.2">
      <c r="A128" s="73" t="s">
        <v>55</v>
      </c>
      <c r="B128" s="73">
        <v>2016</v>
      </c>
      <c r="C128" s="92">
        <v>755</v>
      </c>
      <c r="D128" s="92">
        <v>45</v>
      </c>
      <c r="E128" s="93">
        <v>5.8</v>
      </c>
    </row>
    <row r="129" spans="1:5" x14ac:dyDescent="0.2">
      <c r="A129" s="73" t="s">
        <v>55</v>
      </c>
      <c r="B129" s="73">
        <v>2017</v>
      </c>
      <c r="C129" s="92">
        <v>740</v>
      </c>
      <c r="D129" s="92">
        <v>50</v>
      </c>
      <c r="E129" s="93">
        <v>6.6</v>
      </c>
    </row>
    <row r="130" spans="1:5" x14ac:dyDescent="0.2">
      <c r="A130" s="73" t="s">
        <v>55</v>
      </c>
      <c r="B130" s="73">
        <v>2018</v>
      </c>
      <c r="C130" s="92">
        <v>730</v>
      </c>
      <c r="D130" s="92">
        <v>50</v>
      </c>
      <c r="E130" s="93">
        <v>7</v>
      </c>
    </row>
    <row r="131" spans="1:5" x14ac:dyDescent="0.2">
      <c r="A131" s="73" t="s">
        <v>55</v>
      </c>
      <c r="B131" s="73">
        <v>2019</v>
      </c>
      <c r="C131" s="92">
        <v>730</v>
      </c>
      <c r="D131" s="92">
        <v>55</v>
      </c>
      <c r="E131" s="93">
        <v>7.8</v>
      </c>
    </row>
    <row r="132" spans="1:5" x14ac:dyDescent="0.2">
      <c r="A132" s="73" t="s">
        <v>55</v>
      </c>
      <c r="B132" s="73">
        <v>2020</v>
      </c>
      <c r="C132" s="92">
        <v>735</v>
      </c>
      <c r="D132" s="92">
        <v>70</v>
      </c>
      <c r="E132" s="93">
        <v>9.3000000000000007</v>
      </c>
    </row>
    <row r="133" spans="1:5" x14ac:dyDescent="0.2">
      <c r="A133" s="73" t="s">
        <v>55</v>
      </c>
      <c r="B133" s="73">
        <v>2021</v>
      </c>
      <c r="C133" s="92">
        <v>720</v>
      </c>
      <c r="D133" s="92">
        <v>65</v>
      </c>
      <c r="E133" s="93">
        <v>9</v>
      </c>
    </row>
    <row r="134" spans="1:5" x14ac:dyDescent="0.2">
      <c r="A134" s="73" t="s">
        <v>55</v>
      </c>
      <c r="B134" s="73">
        <v>2022</v>
      </c>
      <c r="C134" s="92">
        <v>740</v>
      </c>
      <c r="D134" s="92">
        <v>65</v>
      </c>
      <c r="E134" s="93">
        <v>9.1</v>
      </c>
    </row>
    <row r="135" spans="1:5" x14ac:dyDescent="0.2">
      <c r="A135" s="73" t="s">
        <v>57</v>
      </c>
      <c r="B135" s="73">
        <v>2013</v>
      </c>
      <c r="C135" s="92">
        <v>615</v>
      </c>
      <c r="D135" s="92">
        <v>30</v>
      </c>
      <c r="E135" s="93">
        <v>5.2</v>
      </c>
    </row>
    <row r="136" spans="1:5" x14ac:dyDescent="0.2">
      <c r="A136" s="73" t="s">
        <v>57</v>
      </c>
      <c r="B136" s="73">
        <v>2014</v>
      </c>
      <c r="C136" s="92">
        <v>605</v>
      </c>
      <c r="D136" s="92">
        <v>40</v>
      </c>
      <c r="E136" s="93">
        <v>6.4</v>
      </c>
    </row>
    <row r="137" spans="1:5" x14ac:dyDescent="0.2">
      <c r="A137" s="73" t="s">
        <v>57</v>
      </c>
      <c r="B137" s="73">
        <v>2015</v>
      </c>
      <c r="C137" s="92">
        <v>615</v>
      </c>
      <c r="D137" s="92">
        <v>45</v>
      </c>
      <c r="E137" s="93">
        <v>7.3</v>
      </c>
    </row>
    <row r="138" spans="1:5" x14ac:dyDescent="0.2">
      <c r="A138" s="73" t="s">
        <v>57</v>
      </c>
      <c r="B138" s="73">
        <v>2016</v>
      </c>
      <c r="C138" s="92">
        <v>610</v>
      </c>
      <c r="D138" s="92">
        <v>45</v>
      </c>
      <c r="E138" s="93">
        <v>7.4</v>
      </c>
    </row>
    <row r="139" spans="1:5" x14ac:dyDescent="0.2">
      <c r="A139" s="73" t="s">
        <v>57</v>
      </c>
      <c r="B139" s="73">
        <v>2017</v>
      </c>
      <c r="C139" s="92">
        <v>610</v>
      </c>
      <c r="D139" s="92">
        <v>50</v>
      </c>
      <c r="E139" s="93">
        <v>8.5</v>
      </c>
    </row>
    <row r="140" spans="1:5" x14ac:dyDescent="0.2">
      <c r="A140" s="73" t="s">
        <v>57</v>
      </c>
      <c r="B140" s="73">
        <v>2018</v>
      </c>
      <c r="C140" s="92">
        <v>610</v>
      </c>
      <c r="D140" s="92">
        <v>55</v>
      </c>
      <c r="E140" s="93">
        <v>9.1999999999999993</v>
      </c>
    </row>
    <row r="141" spans="1:5" x14ac:dyDescent="0.2">
      <c r="A141" s="73" t="s">
        <v>57</v>
      </c>
      <c r="B141" s="73">
        <v>2019</v>
      </c>
      <c r="C141" s="92">
        <v>630</v>
      </c>
      <c r="D141" s="92">
        <v>60</v>
      </c>
      <c r="E141" s="93">
        <v>9.4</v>
      </c>
    </row>
    <row r="142" spans="1:5" x14ac:dyDescent="0.2">
      <c r="A142" s="73" t="s">
        <v>57</v>
      </c>
      <c r="B142" s="73">
        <v>2020</v>
      </c>
      <c r="C142" s="92">
        <v>625</v>
      </c>
      <c r="D142" s="92">
        <v>65</v>
      </c>
      <c r="E142" s="93">
        <v>10.3</v>
      </c>
    </row>
    <row r="143" spans="1:5" x14ac:dyDescent="0.2">
      <c r="A143" s="73" t="s">
        <v>57</v>
      </c>
      <c r="B143" s="73">
        <v>2021</v>
      </c>
      <c r="C143" s="92">
        <v>640</v>
      </c>
      <c r="D143" s="92">
        <v>60</v>
      </c>
      <c r="E143" s="93">
        <v>9.6999999999999993</v>
      </c>
    </row>
    <row r="144" spans="1:5" x14ac:dyDescent="0.2">
      <c r="A144" s="73" t="s">
        <v>57</v>
      </c>
      <c r="B144" s="73">
        <v>2022</v>
      </c>
      <c r="C144" s="92">
        <v>630</v>
      </c>
      <c r="D144" s="92">
        <v>60</v>
      </c>
      <c r="E144" s="93">
        <v>9.8000000000000007</v>
      </c>
    </row>
    <row r="145" spans="1:5" x14ac:dyDescent="0.2">
      <c r="A145" s="73" t="s">
        <v>56</v>
      </c>
      <c r="B145" s="73">
        <v>2013</v>
      </c>
      <c r="C145" s="92">
        <v>2380</v>
      </c>
      <c r="D145" s="92">
        <v>230</v>
      </c>
      <c r="E145" s="93">
        <v>9.6</v>
      </c>
    </row>
    <row r="146" spans="1:5" x14ac:dyDescent="0.2">
      <c r="A146" s="73" t="s">
        <v>56</v>
      </c>
      <c r="B146" s="73">
        <v>2014</v>
      </c>
      <c r="C146" s="92">
        <v>2390</v>
      </c>
      <c r="D146" s="92">
        <v>235</v>
      </c>
      <c r="E146" s="93">
        <v>9.9</v>
      </c>
    </row>
    <row r="147" spans="1:5" x14ac:dyDescent="0.2">
      <c r="A147" s="73" t="s">
        <v>56</v>
      </c>
      <c r="B147" s="73">
        <v>2015</v>
      </c>
      <c r="C147" s="92">
        <v>2400</v>
      </c>
      <c r="D147" s="92">
        <v>235</v>
      </c>
      <c r="E147" s="93">
        <v>9.8000000000000007</v>
      </c>
    </row>
    <row r="148" spans="1:5" x14ac:dyDescent="0.2">
      <c r="A148" s="73" t="s">
        <v>56</v>
      </c>
      <c r="B148" s="73">
        <v>2016</v>
      </c>
      <c r="C148" s="92">
        <v>2400</v>
      </c>
      <c r="D148" s="92">
        <v>245</v>
      </c>
      <c r="E148" s="93">
        <v>10.199999999999999</v>
      </c>
    </row>
    <row r="149" spans="1:5" x14ac:dyDescent="0.2">
      <c r="A149" s="73" t="s">
        <v>56</v>
      </c>
      <c r="B149" s="73">
        <v>2017</v>
      </c>
      <c r="C149" s="92">
        <v>2440</v>
      </c>
      <c r="D149" s="92">
        <v>245</v>
      </c>
      <c r="E149" s="93">
        <v>10</v>
      </c>
    </row>
    <row r="150" spans="1:5" x14ac:dyDescent="0.2">
      <c r="A150" s="73" t="s">
        <v>56</v>
      </c>
      <c r="B150" s="73">
        <v>2018</v>
      </c>
      <c r="C150" s="92">
        <v>2475</v>
      </c>
      <c r="D150" s="92">
        <v>240</v>
      </c>
      <c r="E150" s="93">
        <v>9.6999999999999993</v>
      </c>
    </row>
    <row r="151" spans="1:5" x14ac:dyDescent="0.2">
      <c r="A151" s="73" t="s">
        <v>56</v>
      </c>
      <c r="B151" s="73">
        <v>2019</v>
      </c>
      <c r="C151" s="92">
        <v>2435</v>
      </c>
      <c r="D151" s="92">
        <v>245</v>
      </c>
      <c r="E151" s="93">
        <v>10.1</v>
      </c>
    </row>
    <row r="152" spans="1:5" x14ac:dyDescent="0.2">
      <c r="A152" s="73" t="s">
        <v>56</v>
      </c>
      <c r="B152" s="73">
        <v>2020</v>
      </c>
      <c r="C152" s="92">
        <v>2425</v>
      </c>
      <c r="D152" s="92">
        <v>240</v>
      </c>
      <c r="E152" s="93">
        <v>9.9</v>
      </c>
    </row>
    <row r="153" spans="1:5" x14ac:dyDescent="0.2">
      <c r="A153" s="73" t="s">
        <v>56</v>
      </c>
      <c r="B153" s="73">
        <v>2021</v>
      </c>
      <c r="C153" s="92">
        <v>2455</v>
      </c>
      <c r="D153" s="92">
        <v>245</v>
      </c>
      <c r="E153" s="93">
        <v>10.1</v>
      </c>
    </row>
    <row r="154" spans="1:5" x14ac:dyDescent="0.2">
      <c r="A154" s="73" t="s">
        <v>56</v>
      </c>
      <c r="B154" s="73">
        <v>2022</v>
      </c>
      <c r="C154" s="92">
        <v>2500</v>
      </c>
      <c r="D154" s="92">
        <v>255</v>
      </c>
      <c r="E154" s="93">
        <v>10.199999999999999</v>
      </c>
    </row>
    <row r="155" spans="1:5" s="96" customFormat="1" x14ac:dyDescent="0.2">
      <c r="A155" s="73" t="s">
        <v>49</v>
      </c>
      <c r="B155" s="73">
        <v>2013</v>
      </c>
      <c r="C155" s="94">
        <v>3770</v>
      </c>
      <c r="D155" s="94">
        <v>220</v>
      </c>
      <c r="E155" s="95">
        <v>5.9</v>
      </c>
    </row>
    <row r="156" spans="1:5" s="96" customFormat="1" x14ac:dyDescent="0.2">
      <c r="A156" s="73" t="s">
        <v>49</v>
      </c>
      <c r="B156" s="73">
        <v>2014</v>
      </c>
      <c r="C156" s="94">
        <v>3785</v>
      </c>
      <c r="D156" s="94">
        <v>240</v>
      </c>
      <c r="E156" s="95">
        <v>6.4</v>
      </c>
    </row>
    <row r="157" spans="1:5" s="96" customFormat="1" x14ac:dyDescent="0.2">
      <c r="A157" s="73" t="s">
        <v>49</v>
      </c>
      <c r="B157" s="73">
        <v>2015</v>
      </c>
      <c r="C157" s="94">
        <v>3790</v>
      </c>
      <c r="D157" s="94">
        <v>260</v>
      </c>
      <c r="E157" s="95">
        <v>6.8</v>
      </c>
    </row>
    <row r="158" spans="1:5" s="96" customFormat="1" x14ac:dyDescent="0.2">
      <c r="A158" s="73" t="s">
        <v>49</v>
      </c>
      <c r="B158" s="73">
        <v>2016</v>
      </c>
      <c r="C158" s="94">
        <v>3810</v>
      </c>
      <c r="D158" s="94">
        <v>285</v>
      </c>
      <c r="E158" s="95">
        <v>7.5</v>
      </c>
    </row>
    <row r="159" spans="1:5" s="96" customFormat="1" x14ac:dyDescent="0.2">
      <c r="A159" s="73" t="s">
        <v>49</v>
      </c>
      <c r="B159" s="73">
        <v>2017</v>
      </c>
      <c r="C159" s="94">
        <v>3785</v>
      </c>
      <c r="D159" s="94">
        <v>310</v>
      </c>
      <c r="E159" s="95">
        <v>8.1999999999999993</v>
      </c>
    </row>
    <row r="160" spans="1:5" s="96" customFormat="1" x14ac:dyDescent="0.2">
      <c r="A160" s="73" t="s">
        <v>49</v>
      </c>
      <c r="B160" s="73">
        <v>2018</v>
      </c>
      <c r="C160" s="94">
        <v>3790</v>
      </c>
      <c r="D160" s="94">
        <v>315</v>
      </c>
      <c r="E160" s="95">
        <v>8.4</v>
      </c>
    </row>
    <row r="161" spans="1:5" s="96" customFormat="1" x14ac:dyDescent="0.2">
      <c r="A161" s="73" t="s">
        <v>49</v>
      </c>
      <c r="B161" s="73">
        <v>2019</v>
      </c>
      <c r="C161" s="94">
        <v>3785</v>
      </c>
      <c r="D161" s="94">
        <v>325</v>
      </c>
      <c r="E161" s="95">
        <v>8.6</v>
      </c>
    </row>
    <row r="162" spans="1:5" s="96" customFormat="1" x14ac:dyDescent="0.2">
      <c r="A162" s="73" t="s">
        <v>49</v>
      </c>
      <c r="B162" s="73">
        <v>2020</v>
      </c>
      <c r="C162" s="94">
        <v>3775</v>
      </c>
      <c r="D162" s="94">
        <v>335</v>
      </c>
      <c r="E162" s="95">
        <v>8.9</v>
      </c>
    </row>
    <row r="163" spans="1:5" s="96" customFormat="1" x14ac:dyDescent="0.2">
      <c r="A163" s="73" t="s">
        <v>49</v>
      </c>
      <c r="B163" s="73">
        <v>2021</v>
      </c>
      <c r="C163" s="94">
        <v>3760</v>
      </c>
      <c r="D163" s="94">
        <v>350</v>
      </c>
      <c r="E163" s="95">
        <v>9.3000000000000007</v>
      </c>
    </row>
    <row r="164" spans="1:5" s="96" customFormat="1" x14ac:dyDescent="0.2">
      <c r="A164" s="73" t="s">
        <v>49</v>
      </c>
      <c r="B164" s="73">
        <v>2022</v>
      </c>
      <c r="C164" s="94">
        <v>3755</v>
      </c>
      <c r="D164" s="94">
        <v>355</v>
      </c>
      <c r="E164" s="95">
        <v>9.5</v>
      </c>
    </row>
    <row r="165" spans="1:5" s="96" customFormat="1" x14ac:dyDescent="0.2">
      <c r="A165" s="73" t="s">
        <v>50</v>
      </c>
      <c r="B165" s="73">
        <v>2013</v>
      </c>
      <c r="C165" s="94">
        <v>2535</v>
      </c>
      <c r="D165" s="94">
        <v>150</v>
      </c>
      <c r="E165" s="95">
        <v>5.8</v>
      </c>
    </row>
    <row r="166" spans="1:5" s="96" customFormat="1" x14ac:dyDescent="0.2">
      <c r="A166" s="73" t="s">
        <v>50</v>
      </c>
      <c r="B166" s="73">
        <v>2014</v>
      </c>
      <c r="C166" s="94">
        <v>2535</v>
      </c>
      <c r="D166" s="94">
        <v>155</v>
      </c>
      <c r="E166" s="95">
        <v>6</v>
      </c>
    </row>
    <row r="167" spans="1:5" s="96" customFormat="1" x14ac:dyDescent="0.2">
      <c r="A167" s="73" t="s">
        <v>50</v>
      </c>
      <c r="B167" s="73">
        <v>2015</v>
      </c>
      <c r="C167" s="94">
        <v>2520</v>
      </c>
      <c r="D167" s="94">
        <v>155</v>
      </c>
      <c r="E167" s="95">
        <v>6.2</v>
      </c>
    </row>
    <row r="168" spans="1:5" s="96" customFormat="1" x14ac:dyDescent="0.2">
      <c r="A168" s="73" t="s">
        <v>50</v>
      </c>
      <c r="B168" s="73">
        <v>2016</v>
      </c>
      <c r="C168" s="94">
        <v>2495</v>
      </c>
      <c r="D168" s="94">
        <v>165</v>
      </c>
      <c r="E168" s="95">
        <v>6.5</v>
      </c>
    </row>
    <row r="169" spans="1:5" x14ac:dyDescent="0.2">
      <c r="A169" s="73" t="s">
        <v>50</v>
      </c>
      <c r="B169" s="73">
        <v>2017</v>
      </c>
      <c r="C169" s="92">
        <v>2530</v>
      </c>
      <c r="D169" s="92">
        <v>180</v>
      </c>
      <c r="E169" s="93">
        <v>7.2</v>
      </c>
    </row>
    <row r="170" spans="1:5" x14ac:dyDescent="0.2">
      <c r="A170" s="73" t="s">
        <v>50</v>
      </c>
      <c r="B170" s="73">
        <v>2018</v>
      </c>
      <c r="C170" s="92">
        <v>2530</v>
      </c>
      <c r="D170" s="92">
        <v>195</v>
      </c>
      <c r="E170" s="93">
        <v>7.7</v>
      </c>
    </row>
    <row r="171" spans="1:5" x14ac:dyDescent="0.2">
      <c r="A171" s="73" t="s">
        <v>50</v>
      </c>
      <c r="B171" s="73">
        <v>2019</v>
      </c>
      <c r="C171" s="92">
        <v>2625</v>
      </c>
      <c r="D171" s="92">
        <v>200</v>
      </c>
      <c r="E171" s="93">
        <v>7.7</v>
      </c>
    </row>
    <row r="172" spans="1:5" x14ac:dyDescent="0.2">
      <c r="A172" s="73" t="s">
        <v>50</v>
      </c>
      <c r="B172" s="73">
        <v>2020</v>
      </c>
      <c r="C172" s="92">
        <v>2670</v>
      </c>
      <c r="D172" s="92">
        <v>205</v>
      </c>
      <c r="E172" s="93">
        <v>7.6</v>
      </c>
    </row>
    <row r="173" spans="1:5" x14ac:dyDescent="0.2">
      <c r="A173" s="73" t="s">
        <v>50</v>
      </c>
      <c r="B173" s="73">
        <v>2021</v>
      </c>
      <c r="C173" s="92">
        <v>2690</v>
      </c>
      <c r="D173" s="92">
        <v>230</v>
      </c>
      <c r="E173" s="93">
        <v>8.5</v>
      </c>
    </row>
    <row r="174" spans="1:5" x14ac:dyDescent="0.2">
      <c r="A174" s="73" t="s">
        <v>50</v>
      </c>
      <c r="B174" s="73">
        <v>2022</v>
      </c>
      <c r="C174" s="92">
        <v>2705</v>
      </c>
      <c r="D174" s="92">
        <v>245</v>
      </c>
      <c r="E174" s="93">
        <v>9</v>
      </c>
    </row>
    <row r="175" spans="1:5" x14ac:dyDescent="0.2">
      <c r="A175" s="73" t="s">
        <v>48</v>
      </c>
      <c r="B175" s="73">
        <v>2013</v>
      </c>
      <c r="C175" s="92">
        <v>6230</v>
      </c>
      <c r="D175" s="92">
        <v>350</v>
      </c>
      <c r="E175" s="93">
        <v>5.6</v>
      </c>
    </row>
    <row r="176" spans="1:5" x14ac:dyDescent="0.2">
      <c r="A176" s="73" t="s">
        <v>48</v>
      </c>
      <c r="B176" s="73">
        <v>2014</v>
      </c>
      <c r="C176" s="92">
        <v>6175</v>
      </c>
      <c r="D176" s="92">
        <v>355</v>
      </c>
      <c r="E176" s="93">
        <v>5.8</v>
      </c>
    </row>
    <row r="177" spans="1:5" x14ac:dyDescent="0.2">
      <c r="A177" s="73" t="s">
        <v>48</v>
      </c>
      <c r="B177" s="73">
        <v>2015</v>
      </c>
      <c r="C177" s="92">
        <v>6180</v>
      </c>
      <c r="D177" s="92">
        <v>375</v>
      </c>
      <c r="E177" s="93">
        <v>6.1</v>
      </c>
    </row>
    <row r="178" spans="1:5" x14ac:dyDescent="0.2">
      <c r="A178" s="73" t="s">
        <v>48</v>
      </c>
      <c r="B178" s="73">
        <v>2016</v>
      </c>
      <c r="C178" s="92">
        <v>6155</v>
      </c>
      <c r="D178" s="92">
        <v>400</v>
      </c>
      <c r="E178" s="93">
        <v>6.5</v>
      </c>
    </row>
    <row r="179" spans="1:5" x14ac:dyDescent="0.2">
      <c r="A179" s="73" t="s">
        <v>48</v>
      </c>
      <c r="B179" s="73">
        <v>2017</v>
      </c>
      <c r="C179" s="92">
        <v>6100</v>
      </c>
      <c r="D179" s="92">
        <v>410</v>
      </c>
      <c r="E179" s="93">
        <v>6.7</v>
      </c>
    </row>
    <row r="180" spans="1:5" x14ac:dyDescent="0.2">
      <c r="A180" s="73" t="s">
        <v>48</v>
      </c>
      <c r="B180" s="73">
        <v>2018</v>
      </c>
      <c r="C180" s="92">
        <v>6105</v>
      </c>
      <c r="D180" s="92">
        <v>420</v>
      </c>
      <c r="E180" s="93">
        <v>6.9</v>
      </c>
    </row>
    <row r="181" spans="1:5" x14ac:dyDescent="0.2">
      <c r="A181" s="73" t="s">
        <v>48</v>
      </c>
      <c r="B181" s="73">
        <v>2019</v>
      </c>
      <c r="C181" s="92">
        <v>6100</v>
      </c>
      <c r="D181" s="92">
        <v>450</v>
      </c>
      <c r="E181" s="93">
        <v>7.4</v>
      </c>
    </row>
    <row r="182" spans="1:5" x14ac:dyDescent="0.2">
      <c r="A182" s="73" t="s">
        <v>48</v>
      </c>
      <c r="B182" s="73">
        <v>2020</v>
      </c>
      <c r="C182" s="92">
        <v>6100</v>
      </c>
      <c r="D182" s="92">
        <v>495</v>
      </c>
      <c r="E182" s="93">
        <v>8.1999999999999993</v>
      </c>
    </row>
    <row r="183" spans="1:5" x14ac:dyDescent="0.2">
      <c r="A183" s="73" t="s">
        <v>48</v>
      </c>
      <c r="B183" s="73">
        <v>2021</v>
      </c>
      <c r="C183" s="92">
        <v>6070</v>
      </c>
      <c r="D183" s="92">
        <v>515</v>
      </c>
      <c r="E183" s="93">
        <v>8.5</v>
      </c>
    </row>
    <row r="184" spans="1:5" ht="12.75" thickBot="1" x14ac:dyDescent="0.25">
      <c r="A184" s="73" t="s">
        <v>48</v>
      </c>
      <c r="B184" s="73">
        <v>2022</v>
      </c>
      <c r="C184" s="92">
        <v>6055</v>
      </c>
      <c r="D184" s="92">
        <v>575</v>
      </c>
      <c r="E184" s="93">
        <v>9.5</v>
      </c>
    </row>
    <row r="185" spans="1:5" ht="12.75" thickTop="1" x14ac:dyDescent="0.2">
      <c r="A185" s="97"/>
      <c r="B185" s="97"/>
      <c r="C185" s="97"/>
      <c r="D185" s="98"/>
      <c r="E185" s="99"/>
    </row>
    <row r="186" spans="1:5" x14ac:dyDescent="0.2">
      <c r="A186" s="68" t="s">
        <v>36</v>
      </c>
    </row>
  </sheetData>
  <autoFilter ref="A4:B18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Y46"/>
  <sheetViews>
    <sheetView zoomScaleNormal="100" workbookViewId="0"/>
  </sheetViews>
  <sheetFormatPr defaultColWidth="9.140625" defaultRowHeight="12" x14ac:dyDescent="0.2"/>
  <cols>
    <col min="1" max="1" width="45.28515625" style="88" bestFit="1" customWidth="1"/>
    <col min="2" max="2" width="9.7109375" style="80" bestFit="1" customWidth="1"/>
    <col min="3" max="3" width="12.28515625" style="80" bestFit="1" customWidth="1"/>
    <col min="4" max="4" width="13.28515625" style="80" bestFit="1" customWidth="1"/>
    <col min="5" max="6" width="14.140625" style="80" bestFit="1" customWidth="1"/>
    <col min="7" max="10" width="12.140625" style="80" bestFit="1" customWidth="1"/>
    <col min="11" max="519" width="9.140625" style="80"/>
    <col min="520" max="16384" width="9.140625" style="103"/>
  </cols>
  <sheetData>
    <row r="1" spans="1:519" x14ac:dyDescent="0.2">
      <c r="A1" s="78" t="s">
        <v>43</v>
      </c>
      <c r="B1" s="79"/>
    </row>
    <row r="2" spans="1:519" x14ac:dyDescent="0.2">
      <c r="A2" s="78" t="s">
        <v>78</v>
      </c>
      <c r="B2" s="78"/>
    </row>
    <row r="3" spans="1:519" s="111" customFormat="1" ht="12.75" x14ac:dyDescent="0.2">
      <c r="A3" s="109"/>
      <c r="B3" s="109"/>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0"/>
      <c r="BA3" s="110"/>
      <c r="BB3" s="110"/>
      <c r="BC3" s="110"/>
      <c r="BD3" s="110"/>
      <c r="BE3" s="110"/>
      <c r="BF3" s="110"/>
      <c r="BG3" s="110"/>
      <c r="BH3" s="110"/>
      <c r="BI3" s="110"/>
      <c r="BJ3" s="110"/>
      <c r="BK3" s="110"/>
      <c r="BL3" s="110"/>
      <c r="BM3" s="110"/>
      <c r="BN3" s="110"/>
      <c r="BO3" s="110"/>
      <c r="BP3" s="110"/>
      <c r="BQ3" s="110"/>
      <c r="BR3" s="110"/>
      <c r="BS3" s="110"/>
      <c r="BT3" s="110"/>
      <c r="BU3" s="110"/>
      <c r="BV3" s="110"/>
      <c r="BW3" s="110"/>
      <c r="BX3" s="110"/>
      <c r="BY3" s="110"/>
      <c r="BZ3" s="110"/>
      <c r="CA3" s="110"/>
      <c r="CB3" s="110"/>
      <c r="CC3" s="110"/>
      <c r="CD3" s="110"/>
      <c r="CE3" s="110"/>
      <c r="CF3" s="110"/>
      <c r="CG3" s="110"/>
      <c r="CH3" s="110"/>
      <c r="CI3" s="110"/>
      <c r="CJ3" s="110"/>
      <c r="CK3" s="110"/>
      <c r="CL3" s="110"/>
      <c r="CM3" s="110"/>
      <c r="CN3" s="110"/>
      <c r="CO3" s="110"/>
      <c r="CP3" s="110"/>
      <c r="CQ3" s="110"/>
      <c r="CR3" s="110"/>
      <c r="CS3" s="110"/>
      <c r="CT3" s="110"/>
      <c r="CU3" s="110"/>
      <c r="CV3" s="110"/>
      <c r="CW3" s="110"/>
      <c r="CX3" s="110"/>
      <c r="CY3" s="110"/>
      <c r="CZ3" s="110"/>
      <c r="DA3" s="110"/>
      <c r="DB3" s="110"/>
      <c r="DC3" s="110"/>
      <c r="DD3" s="110"/>
      <c r="DE3" s="110"/>
      <c r="DF3" s="110"/>
      <c r="DG3" s="110"/>
      <c r="DH3" s="110"/>
      <c r="DI3" s="110"/>
      <c r="DJ3" s="110"/>
      <c r="DK3" s="110"/>
      <c r="DL3" s="110"/>
      <c r="DM3" s="110"/>
      <c r="DN3" s="110"/>
      <c r="DO3" s="110"/>
      <c r="DP3" s="110"/>
      <c r="DQ3" s="110"/>
      <c r="DR3" s="110"/>
      <c r="DS3" s="110"/>
      <c r="DT3" s="110"/>
      <c r="DU3" s="110"/>
      <c r="DV3" s="110"/>
      <c r="DW3" s="110"/>
      <c r="DX3" s="110"/>
      <c r="DY3" s="110"/>
      <c r="DZ3" s="110"/>
      <c r="EA3" s="110"/>
      <c r="EB3" s="110"/>
      <c r="EC3" s="110"/>
      <c r="ED3" s="110"/>
      <c r="EE3" s="110"/>
      <c r="EF3" s="110"/>
      <c r="EG3" s="110"/>
      <c r="EH3" s="110"/>
      <c r="EI3" s="110"/>
      <c r="EJ3" s="110"/>
      <c r="EK3" s="110"/>
      <c r="EL3" s="110"/>
      <c r="EM3" s="110"/>
      <c r="EN3" s="110"/>
      <c r="EO3" s="110"/>
      <c r="EP3" s="110"/>
      <c r="EQ3" s="110"/>
      <c r="ER3" s="110"/>
      <c r="ES3" s="110"/>
      <c r="ET3" s="110"/>
      <c r="EU3" s="110"/>
      <c r="EV3" s="110"/>
      <c r="EW3" s="110"/>
      <c r="EX3" s="110"/>
      <c r="EY3" s="110"/>
      <c r="EZ3" s="110"/>
      <c r="FA3" s="110"/>
      <c r="FB3" s="110"/>
      <c r="FC3" s="110"/>
      <c r="FD3" s="110"/>
      <c r="FE3" s="110"/>
      <c r="FF3" s="110"/>
      <c r="FG3" s="110"/>
      <c r="FH3" s="110"/>
      <c r="FI3" s="110"/>
      <c r="FJ3" s="110"/>
      <c r="FK3" s="110"/>
      <c r="FL3" s="110"/>
      <c r="FM3" s="110"/>
      <c r="FN3" s="110"/>
      <c r="FO3" s="110"/>
      <c r="FP3" s="110"/>
      <c r="FQ3" s="110"/>
      <c r="FR3" s="110"/>
      <c r="FS3" s="110"/>
      <c r="FT3" s="110"/>
      <c r="FU3" s="110"/>
      <c r="FV3" s="110"/>
      <c r="FW3" s="110"/>
      <c r="FX3" s="110"/>
      <c r="FY3" s="110"/>
      <c r="FZ3" s="110"/>
      <c r="GA3" s="110"/>
      <c r="GB3" s="110"/>
      <c r="GC3" s="110"/>
      <c r="GD3" s="110"/>
      <c r="GE3" s="110"/>
      <c r="GF3" s="110"/>
      <c r="GG3" s="110"/>
      <c r="GH3" s="110"/>
      <c r="GI3" s="110"/>
      <c r="GJ3" s="110"/>
      <c r="GK3" s="110"/>
      <c r="GL3" s="110"/>
      <c r="GM3" s="110"/>
      <c r="GN3" s="110"/>
      <c r="GO3" s="110"/>
      <c r="GP3" s="110"/>
      <c r="GQ3" s="110"/>
      <c r="GR3" s="110"/>
      <c r="GS3" s="110"/>
      <c r="GT3" s="110"/>
      <c r="GU3" s="110"/>
      <c r="GV3" s="110"/>
      <c r="GW3" s="110"/>
      <c r="GX3" s="110"/>
      <c r="GY3" s="110"/>
      <c r="GZ3" s="110"/>
      <c r="HA3" s="110"/>
      <c r="HB3" s="110"/>
      <c r="HC3" s="110"/>
      <c r="HD3" s="110"/>
      <c r="HE3" s="110"/>
      <c r="HF3" s="110"/>
      <c r="HG3" s="110"/>
      <c r="HH3" s="110"/>
      <c r="HI3" s="110"/>
      <c r="HJ3" s="110"/>
      <c r="HK3" s="110"/>
      <c r="HL3" s="110"/>
      <c r="HM3" s="110"/>
      <c r="HN3" s="110"/>
      <c r="HO3" s="110"/>
      <c r="HP3" s="110"/>
      <c r="HQ3" s="110"/>
      <c r="HR3" s="110"/>
      <c r="HS3" s="110"/>
      <c r="HT3" s="110"/>
      <c r="HU3" s="110"/>
      <c r="HV3" s="110"/>
      <c r="HW3" s="110"/>
      <c r="HX3" s="110"/>
      <c r="HY3" s="110"/>
      <c r="HZ3" s="110"/>
      <c r="IA3" s="110"/>
      <c r="IB3" s="110"/>
      <c r="IC3" s="110"/>
      <c r="ID3" s="110"/>
      <c r="IE3" s="110"/>
      <c r="IF3" s="110"/>
      <c r="IG3" s="110"/>
      <c r="IH3" s="110"/>
      <c r="II3" s="110"/>
      <c r="IJ3" s="110"/>
      <c r="IK3" s="110"/>
      <c r="IL3" s="110"/>
      <c r="IM3" s="110"/>
      <c r="IN3" s="110"/>
      <c r="IO3" s="110"/>
      <c r="IP3" s="110"/>
      <c r="IQ3" s="110"/>
      <c r="IR3" s="110"/>
      <c r="IS3" s="110"/>
      <c r="IT3" s="110"/>
      <c r="IU3" s="110"/>
      <c r="IV3" s="110"/>
      <c r="IW3" s="110"/>
      <c r="IX3" s="110"/>
      <c r="IY3" s="110"/>
      <c r="IZ3" s="110"/>
      <c r="JA3" s="110"/>
      <c r="JB3" s="110"/>
      <c r="JC3" s="110"/>
      <c r="JD3" s="110"/>
      <c r="JE3" s="110"/>
      <c r="JF3" s="110"/>
      <c r="JG3" s="110"/>
      <c r="JH3" s="110"/>
      <c r="JI3" s="110"/>
      <c r="JJ3" s="110"/>
      <c r="JK3" s="110"/>
      <c r="JL3" s="110"/>
      <c r="JM3" s="110"/>
      <c r="JN3" s="110"/>
      <c r="JO3" s="110"/>
      <c r="JP3" s="110"/>
      <c r="JQ3" s="110"/>
      <c r="JR3" s="110"/>
      <c r="JS3" s="110"/>
      <c r="JT3" s="110"/>
      <c r="JU3" s="110"/>
      <c r="JV3" s="110"/>
      <c r="JW3" s="110"/>
      <c r="JX3" s="110"/>
      <c r="JY3" s="110"/>
      <c r="JZ3" s="110"/>
      <c r="KA3" s="110"/>
      <c r="KB3" s="110"/>
      <c r="KC3" s="110"/>
      <c r="KD3" s="110"/>
      <c r="KE3" s="110"/>
      <c r="KF3" s="110"/>
      <c r="KG3" s="110"/>
      <c r="KH3" s="110"/>
      <c r="KI3" s="110"/>
      <c r="KJ3" s="110"/>
      <c r="KK3" s="110"/>
      <c r="KL3" s="110"/>
      <c r="KM3" s="110"/>
      <c r="KN3" s="110"/>
      <c r="KO3" s="110"/>
      <c r="KP3" s="110"/>
      <c r="KQ3" s="110"/>
      <c r="KR3" s="110"/>
      <c r="KS3" s="110"/>
      <c r="KT3" s="110"/>
      <c r="KU3" s="110"/>
      <c r="KV3" s="110"/>
      <c r="KW3" s="110"/>
      <c r="KX3" s="110"/>
      <c r="KY3" s="110"/>
      <c r="KZ3" s="110"/>
      <c r="LA3" s="110"/>
      <c r="LB3" s="110"/>
      <c r="LC3" s="110"/>
      <c r="LD3" s="110"/>
      <c r="LE3" s="110"/>
      <c r="LF3" s="110"/>
      <c r="LG3" s="110"/>
      <c r="LH3" s="110"/>
      <c r="LI3" s="110"/>
      <c r="LJ3" s="110"/>
      <c r="LK3" s="110"/>
      <c r="LL3" s="110"/>
      <c r="LM3" s="110"/>
      <c r="LN3" s="110"/>
      <c r="LO3" s="110"/>
      <c r="LP3" s="110"/>
      <c r="LQ3" s="110"/>
      <c r="LR3" s="110"/>
      <c r="LS3" s="110"/>
      <c r="LT3" s="110"/>
      <c r="LU3" s="110"/>
      <c r="LV3" s="110"/>
      <c r="LW3" s="110"/>
      <c r="LX3" s="110"/>
      <c r="LY3" s="110"/>
      <c r="LZ3" s="110"/>
      <c r="MA3" s="110"/>
      <c r="MB3" s="110"/>
      <c r="MC3" s="110"/>
      <c r="MD3" s="110"/>
      <c r="ME3" s="110"/>
      <c r="MF3" s="110"/>
      <c r="MG3" s="110"/>
      <c r="MH3" s="110"/>
      <c r="MI3" s="110"/>
      <c r="MJ3" s="110"/>
      <c r="MK3" s="110"/>
      <c r="ML3" s="110"/>
      <c r="MM3" s="110"/>
      <c r="MN3" s="110"/>
      <c r="MO3" s="110"/>
      <c r="MP3" s="110"/>
      <c r="MQ3" s="110"/>
      <c r="MR3" s="110"/>
      <c r="MS3" s="110"/>
      <c r="MT3" s="110"/>
      <c r="MU3" s="110"/>
      <c r="MV3" s="110"/>
      <c r="MW3" s="110"/>
      <c r="MX3" s="110"/>
      <c r="MY3" s="110"/>
      <c r="MZ3" s="110"/>
      <c r="NA3" s="110"/>
      <c r="NB3" s="110"/>
      <c r="NC3" s="110"/>
      <c r="ND3" s="110"/>
      <c r="NE3" s="110"/>
      <c r="NF3" s="110"/>
      <c r="NG3" s="110"/>
      <c r="NH3" s="110"/>
      <c r="NI3" s="110"/>
      <c r="NJ3" s="110"/>
      <c r="NK3" s="110"/>
      <c r="NL3" s="110"/>
      <c r="NM3" s="110"/>
      <c r="NN3" s="110"/>
      <c r="NO3" s="110"/>
      <c r="NP3" s="110"/>
      <c r="NQ3" s="110"/>
      <c r="NR3" s="110"/>
      <c r="NS3" s="110"/>
      <c r="NT3" s="110"/>
      <c r="NU3" s="110"/>
      <c r="NV3" s="110"/>
      <c r="NW3" s="110"/>
      <c r="NX3" s="110"/>
      <c r="NY3" s="110"/>
      <c r="NZ3" s="110"/>
      <c r="OA3" s="110"/>
      <c r="OB3" s="110"/>
      <c r="OC3" s="110"/>
      <c r="OD3" s="110"/>
      <c r="OE3" s="110"/>
      <c r="OF3" s="110"/>
      <c r="OG3" s="110"/>
      <c r="OH3" s="110"/>
      <c r="OI3" s="110"/>
      <c r="OJ3" s="110"/>
      <c r="OK3" s="110"/>
      <c r="OL3" s="110"/>
      <c r="OM3" s="110"/>
      <c r="ON3" s="110"/>
      <c r="OO3" s="110"/>
      <c r="OP3" s="110"/>
      <c r="OQ3" s="110"/>
      <c r="OR3" s="110"/>
      <c r="OS3" s="110"/>
      <c r="OT3" s="110"/>
      <c r="OU3" s="110"/>
      <c r="OV3" s="110"/>
      <c r="OW3" s="110"/>
      <c r="OX3" s="110"/>
      <c r="OY3" s="110"/>
      <c r="OZ3" s="110"/>
      <c r="PA3" s="110"/>
      <c r="PB3" s="110"/>
      <c r="PC3" s="110"/>
      <c r="PD3" s="110"/>
      <c r="PE3" s="110"/>
      <c r="PF3" s="110"/>
      <c r="PG3" s="110"/>
      <c r="PH3" s="110"/>
      <c r="PI3" s="110"/>
      <c r="PJ3" s="110"/>
      <c r="PK3" s="110"/>
      <c r="PL3" s="110"/>
      <c r="PM3" s="110"/>
      <c r="PN3" s="110"/>
      <c r="PO3" s="110"/>
      <c r="PP3" s="110"/>
      <c r="PQ3" s="110"/>
      <c r="PR3" s="110"/>
      <c r="PS3" s="110"/>
      <c r="PT3" s="110"/>
      <c r="PU3" s="110"/>
      <c r="PV3" s="110"/>
      <c r="PW3" s="110"/>
      <c r="PX3" s="110"/>
      <c r="PY3" s="110"/>
      <c r="PZ3" s="110"/>
      <c r="QA3" s="110"/>
      <c r="QB3" s="110"/>
      <c r="QC3" s="110"/>
      <c r="QD3" s="110"/>
      <c r="QE3" s="110"/>
      <c r="QF3" s="110"/>
      <c r="QG3" s="110"/>
      <c r="QH3" s="110"/>
      <c r="QI3" s="110"/>
      <c r="QJ3" s="110"/>
      <c r="QK3" s="110"/>
      <c r="QL3" s="110"/>
      <c r="QM3" s="110"/>
      <c r="QN3" s="110"/>
      <c r="QO3" s="110"/>
      <c r="QP3" s="110"/>
      <c r="QQ3" s="110"/>
      <c r="QR3" s="110"/>
      <c r="QS3" s="110"/>
      <c r="QT3" s="110"/>
      <c r="QU3" s="110"/>
      <c r="QV3" s="110"/>
      <c r="QW3" s="110"/>
      <c r="QX3" s="110"/>
      <c r="QY3" s="110"/>
      <c r="QZ3" s="110"/>
      <c r="RA3" s="110"/>
      <c r="RB3" s="110"/>
      <c r="RC3" s="110"/>
      <c r="RD3" s="110"/>
      <c r="RE3" s="110"/>
      <c r="RF3" s="110"/>
      <c r="RG3" s="110"/>
      <c r="RH3" s="110"/>
      <c r="RI3" s="110"/>
      <c r="RJ3" s="110"/>
      <c r="RK3" s="110"/>
      <c r="RL3" s="110"/>
      <c r="RM3" s="110"/>
      <c r="RN3" s="110"/>
      <c r="RO3" s="110"/>
      <c r="RP3" s="110"/>
      <c r="RQ3" s="110"/>
      <c r="RR3" s="110"/>
      <c r="RS3" s="110"/>
      <c r="RT3" s="110"/>
      <c r="RU3" s="110"/>
      <c r="RV3" s="110"/>
      <c r="RW3" s="110"/>
      <c r="RX3" s="110"/>
      <c r="RY3" s="110"/>
      <c r="RZ3" s="110"/>
      <c r="SA3" s="110"/>
      <c r="SB3" s="110"/>
      <c r="SC3" s="110"/>
      <c r="SD3" s="110"/>
      <c r="SE3" s="110"/>
      <c r="SF3" s="110"/>
      <c r="SG3" s="110"/>
      <c r="SH3" s="110"/>
      <c r="SI3" s="110"/>
      <c r="SJ3" s="110"/>
      <c r="SK3" s="110"/>
      <c r="SL3" s="110"/>
      <c r="SM3" s="110"/>
      <c r="SN3" s="110"/>
      <c r="SO3" s="110"/>
      <c r="SP3" s="110"/>
      <c r="SQ3" s="110"/>
      <c r="SR3" s="110"/>
      <c r="SS3" s="110"/>
      <c r="ST3" s="110"/>
      <c r="SU3" s="110"/>
      <c r="SV3" s="110"/>
      <c r="SW3" s="110"/>
      <c r="SX3" s="110"/>
      <c r="SY3" s="110"/>
    </row>
    <row r="4" spans="1:519" s="105" customFormat="1" ht="36.75" thickBot="1" x14ac:dyDescent="0.25">
      <c r="A4" s="90" t="s">
        <v>66</v>
      </c>
      <c r="B4" s="90" t="s">
        <v>64</v>
      </c>
      <c r="C4" s="104" t="s">
        <v>79</v>
      </c>
      <c r="D4" s="104" t="s">
        <v>80</v>
      </c>
      <c r="E4" s="104" t="s">
        <v>81</v>
      </c>
      <c r="F4" s="104" t="s">
        <v>82</v>
      </c>
      <c r="G4" s="104" t="s">
        <v>83</v>
      </c>
      <c r="H4" s="104" t="s">
        <v>84</v>
      </c>
      <c r="I4" s="104" t="s">
        <v>85</v>
      </c>
      <c r="J4" s="104" t="s">
        <v>86</v>
      </c>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2"/>
      <c r="DE4" s="72"/>
      <c r="DF4" s="72"/>
      <c r="DG4" s="72"/>
      <c r="DH4" s="72"/>
      <c r="DI4" s="72"/>
      <c r="DJ4" s="72"/>
      <c r="DK4" s="72"/>
      <c r="DL4" s="72"/>
      <c r="DM4" s="72"/>
      <c r="DN4" s="72"/>
      <c r="DO4" s="72"/>
      <c r="DP4" s="72"/>
      <c r="DQ4" s="72"/>
      <c r="DR4" s="72"/>
      <c r="DS4" s="72"/>
      <c r="DT4" s="72"/>
      <c r="DU4" s="72"/>
      <c r="DV4" s="72"/>
      <c r="DW4" s="72"/>
      <c r="DX4" s="72"/>
      <c r="DY4" s="72"/>
      <c r="DZ4" s="72"/>
      <c r="EA4" s="72"/>
      <c r="EB4" s="72"/>
      <c r="EC4" s="72"/>
      <c r="ED4" s="72"/>
      <c r="EE4" s="72"/>
      <c r="EF4" s="72"/>
      <c r="EG4" s="72"/>
      <c r="EH4" s="72"/>
      <c r="EI4" s="72"/>
      <c r="EJ4" s="72"/>
      <c r="EK4" s="72"/>
      <c r="EL4" s="72"/>
      <c r="EM4" s="72"/>
      <c r="EN4" s="72"/>
      <c r="EO4" s="72"/>
      <c r="EP4" s="72"/>
      <c r="EQ4" s="72"/>
      <c r="ER4" s="72"/>
      <c r="ES4" s="72"/>
      <c r="ET4" s="72"/>
      <c r="EU4" s="72"/>
      <c r="EV4" s="72"/>
      <c r="EW4" s="72"/>
      <c r="EX4" s="72"/>
      <c r="EY4" s="72"/>
      <c r="EZ4" s="72"/>
      <c r="FA4" s="72"/>
      <c r="FB4" s="72"/>
      <c r="FC4" s="72"/>
      <c r="FD4" s="72"/>
      <c r="FE4" s="72"/>
      <c r="FF4" s="72"/>
      <c r="FG4" s="72"/>
      <c r="FH4" s="72"/>
      <c r="FI4" s="72"/>
      <c r="FJ4" s="72"/>
      <c r="FK4" s="72"/>
      <c r="FL4" s="72"/>
      <c r="FM4" s="72"/>
      <c r="FN4" s="72"/>
      <c r="FO4" s="72"/>
      <c r="FP4" s="72"/>
      <c r="FQ4" s="72"/>
      <c r="FR4" s="72"/>
      <c r="FS4" s="72"/>
      <c r="FT4" s="72"/>
      <c r="FU4" s="72"/>
      <c r="FV4" s="72"/>
      <c r="FW4" s="72"/>
      <c r="FX4" s="72"/>
      <c r="FY4" s="72"/>
      <c r="FZ4" s="72"/>
      <c r="GA4" s="72"/>
      <c r="GB4" s="72"/>
      <c r="GC4" s="72"/>
      <c r="GD4" s="72"/>
      <c r="GE4" s="72"/>
      <c r="GF4" s="72"/>
      <c r="GG4" s="72"/>
      <c r="GH4" s="72"/>
      <c r="GI4" s="72"/>
      <c r="GJ4" s="72"/>
      <c r="GK4" s="72"/>
      <c r="GL4" s="72"/>
      <c r="GM4" s="72"/>
      <c r="GN4" s="72"/>
      <c r="GO4" s="72"/>
      <c r="GP4" s="72"/>
      <c r="GQ4" s="72"/>
      <c r="GR4" s="72"/>
      <c r="GS4" s="72"/>
      <c r="GT4" s="72"/>
      <c r="GU4" s="72"/>
      <c r="GV4" s="72"/>
      <c r="GW4" s="72"/>
      <c r="GX4" s="72"/>
      <c r="GY4" s="72"/>
      <c r="GZ4" s="72"/>
      <c r="HA4" s="72"/>
      <c r="HB4" s="72"/>
      <c r="HC4" s="72"/>
      <c r="HD4" s="72"/>
      <c r="HE4" s="72"/>
      <c r="HF4" s="72"/>
      <c r="HG4" s="72"/>
      <c r="HH4" s="72"/>
      <c r="HI4" s="72"/>
      <c r="HJ4" s="72"/>
      <c r="HK4" s="72"/>
      <c r="HL4" s="72"/>
      <c r="HM4" s="72"/>
      <c r="HN4" s="72"/>
      <c r="HO4" s="72"/>
      <c r="HP4" s="72"/>
      <c r="HQ4" s="72"/>
      <c r="HR4" s="72"/>
      <c r="HS4" s="72"/>
      <c r="HT4" s="72"/>
      <c r="HU4" s="72"/>
      <c r="HV4" s="72"/>
      <c r="HW4" s="72"/>
      <c r="HX4" s="72"/>
      <c r="HY4" s="72"/>
      <c r="HZ4" s="72"/>
      <c r="IA4" s="72"/>
      <c r="IB4" s="72"/>
      <c r="IC4" s="72"/>
      <c r="ID4" s="72"/>
      <c r="IE4" s="72"/>
      <c r="IF4" s="72"/>
      <c r="IG4" s="72"/>
      <c r="IH4" s="72"/>
      <c r="II4" s="72"/>
      <c r="IJ4" s="72"/>
      <c r="IK4" s="72"/>
      <c r="IL4" s="72"/>
      <c r="IM4" s="72"/>
      <c r="IN4" s="72"/>
      <c r="IO4" s="72"/>
      <c r="IP4" s="72"/>
      <c r="IQ4" s="72"/>
      <c r="IR4" s="72"/>
      <c r="IS4" s="72"/>
      <c r="IT4" s="72"/>
      <c r="IU4" s="72"/>
      <c r="IV4" s="72"/>
      <c r="IW4" s="72"/>
      <c r="IX4" s="72"/>
      <c r="IY4" s="72"/>
      <c r="IZ4" s="72"/>
      <c r="JA4" s="72"/>
      <c r="JB4" s="72"/>
      <c r="JC4" s="72"/>
      <c r="JD4" s="72"/>
      <c r="JE4" s="72"/>
      <c r="JF4" s="72"/>
      <c r="JG4" s="72"/>
      <c r="JH4" s="72"/>
      <c r="JI4" s="72"/>
      <c r="JJ4" s="72"/>
      <c r="JK4" s="72"/>
      <c r="JL4" s="72"/>
      <c r="JM4" s="72"/>
      <c r="JN4" s="72"/>
      <c r="JO4" s="72"/>
      <c r="JP4" s="72"/>
      <c r="JQ4" s="72"/>
      <c r="JR4" s="72"/>
      <c r="JS4" s="72"/>
      <c r="JT4" s="72"/>
      <c r="JU4" s="72"/>
      <c r="JV4" s="72"/>
      <c r="JW4" s="72"/>
      <c r="JX4" s="72"/>
      <c r="JY4" s="72"/>
      <c r="JZ4" s="72"/>
      <c r="KA4" s="72"/>
      <c r="KB4" s="72"/>
      <c r="KC4" s="72"/>
      <c r="KD4" s="72"/>
      <c r="KE4" s="72"/>
      <c r="KF4" s="72"/>
      <c r="KG4" s="72"/>
      <c r="KH4" s="72"/>
      <c r="KI4" s="72"/>
      <c r="KJ4" s="72"/>
      <c r="KK4" s="72"/>
      <c r="KL4" s="72"/>
      <c r="KM4" s="72"/>
      <c r="KN4" s="72"/>
      <c r="KO4" s="72"/>
      <c r="KP4" s="72"/>
      <c r="KQ4" s="72"/>
      <c r="KR4" s="72"/>
      <c r="KS4" s="72"/>
      <c r="KT4" s="72"/>
      <c r="KU4" s="72"/>
      <c r="KV4" s="72"/>
      <c r="KW4" s="72"/>
      <c r="KX4" s="72"/>
      <c r="KY4" s="72"/>
      <c r="KZ4" s="72"/>
      <c r="LA4" s="72"/>
      <c r="LB4" s="72"/>
      <c r="LC4" s="72"/>
      <c r="LD4" s="72"/>
      <c r="LE4" s="72"/>
      <c r="LF4" s="72"/>
      <c r="LG4" s="72"/>
      <c r="LH4" s="72"/>
      <c r="LI4" s="72"/>
      <c r="LJ4" s="72"/>
      <c r="LK4" s="72"/>
      <c r="LL4" s="72"/>
      <c r="LM4" s="72"/>
      <c r="LN4" s="72"/>
      <c r="LO4" s="72"/>
      <c r="LP4" s="72"/>
      <c r="LQ4" s="72"/>
      <c r="LR4" s="72"/>
      <c r="LS4" s="72"/>
      <c r="LT4" s="72"/>
      <c r="LU4" s="72"/>
      <c r="LV4" s="72"/>
      <c r="LW4" s="72"/>
      <c r="LX4" s="72"/>
      <c r="LY4" s="72"/>
      <c r="LZ4" s="72"/>
      <c r="MA4" s="72"/>
      <c r="MB4" s="72"/>
      <c r="MC4" s="72"/>
      <c r="MD4" s="72"/>
      <c r="ME4" s="72"/>
      <c r="MF4" s="72"/>
      <c r="MG4" s="72"/>
      <c r="MH4" s="72"/>
      <c r="MI4" s="72"/>
      <c r="MJ4" s="72"/>
      <c r="MK4" s="72"/>
      <c r="ML4" s="72"/>
      <c r="MM4" s="72"/>
      <c r="MN4" s="72"/>
      <c r="MO4" s="72"/>
      <c r="MP4" s="72"/>
      <c r="MQ4" s="72"/>
      <c r="MR4" s="72"/>
      <c r="MS4" s="72"/>
      <c r="MT4" s="72"/>
      <c r="MU4" s="72"/>
      <c r="MV4" s="72"/>
      <c r="MW4" s="72"/>
      <c r="MX4" s="72"/>
      <c r="MY4" s="72"/>
      <c r="MZ4" s="72"/>
      <c r="NA4" s="72"/>
      <c r="NB4" s="72"/>
      <c r="NC4" s="72"/>
      <c r="ND4" s="72"/>
      <c r="NE4" s="72"/>
      <c r="NF4" s="72"/>
      <c r="NG4" s="72"/>
      <c r="NH4" s="72"/>
      <c r="NI4" s="72"/>
      <c r="NJ4" s="72"/>
      <c r="NK4" s="72"/>
      <c r="NL4" s="72"/>
      <c r="NM4" s="72"/>
      <c r="NN4" s="72"/>
      <c r="NO4" s="72"/>
      <c r="NP4" s="72"/>
      <c r="NQ4" s="72"/>
      <c r="NR4" s="72"/>
      <c r="NS4" s="72"/>
      <c r="NT4" s="72"/>
      <c r="NU4" s="72"/>
      <c r="NV4" s="72"/>
      <c r="NW4" s="72"/>
      <c r="NX4" s="72"/>
      <c r="NY4" s="72"/>
      <c r="NZ4" s="72"/>
      <c r="OA4" s="72"/>
      <c r="OB4" s="72"/>
      <c r="OC4" s="72"/>
      <c r="OD4" s="72"/>
      <c r="OE4" s="72"/>
      <c r="OF4" s="72"/>
      <c r="OG4" s="72"/>
      <c r="OH4" s="72"/>
      <c r="OI4" s="72"/>
      <c r="OJ4" s="72"/>
      <c r="OK4" s="72"/>
      <c r="OL4" s="72"/>
      <c r="OM4" s="72"/>
      <c r="ON4" s="72"/>
      <c r="OO4" s="72"/>
      <c r="OP4" s="72"/>
      <c r="OQ4" s="72"/>
      <c r="OR4" s="72"/>
      <c r="OS4" s="72"/>
      <c r="OT4" s="72"/>
      <c r="OU4" s="72"/>
      <c r="OV4" s="72"/>
      <c r="OW4" s="72"/>
      <c r="OX4" s="72"/>
      <c r="OY4" s="72"/>
      <c r="OZ4" s="72"/>
      <c r="PA4" s="72"/>
      <c r="PB4" s="72"/>
      <c r="PC4" s="72"/>
      <c r="PD4" s="72"/>
      <c r="PE4" s="72"/>
      <c r="PF4" s="72"/>
      <c r="PG4" s="72"/>
      <c r="PH4" s="72"/>
      <c r="PI4" s="72"/>
      <c r="PJ4" s="72"/>
      <c r="PK4" s="72"/>
      <c r="PL4" s="72"/>
      <c r="PM4" s="72"/>
      <c r="PN4" s="72"/>
      <c r="PO4" s="72"/>
      <c r="PP4" s="72"/>
      <c r="PQ4" s="72"/>
      <c r="PR4" s="72"/>
      <c r="PS4" s="72"/>
      <c r="PT4" s="72"/>
      <c r="PU4" s="72"/>
      <c r="PV4" s="72"/>
      <c r="PW4" s="72"/>
      <c r="PX4" s="72"/>
      <c r="PY4" s="72"/>
      <c r="PZ4" s="72"/>
      <c r="QA4" s="72"/>
      <c r="QB4" s="72"/>
      <c r="QC4" s="72"/>
      <c r="QD4" s="72"/>
      <c r="QE4" s="72"/>
      <c r="QF4" s="72"/>
      <c r="QG4" s="72"/>
      <c r="QH4" s="72"/>
      <c r="QI4" s="72"/>
      <c r="QJ4" s="72"/>
      <c r="QK4" s="72"/>
      <c r="QL4" s="72"/>
      <c r="QM4" s="72"/>
      <c r="QN4" s="72"/>
      <c r="QO4" s="72"/>
      <c r="QP4" s="72"/>
      <c r="QQ4" s="72"/>
      <c r="QR4" s="72"/>
      <c r="QS4" s="72"/>
      <c r="QT4" s="72"/>
      <c r="QU4" s="72"/>
      <c r="QV4" s="72"/>
      <c r="QW4" s="72"/>
      <c r="QX4" s="72"/>
      <c r="QY4" s="72"/>
      <c r="QZ4" s="72"/>
      <c r="RA4" s="72"/>
      <c r="RB4" s="72"/>
      <c r="RC4" s="72"/>
      <c r="RD4" s="72"/>
      <c r="RE4" s="72"/>
      <c r="RF4" s="72"/>
      <c r="RG4" s="72"/>
      <c r="RH4" s="72"/>
      <c r="RI4" s="72"/>
      <c r="RJ4" s="72"/>
      <c r="RK4" s="72"/>
      <c r="RL4" s="72"/>
      <c r="RM4" s="72"/>
      <c r="RN4" s="72"/>
      <c r="RO4" s="72"/>
      <c r="RP4" s="72"/>
      <c r="RQ4" s="72"/>
      <c r="RR4" s="72"/>
      <c r="RS4" s="72"/>
      <c r="RT4" s="72"/>
      <c r="RU4" s="72"/>
      <c r="RV4" s="72"/>
      <c r="RW4" s="72"/>
      <c r="RX4" s="72"/>
      <c r="RY4" s="72"/>
      <c r="RZ4" s="72"/>
      <c r="SA4" s="72"/>
      <c r="SB4" s="72"/>
      <c r="SC4" s="72"/>
      <c r="SD4" s="72"/>
      <c r="SE4" s="72"/>
      <c r="SF4" s="72"/>
      <c r="SG4" s="72"/>
      <c r="SH4" s="72"/>
      <c r="SI4" s="72"/>
      <c r="SJ4" s="72"/>
      <c r="SK4" s="72"/>
      <c r="SL4" s="72"/>
      <c r="SM4" s="72"/>
      <c r="SN4" s="72"/>
      <c r="SO4" s="72"/>
      <c r="SP4" s="72"/>
      <c r="SQ4" s="72"/>
      <c r="SR4" s="72"/>
      <c r="SS4" s="72"/>
      <c r="ST4" s="72"/>
      <c r="SU4" s="72"/>
      <c r="SV4" s="72"/>
      <c r="SW4" s="72"/>
      <c r="SX4" s="72"/>
    </row>
    <row r="5" spans="1:519" ht="12.75" thickTop="1" x14ac:dyDescent="0.2">
      <c r="A5" s="73" t="s">
        <v>44</v>
      </c>
      <c r="B5" s="92">
        <v>46835</v>
      </c>
      <c r="C5" s="92">
        <v>5370</v>
      </c>
      <c r="D5" s="92">
        <v>8655</v>
      </c>
      <c r="E5" s="92">
        <v>6915</v>
      </c>
      <c r="F5" s="92">
        <v>5945</v>
      </c>
      <c r="G5" s="92">
        <v>11</v>
      </c>
      <c r="H5" s="92">
        <v>18</v>
      </c>
      <c r="I5" s="92">
        <v>15</v>
      </c>
      <c r="J5" s="92">
        <v>13</v>
      </c>
      <c r="SY5" s="103"/>
    </row>
    <row r="6" spans="1:519" x14ac:dyDescent="0.2">
      <c r="A6" s="73" t="s">
        <v>46</v>
      </c>
      <c r="B6" s="92">
        <v>870</v>
      </c>
      <c r="C6" s="92">
        <v>55</v>
      </c>
      <c r="D6" s="92">
        <v>125</v>
      </c>
      <c r="E6" s="92">
        <v>165</v>
      </c>
      <c r="F6" s="92">
        <v>120</v>
      </c>
      <c r="G6" s="92">
        <v>6</v>
      </c>
      <c r="H6" s="92">
        <v>15</v>
      </c>
      <c r="I6" s="92">
        <v>19</v>
      </c>
      <c r="J6" s="92">
        <v>14</v>
      </c>
      <c r="SY6" s="103"/>
    </row>
    <row r="7" spans="1:519" x14ac:dyDescent="0.2">
      <c r="A7" s="73" t="s">
        <v>58</v>
      </c>
      <c r="B7" s="92">
        <v>2335</v>
      </c>
      <c r="C7" s="92">
        <v>330</v>
      </c>
      <c r="D7" s="92">
        <v>615</v>
      </c>
      <c r="E7" s="92">
        <v>395</v>
      </c>
      <c r="F7" s="92">
        <v>285</v>
      </c>
      <c r="G7" s="92">
        <v>14</v>
      </c>
      <c r="H7" s="92">
        <v>26</v>
      </c>
      <c r="I7" s="92">
        <v>17</v>
      </c>
      <c r="J7" s="92">
        <v>12</v>
      </c>
      <c r="SY7" s="103"/>
    </row>
    <row r="8" spans="1:519" x14ac:dyDescent="0.2">
      <c r="A8" s="73" t="s">
        <v>51</v>
      </c>
      <c r="B8" s="92">
        <v>1625</v>
      </c>
      <c r="C8" s="92">
        <v>190</v>
      </c>
      <c r="D8" s="92">
        <v>335</v>
      </c>
      <c r="E8" s="92">
        <v>250</v>
      </c>
      <c r="F8" s="92">
        <v>215</v>
      </c>
      <c r="G8" s="92">
        <v>12</v>
      </c>
      <c r="H8" s="92">
        <v>20</v>
      </c>
      <c r="I8" s="92">
        <v>15</v>
      </c>
      <c r="J8" s="92">
        <v>13</v>
      </c>
      <c r="SY8" s="103"/>
    </row>
    <row r="9" spans="1:519" x14ac:dyDescent="0.2">
      <c r="A9" s="73" t="s">
        <v>52</v>
      </c>
      <c r="B9" s="92">
        <v>715</v>
      </c>
      <c r="C9" s="92">
        <v>45</v>
      </c>
      <c r="D9" s="92">
        <v>135</v>
      </c>
      <c r="E9" s="92">
        <v>135</v>
      </c>
      <c r="F9" s="92">
        <v>105</v>
      </c>
      <c r="G9" s="92">
        <v>6</v>
      </c>
      <c r="H9" s="92">
        <v>19</v>
      </c>
      <c r="I9" s="92">
        <v>19</v>
      </c>
      <c r="J9" s="92">
        <v>15</v>
      </c>
      <c r="SY9" s="103"/>
    </row>
    <row r="10" spans="1:519" x14ac:dyDescent="0.2">
      <c r="A10" s="73" t="s">
        <v>54</v>
      </c>
      <c r="B10" s="92">
        <v>1645</v>
      </c>
      <c r="C10" s="92">
        <v>185</v>
      </c>
      <c r="D10" s="92">
        <v>325</v>
      </c>
      <c r="E10" s="92">
        <v>260</v>
      </c>
      <c r="F10" s="92">
        <v>240</v>
      </c>
      <c r="G10" s="92">
        <v>11</v>
      </c>
      <c r="H10" s="92">
        <v>20</v>
      </c>
      <c r="I10" s="92">
        <v>16</v>
      </c>
      <c r="J10" s="92">
        <v>14</v>
      </c>
      <c r="SY10" s="103"/>
    </row>
    <row r="11" spans="1:519" x14ac:dyDescent="0.2">
      <c r="A11" s="73" t="s">
        <v>53</v>
      </c>
      <c r="B11" s="92">
        <v>8480</v>
      </c>
      <c r="C11" s="92">
        <v>1600</v>
      </c>
      <c r="D11" s="92">
        <v>1865</v>
      </c>
      <c r="E11" s="92">
        <v>1065</v>
      </c>
      <c r="F11" s="92">
        <v>855</v>
      </c>
      <c r="G11" s="92">
        <v>19</v>
      </c>
      <c r="H11" s="92">
        <v>22</v>
      </c>
      <c r="I11" s="92">
        <v>13</v>
      </c>
      <c r="J11" s="92">
        <v>10</v>
      </c>
      <c r="SY11" s="103"/>
    </row>
    <row r="12" spans="1:519" x14ac:dyDescent="0.2">
      <c r="A12" s="73" t="s">
        <v>60</v>
      </c>
      <c r="B12" s="92">
        <v>4345</v>
      </c>
      <c r="C12" s="92">
        <v>400</v>
      </c>
      <c r="D12" s="92">
        <v>485</v>
      </c>
      <c r="E12" s="92">
        <v>520</v>
      </c>
      <c r="F12" s="92">
        <v>645</v>
      </c>
      <c r="G12" s="92">
        <v>9</v>
      </c>
      <c r="H12" s="92">
        <v>11</v>
      </c>
      <c r="I12" s="92">
        <v>12</v>
      </c>
      <c r="J12" s="92">
        <v>15</v>
      </c>
      <c r="SY12" s="103"/>
    </row>
    <row r="13" spans="1:519" x14ac:dyDescent="0.2">
      <c r="A13" s="73" t="s">
        <v>59</v>
      </c>
      <c r="B13" s="92">
        <v>4510</v>
      </c>
      <c r="C13" s="92">
        <v>485</v>
      </c>
      <c r="D13" s="92">
        <v>880</v>
      </c>
      <c r="E13" s="92">
        <v>580</v>
      </c>
      <c r="F13" s="92">
        <v>580</v>
      </c>
      <c r="G13" s="92">
        <v>11</v>
      </c>
      <c r="H13" s="92">
        <v>19</v>
      </c>
      <c r="I13" s="92">
        <v>13</v>
      </c>
      <c r="J13" s="92">
        <v>13</v>
      </c>
      <c r="SY13" s="103"/>
    </row>
    <row r="14" spans="1:519" x14ac:dyDescent="0.2">
      <c r="A14" s="73" t="s">
        <v>61</v>
      </c>
      <c r="B14" s="92">
        <v>2000</v>
      </c>
      <c r="C14" s="92">
        <v>140</v>
      </c>
      <c r="D14" s="92">
        <v>425</v>
      </c>
      <c r="E14" s="92">
        <v>390</v>
      </c>
      <c r="F14" s="92">
        <v>230</v>
      </c>
      <c r="G14" s="92">
        <v>7</v>
      </c>
      <c r="H14" s="92">
        <v>21</v>
      </c>
      <c r="I14" s="92">
        <v>20</v>
      </c>
      <c r="J14" s="92">
        <v>12</v>
      </c>
      <c r="SY14" s="103"/>
    </row>
    <row r="15" spans="1:519" x14ac:dyDescent="0.2">
      <c r="A15" s="73" t="s">
        <v>45</v>
      </c>
      <c r="B15" s="92">
        <v>2090</v>
      </c>
      <c r="C15" s="92">
        <v>205</v>
      </c>
      <c r="D15" s="92">
        <v>380</v>
      </c>
      <c r="E15" s="92">
        <v>320</v>
      </c>
      <c r="F15" s="92">
        <v>295</v>
      </c>
      <c r="G15" s="92">
        <v>10</v>
      </c>
      <c r="H15" s="92">
        <v>18</v>
      </c>
      <c r="I15" s="92">
        <v>15</v>
      </c>
      <c r="J15" s="92">
        <v>14</v>
      </c>
      <c r="SY15" s="103"/>
    </row>
    <row r="16" spans="1:519" x14ac:dyDescent="0.2">
      <c r="A16" s="73" t="s">
        <v>47</v>
      </c>
      <c r="B16" s="92">
        <v>1825</v>
      </c>
      <c r="C16" s="92">
        <v>180</v>
      </c>
      <c r="D16" s="92">
        <v>415</v>
      </c>
      <c r="E16" s="92">
        <v>330</v>
      </c>
      <c r="F16" s="92">
        <v>225</v>
      </c>
      <c r="G16" s="92">
        <v>10</v>
      </c>
      <c r="H16" s="92">
        <v>23</v>
      </c>
      <c r="I16" s="92">
        <v>18</v>
      </c>
      <c r="J16" s="92">
        <v>12</v>
      </c>
      <c r="SY16" s="103"/>
    </row>
    <row r="17" spans="1:519" x14ac:dyDescent="0.2">
      <c r="A17" s="73" t="s">
        <v>55</v>
      </c>
      <c r="B17" s="92">
        <v>740</v>
      </c>
      <c r="C17" s="92">
        <v>65</v>
      </c>
      <c r="D17" s="92">
        <v>135</v>
      </c>
      <c r="E17" s="92">
        <v>115</v>
      </c>
      <c r="F17" s="92">
        <v>120</v>
      </c>
      <c r="G17" s="92">
        <v>9</v>
      </c>
      <c r="H17" s="92">
        <v>18</v>
      </c>
      <c r="I17" s="92">
        <v>16</v>
      </c>
      <c r="J17" s="92">
        <v>16</v>
      </c>
      <c r="SY17" s="103"/>
    </row>
    <row r="18" spans="1:519" x14ac:dyDescent="0.2">
      <c r="A18" s="73" t="s">
        <v>57</v>
      </c>
      <c r="B18" s="92">
        <v>630</v>
      </c>
      <c r="C18" s="92">
        <v>60</v>
      </c>
      <c r="D18" s="92">
        <v>120</v>
      </c>
      <c r="E18" s="92">
        <v>95</v>
      </c>
      <c r="F18" s="92">
        <v>85</v>
      </c>
      <c r="G18" s="92">
        <v>10</v>
      </c>
      <c r="H18" s="92">
        <v>19</v>
      </c>
      <c r="I18" s="92">
        <v>15</v>
      </c>
      <c r="J18" s="92">
        <v>13</v>
      </c>
      <c r="SY18" s="103"/>
    </row>
    <row r="19" spans="1:519" x14ac:dyDescent="0.2">
      <c r="A19" s="73" t="s">
        <v>56</v>
      </c>
      <c r="B19" s="92">
        <v>2500</v>
      </c>
      <c r="C19" s="92">
        <v>255</v>
      </c>
      <c r="D19" s="92">
        <v>365</v>
      </c>
      <c r="E19" s="92">
        <v>320</v>
      </c>
      <c r="F19" s="92">
        <v>270</v>
      </c>
      <c r="G19" s="92">
        <v>10</v>
      </c>
      <c r="H19" s="92">
        <v>15</v>
      </c>
      <c r="I19" s="92">
        <v>13</v>
      </c>
      <c r="J19" s="92">
        <v>11</v>
      </c>
      <c r="SY19" s="103"/>
    </row>
    <row r="20" spans="1:519" x14ac:dyDescent="0.2">
      <c r="A20" s="73" t="s">
        <v>49</v>
      </c>
      <c r="B20" s="92">
        <v>3755</v>
      </c>
      <c r="C20" s="92">
        <v>355</v>
      </c>
      <c r="D20" s="92">
        <v>545</v>
      </c>
      <c r="E20" s="92">
        <v>580</v>
      </c>
      <c r="F20" s="92">
        <v>510</v>
      </c>
      <c r="G20" s="92">
        <v>9</v>
      </c>
      <c r="H20" s="92">
        <v>15</v>
      </c>
      <c r="I20" s="92">
        <v>15</v>
      </c>
      <c r="J20" s="92">
        <v>14</v>
      </c>
      <c r="SY20" s="103"/>
    </row>
    <row r="21" spans="1:519" x14ac:dyDescent="0.2">
      <c r="A21" s="73" t="s">
        <v>50</v>
      </c>
      <c r="B21" s="92">
        <v>2705</v>
      </c>
      <c r="C21" s="92">
        <v>245</v>
      </c>
      <c r="D21" s="92">
        <v>425</v>
      </c>
      <c r="E21" s="92">
        <v>400</v>
      </c>
      <c r="F21" s="92">
        <v>355</v>
      </c>
      <c r="G21" s="92">
        <v>9</v>
      </c>
      <c r="H21" s="92">
        <v>16</v>
      </c>
      <c r="I21" s="92">
        <v>15</v>
      </c>
      <c r="J21" s="92">
        <v>13</v>
      </c>
      <c r="SY21" s="103"/>
    </row>
    <row r="22" spans="1:519" s="106" customFormat="1" ht="12.75" thickBot="1" x14ac:dyDescent="0.25">
      <c r="A22" s="73" t="s">
        <v>48</v>
      </c>
      <c r="B22" s="92">
        <v>6055</v>
      </c>
      <c r="C22" s="92">
        <v>575</v>
      </c>
      <c r="D22" s="92">
        <v>1080</v>
      </c>
      <c r="E22" s="92">
        <v>990</v>
      </c>
      <c r="F22" s="92">
        <v>810</v>
      </c>
      <c r="G22" s="92">
        <v>10</v>
      </c>
      <c r="H22" s="92">
        <v>18</v>
      </c>
      <c r="I22" s="92">
        <v>16</v>
      </c>
      <c r="J22" s="92">
        <v>13</v>
      </c>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c r="DA22" s="81"/>
      <c r="DB22" s="81"/>
      <c r="DC22" s="81"/>
      <c r="DD22" s="81"/>
      <c r="DE22" s="81"/>
      <c r="DF22" s="81"/>
      <c r="DG22" s="81"/>
      <c r="DH22" s="81"/>
      <c r="DI22" s="81"/>
      <c r="DJ22" s="81"/>
      <c r="DK22" s="81"/>
      <c r="DL22" s="81"/>
      <c r="DM22" s="81"/>
      <c r="DN22" s="81"/>
      <c r="DO22" s="81"/>
      <c r="DP22" s="81"/>
      <c r="DQ22" s="81"/>
      <c r="DR22" s="81"/>
      <c r="DS22" s="81"/>
      <c r="DT22" s="81"/>
      <c r="DU22" s="81"/>
      <c r="DV22" s="81"/>
      <c r="DW22" s="81"/>
      <c r="DX22" s="81"/>
      <c r="DY22" s="81"/>
      <c r="DZ22" s="81"/>
      <c r="EA22" s="81"/>
      <c r="EB22" s="81"/>
      <c r="EC22" s="81"/>
      <c r="ED22" s="81"/>
      <c r="EE22" s="81"/>
      <c r="EF22" s="81"/>
      <c r="EG22" s="81"/>
      <c r="EH22" s="81"/>
      <c r="EI22" s="81"/>
      <c r="EJ22" s="81"/>
      <c r="EK22" s="81"/>
      <c r="EL22" s="81"/>
      <c r="EM22" s="81"/>
      <c r="EN22" s="81"/>
      <c r="EO22" s="81"/>
      <c r="EP22" s="81"/>
      <c r="EQ22" s="81"/>
      <c r="ER22" s="81"/>
      <c r="ES22" s="81"/>
      <c r="ET22" s="81"/>
      <c r="EU22" s="81"/>
      <c r="EV22" s="81"/>
      <c r="EW22" s="81"/>
      <c r="EX22" s="81"/>
      <c r="EY22" s="81"/>
      <c r="EZ22" s="81"/>
      <c r="FA22" s="81"/>
      <c r="FB22" s="81"/>
      <c r="FC22" s="81"/>
      <c r="FD22" s="81"/>
      <c r="FE22" s="81"/>
      <c r="FF22" s="81"/>
      <c r="FG22" s="81"/>
      <c r="FH22" s="81"/>
      <c r="FI22" s="81"/>
      <c r="FJ22" s="81"/>
      <c r="FK22" s="81"/>
      <c r="FL22" s="81"/>
      <c r="FM22" s="81"/>
      <c r="FN22" s="81"/>
      <c r="FO22" s="81"/>
      <c r="FP22" s="81"/>
      <c r="FQ22" s="81"/>
      <c r="FR22" s="81"/>
      <c r="FS22" s="81"/>
      <c r="FT22" s="81"/>
      <c r="FU22" s="81"/>
      <c r="FV22" s="81"/>
      <c r="FW22" s="81"/>
      <c r="FX22" s="81"/>
      <c r="FY22" s="81"/>
      <c r="FZ22" s="81"/>
      <c r="GA22" s="81"/>
      <c r="GB22" s="81"/>
      <c r="GC22" s="81"/>
      <c r="GD22" s="81"/>
      <c r="GE22" s="81"/>
      <c r="GF22" s="81"/>
      <c r="GG22" s="81"/>
      <c r="GH22" s="81"/>
      <c r="GI22" s="81"/>
      <c r="GJ22" s="81"/>
      <c r="GK22" s="81"/>
      <c r="GL22" s="81"/>
      <c r="GM22" s="81"/>
      <c r="GN22" s="81"/>
      <c r="GO22" s="81"/>
      <c r="GP22" s="81"/>
      <c r="GQ22" s="81"/>
      <c r="GR22" s="81"/>
      <c r="GS22" s="81"/>
      <c r="GT22" s="81"/>
      <c r="GU22" s="81"/>
      <c r="GV22" s="81"/>
      <c r="GW22" s="81"/>
      <c r="GX22" s="81"/>
      <c r="GY22" s="81"/>
      <c r="GZ22" s="81"/>
      <c r="HA22" s="81"/>
      <c r="HB22" s="81"/>
      <c r="HC22" s="81"/>
      <c r="HD22" s="81"/>
      <c r="HE22" s="81"/>
      <c r="HF22" s="81"/>
      <c r="HG22" s="81"/>
      <c r="HH22" s="81"/>
      <c r="HI22" s="81"/>
      <c r="HJ22" s="81"/>
      <c r="HK22" s="81"/>
      <c r="HL22" s="81"/>
      <c r="HM22" s="81"/>
      <c r="HN22" s="81"/>
      <c r="HO22" s="81"/>
      <c r="HP22" s="81"/>
      <c r="HQ22" s="81"/>
      <c r="HR22" s="81"/>
      <c r="HS22" s="81"/>
      <c r="HT22" s="81"/>
      <c r="HU22" s="81"/>
      <c r="HV22" s="81"/>
      <c r="HW22" s="81"/>
      <c r="HX22" s="81"/>
      <c r="HY22" s="81"/>
      <c r="HZ22" s="81"/>
      <c r="IA22" s="81"/>
      <c r="IB22" s="81"/>
      <c r="IC22" s="81"/>
      <c r="ID22" s="81"/>
      <c r="IE22" s="81"/>
      <c r="IF22" s="81"/>
      <c r="IG22" s="81"/>
      <c r="IH22" s="81"/>
      <c r="II22" s="81"/>
      <c r="IJ22" s="81"/>
      <c r="IK22" s="81"/>
      <c r="IL22" s="81"/>
      <c r="IM22" s="81"/>
      <c r="IN22" s="81"/>
      <c r="IO22" s="81"/>
      <c r="IP22" s="81"/>
      <c r="IQ22" s="81"/>
      <c r="IR22" s="81"/>
      <c r="IS22" s="81"/>
      <c r="IT22" s="81"/>
      <c r="IU22" s="81"/>
      <c r="IV22" s="81"/>
      <c r="IW22" s="81"/>
      <c r="IX22" s="81"/>
      <c r="IY22" s="81"/>
      <c r="IZ22" s="81"/>
      <c r="JA22" s="81"/>
      <c r="JB22" s="81"/>
      <c r="JC22" s="81"/>
      <c r="JD22" s="81"/>
      <c r="JE22" s="81"/>
      <c r="JF22" s="81"/>
      <c r="JG22" s="81"/>
      <c r="JH22" s="81"/>
      <c r="JI22" s="81"/>
      <c r="JJ22" s="81"/>
      <c r="JK22" s="81"/>
      <c r="JL22" s="81"/>
      <c r="JM22" s="81"/>
      <c r="JN22" s="81"/>
      <c r="JO22" s="81"/>
      <c r="JP22" s="81"/>
      <c r="JQ22" s="81"/>
      <c r="JR22" s="81"/>
      <c r="JS22" s="81"/>
      <c r="JT22" s="81"/>
      <c r="JU22" s="81"/>
      <c r="JV22" s="81"/>
      <c r="JW22" s="81"/>
      <c r="JX22" s="81"/>
      <c r="JY22" s="81"/>
      <c r="JZ22" s="81"/>
      <c r="KA22" s="81"/>
      <c r="KB22" s="81"/>
      <c r="KC22" s="81"/>
      <c r="KD22" s="81"/>
      <c r="KE22" s="81"/>
      <c r="KF22" s="81"/>
      <c r="KG22" s="81"/>
      <c r="KH22" s="81"/>
      <c r="KI22" s="81"/>
      <c r="KJ22" s="81"/>
      <c r="KK22" s="81"/>
      <c r="KL22" s="81"/>
      <c r="KM22" s="81"/>
      <c r="KN22" s="81"/>
      <c r="KO22" s="81"/>
      <c r="KP22" s="81"/>
      <c r="KQ22" s="81"/>
      <c r="KR22" s="81"/>
      <c r="KS22" s="81"/>
      <c r="KT22" s="81"/>
      <c r="KU22" s="81"/>
      <c r="KV22" s="81"/>
      <c r="KW22" s="81"/>
      <c r="KX22" s="81"/>
      <c r="KY22" s="81"/>
      <c r="KZ22" s="81"/>
      <c r="LA22" s="81"/>
      <c r="LB22" s="81"/>
      <c r="LC22" s="81"/>
      <c r="LD22" s="81"/>
      <c r="LE22" s="81"/>
      <c r="LF22" s="81"/>
      <c r="LG22" s="81"/>
      <c r="LH22" s="81"/>
      <c r="LI22" s="81"/>
      <c r="LJ22" s="81"/>
      <c r="LK22" s="81"/>
      <c r="LL22" s="81"/>
      <c r="LM22" s="81"/>
      <c r="LN22" s="81"/>
      <c r="LO22" s="81"/>
      <c r="LP22" s="81"/>
      <c r="LQ22" s="81"/>
      <c r="LR22" s="81"/>
      <c r="LS22" s="81"/>
      <c r="LT22" s="81"/>
      <c r="LU22" s="81"/>
      <c r="LV22" s="81"/>
      <c r="LW22" s="81"/>
      <c r="LX22" s="81"/>
      <c r="LY22" s="81"/>
      <c r="LZ22" s="81"/>
      <c r="MA22" s="81"/>
      <c r="MB22" s="81"/>
      <c r="MC22" s="81"/>
      <c r="MD22" s="81"/>
      <c r="ME22" s="81"/>
      <c r="MF22" s="81"/>
      <c r="MG22" s="81"/>
      <c r="MH22" s="81"/>
      <c r="MI22" s="81"/>
      <c r="MJ22" s="81"/>
      <c r="MK22" s="81"/>
      <c r="ML22" s="81"/>
      <c r="MM22" s="81"/>
      <c r="MN22" s="81"/>
      <c r="MO22" s="81"/>
      <c r="MP22" s="81"/>
      <c r="MQ22" s="81"/>
      <c r="MR22" s="81"/>
      <c r="MS22" s="81"/>
      <c r="MT22" s="81"/>
      <c r="MU22" s="81"/>
      <c r="MV22" s="81"/>
      <c r="MW22" s="81"/>
      <c r="MX22" s="81"/>
      <c r="MY22" s="81"/>
      <c r="MZ22" s="81"/>
      <c r="NA22" s="81"/>
      <c r="NB22" s="81"/>
      <c r="NC22" s="81"/>
      <c r="ND22" s="81"/>
      <c r="NE22" s="81"/>
      <c r="NF22" s="81"/>
      <c r="NG22" s="81"/>
      <c r="NH22" s="81"/>
      <c r="NI22" s="81"/>
      <c r="NJ22" s="81"/>
      <c r="NK22" s="81"/>
      <c r="NL22" s="81"/>
      <c r="NM22" s="81"/>
      <c r="NN22" s="81"/>
      <c r="NO22" s="81"/>
      <c r="NP22" s="81"/>
      <c r="NQ22" s="81"/>
      <c r="NR22" s="81"/>
      <c r="NS22" s="81"/>
      <c r="NT22" s="81"/>
      <c r="NU22" s="81"/>
      <c r="NV22" s="81"/>
      <c r="NW22" s="81"/>
      <c r="NX22" s="81"/>
      <c r="NY22" s="81"/>
      <c r="NZ22" s="81"/>
      <c r="OA22" s="81"/>
      <c r="OB22" s="81"/>
      <c r="OC22" s="81"/>
      <c r="OD22" s="81"/>
      <c r="OE22" s="81"/>
      <c r="OF22" s="81"/>
      <c r="OG22" s="81"/>
      <c r="OH22" s="81"/>
      <c r="OI22" s="81"/>
      <c r="OJ22" s="81"/>
      <c r="OK22" s="81"/>
      <c r="OL22" s="81"/>
      <c r="OM22" s="81"/>
      <c r="ON22" s="81"/>
      <c r="OO22" s="81"/>
      <c r="OP22" s="81"/>
      <c r="OQ22" s="81"/>
      <c r="OR22" s="81"/>
      <c r="OS22" s="81"/>
      <c r="OT22" s="81"/>
      <c r="OU22" s="81"/>
      <c r="OV22" s="81"/>
      <c r="OW22" s="81"/>
      <c r="OX22" s="81"/>
      <c r="OY22" s="81"/>
      <c r="OZ22" s="81"/>
      <c r="PA22" s="81"/>
      <c r="PB22" s="81"/>
      <c r="PC22" s="81"/>
      <c r="PD22" s="81"/>
      <c r="PE22" s="81"/>
      <c r="PF22" s="81"/>
      <c r="PG22" s="81"/>
      <c r="PH22" s="81"/>
      <c r="PI22" s="81"/>
      <c r="PJ22" s="81"/>
      <c r="PK22" s="81"/>
      <c r="PL22" s="81"/>
      <c r="PM22" s="81"/>
      <c r="PN22" s="81"/>
      <c r="PO22" s="81"/>
      <c r="PP22" s="81"/>
      <c r="PQ22" s="81"/>
      <c r="PR22" s="81"/>
      <c r="PS22" s="81"/>
      <c r="PT22" s="81"/>
      <c r="PU22" s="81"/>
      <c r="PV22" s="81"/>
      <c r="PW22" s="81"/>
      <c r="PX22" s="81"/>
      <c r="PY22" s="81"/>
      <c r="PZ22" s="81"/>
      <c r="QA22" s="81"/>
      <c r="QB22" s="81"/>
      <c r="QC22" s="81"/>
      <c r="QD22" s="81"/>
      <c r="QE22" s="81"/>
      <c r="QF22" s="81"/>
      <c r="QG22" s="81"/>
      <c r="QH22" s="81"/>
      <c r="QI22" s="81"/>
      <c r="QJ22" s="81"/>
      <c r="QK22" s="81"/>
      <c r="QL22" s="81"/>
      <c r="QM22" s="81"/>
      <c r="QN22" s="81"/>
      <c r="QO22" s="81"/>
      <c r="QP22" s="81"/>
      <c r="QQ22" s="81"/>
      <c r="QR22" s="81"/>
      <c r="QS22" s="81"/>
      <c r="QT22" s="81"/>
      <c r="QU22" s="81"/>
      <c r="QV22" s="81"/>
      <c r="QW22" s="81"/>
      <c r="QX22" s="81"/>
      <c r="QY22" s="81"/>
      <c r="QZ22" s="81"/>
      <c r="RA22" s="81"/>
      <c r="RB22" s="81"/>
      <c r="RC22" s="81"/>
      <c r="RD22" s="81"/>
      <c r="RE22" s="81"/>
      <c r="RF22" s="81"/>
      <c r="RG22" s="81"/>
      <c r="RH22" s="81"/>
      <c r="RI22" s="81"/>
      <c r="RJ22" s="81"/>
      <c r="RK22" s="81"/>
      <c r="RL22" s="81"/>
      <c r="RM22" s="81"/>
      <c r="RN22" s="81"/>
      <c r="RO22" s="81"/>
      <c r="RP22" s="81"/>
      <c r="RQ22" s="81"/>
      <c r="RR22" s="81"/>
      <c r="RS22" s="81"/>
      <c r="RT22" s="81"/>
      <c r="RU22" s="81"/>
      <c r="RV22" s="81"/>
      <c r="RW22" s="81"/>
      <c r="RX22" s="81"/>
      <c r="RY22" s="81"/>
      <c r="RZ22" s="81"/>
      <c r="SA22" s="81"/>
      <c r="SB22" s="81"/>
      <c r="SC22" s="81"/>
      <c r="SD22" s="81"/>
      <c r="SE22" s="81"/>
      <c r="SF22" s="81"/>
      <c r="SG22" s="81"/>
      <c r="SH22" s="81"/>
      <c r="SI22" s="81"/>
      <c r="SJ22" s="81"/>
      <c r="SK22" s="81"/>
      <c r="SL22" s="81"/>
      <c r="SM22" s="81"/>
      <c r="SN22" s="81"/>
      <c r="SO22" s="81"/>
      <c r="SP22" s="81"/>
      <c r="SQ22" s="81"/>
      <c r="SR22" s="81"/>
      <c r="SS22" s="81"/>
      <c r="ST22" s="81"/>
      <c r="SU22" s="81"/>
      <c r="SV22" s="81"/>
      <c r="SW22" s="81"/>
      <c r="SX22" s="81"/>
    </row>
    <row r="23" spans="1:519" ht="12.75" thickTop="1" x14ac:dyDescent="0.2">
      <c r="A23" s="107"/>
      <c r="B23" s="108"/>
      <c r="C23" s="108"/>
      <c r="D23" s="108"/>
      <c r="E23" s="108"/>
      <c r="F23" s="108"/>
      <c r="G23" s="108"/>
      <c r="H23" s="108"/>
      <c r="I23" s="108"/>
      <c r="J23" s="108"/>
      <c r="SY23" s="103"/>
    </row>
    <row r="24" spans="1:519" x14ac:dyDescent="0.2">
      <c r="A24" s="68" t="s">
        <v>36</v>
      </c>
      <c r="B24" s="74"/>
      <c r="C24" s="77"/>
      <c r="D24" s="77"/>
      <c r="E24" s="77"/>
      <c r="F24" s="77"/>
      <c r="G24" s="77"/>
      <c r="H24" s="77"/>
      <c r="I24" s="77"/>
      <c r="J24" s="77"/>
    </row>
    <row r="25" spans="1:519" ht="12" customHeight="1" x14ac:dyDescent="0.2">
      <c r="A25" s="68"/>
      <c r="B25" s="74"/>
      <c r="C25" s="77"/>
      <c r="D25" s="77"/>
      <c r="E25" s="77"/>
      <c r="F25" s="77"/>
      <c r="G25" s="77"/>
      <c r="H25" s="77"/>
      <c r="I25" s="77"/>
      <c r="J25" s="77"/>
    </row>
    <row r="26" spans="1:519" ht="12" customHeight="1" x14ac:dyDescent="0.2">
      <c r="A26" s="77"/>
      <c r="B26" s="77"/>
      <c r="C26" s="77"/>
      <c r="D26" s="77"/>
      <c r="E26" s="77"/>
      <c r="F26" s="77"/>
    </row>
    <row r="27" spans="1:519" ht="12" customHeight="1" x14ac:dyDescent="0.2">
      <c r="A27" s="70"/>
      <c r="B27" s="77"/>
      <c r="C27" s="77"/>
      <c r="D27" s="77"/>
      <c r="E27" s="77"/>
      <c r="F27" s="77"/>
      <c r="G27" s="77"/>
      <c r="H27" s="77"/>
      <c r="I27" s="77"/>
      <c r="J27" s="77"/>
    </row>
    <row r="28" spans="1:519" s="66" customFormat="1" x14ac:dyDescent="0.2">
      <c r="A28" s="70"/>
      <c r="B28" s="68"/>
      <c r="C28" s="68"/>
      <c r="D28" s="67"/>
      <c r="E28" s="69"/>
      <c r="F28" s="69"/>
      <c r="G28" s="68"/>
      <c r="H28" s="67"/>
      <c r="I28" s="69"/>
      <c r="J28" s="69"/>
    </row>
    <row r="29" spans="1:519" ht="11.25" customHeight="1" x14ac:dyDescent="0.2">
      <c r="A29" s="70"/>
      <c r="B29" s="77"/>
      <c r="C29" s="77"/>
      <c r="D29" s="77"/>
      <c r="E29" s="77"/>
      <c r="F29" s="77"/>
      <c r="G29" s="77"/>
      <c r="H29" s="77"/>
      <c r="I29" s="77"/>
      <c r="J29" s="77"/>
    </row>
    <row r="30" spans="1:519" ht="12" customHeight="1" x14ac:dyDescent="0.2">
      <c r="A30" s="70"/>
      <c r="B30" s="77"/>
      <c r="C30" s="77"/>
      <c r="D30" s="77"/>
      <c r="E30" s="77"/>
      <c r="F30" s="77"/>
      <c r="G30" s="77"/>
      <c r="H30" s="77"/>
      <c r="I30" s="77"/>
      <c r="J30" s="77"/>
    </row>
    <row r="31" spans="1:519" ht="12" customHeight="1" x14ac:dyDescent="0.2">
      <c r="A31" s="70"/>
      <c r="B31" s="77"/>
      <c r="C31" s="77"/>
      <c r="D31" s="77"/>
      <c r="E31" s="77"/>
      <c r="F31" s="77"/>
      <c r="G31" s="77"/>
      <c r="H31" s="77"/>
      <c r="I31" s="77"/>
      <c r="J31" s="77"/>
    </row>
    <row r="32" spans="1:519" x14ac:dyDescent="0.2">
      <c r="A32" s="70"/>
      <c r="B32" s="77"/>
      <c r="C32" s="77"/>
      <c r="D32" s="77"/>
      <c r="E32" s="77"/>
      <c r="F32" s="77"/>
      <c r="G32" s="77"/>
      <c r="H32" s="77"/>
      <c r="I32" s="77"/>
      <c r="J32" s="77"/>
    </row>
    <row r="33" spans="1:10" ht="12" customHeight="1" x14ac:dyDescent="0.2">
      <c r="A33" s="70"/>
      <c r="B33" s="77"/>
      <c r="C33" s="82"/>
      <c r="D33" s="82"/>
      <c r="E33" s="82"/>
      <c r="F33" s="82"/>
      <c r="G33" s="82"/>
      <c r="H33" s="82"/>
      <c r="I33" s="82"/>
      <c r="J33" s="82"/>
    </row>
    <row r="34" spans="1:10" ht="12.75" customHeight="1" x14ac:dyDescent="0.2">
      <c r="A34" s="70"/>
      <c r="B34" s="77"/>
      <c r="C34" s="82"/>
      <c r="D34" s="82"/>
      <c r="E34" s="82"/>
      <c r="F34" s="82"/>
      <c r="G34" s="82"/>
      <c r="H34" s="82"/>
      <c r="I34" s="82"/>
      <c r="J34" s="82"/>
    </row>
    <row r="35" spans="1:10" x14ac:dyDescent="0.2">
      <c r="A35" s="83"/>
      <c r="B35" s="82"/>
      <c r="C35" s="92"/>
      <c r="D35" s="92"/>
      <c r="E35" s="92"/>
      <c r="F35" s="92"/>
      <c r="G35" s="92"/>
      <c r="H35" s="92"/>
      <c r="I35" s="92"/>
      <c r="J35" s="92"/>
    </row>
    <row r="36" spans="1:10" x14ac:dyDescent="0.2">
      <c r="A36" s="84"/>
      <c r="B36" s="85"/>
      <c r="C36" s="92"/>
      <c r="D36" s="92"/>
      <c r="E36" s="92"/>
      <c r="F36" s="92"/>
      <c r="G36" s="92"/>
      <c r="H36" s="92"/>
      <c r="I36" s="92"/>
      <c r="J36" s="92"/>
    </row>
    <row r="37" spans="1:10" x14ac:dyDescent="0.2">
      <c r="A37" s="86"/>
      <c r="B37" s="74"/>
      <c r="C37" s="92"/>
      <c r="D37" s="92"/>
      <c r="E37" s="92"/>
      <c r="F37" s="92"/>
      <c r="G37" s="92"/>
      <c r="H37" s="92"/>
      <c r="I37" s="92"/>
      <c r="J37" s="92"/>
    </row>
    <row r="38" spans="1:10" x14ac:dyDescent="0.2">
      <c r="A38" s="86"/>
      <c r="B38" s="74"/>
      <c r="C38" s="92"/>
      <c r="D38" s="92"/>
      <c r="E38" s="92"/>
      <c r="F38" s="92"/>
      <c r="G38" s="92"/>
      <c r="H38" s="92"/>
      <c r="I38" s="92"/>
      <c r="J38" s="92"/>
    </row>
    <row r="39" spans="1:10" x14ac:dyDescent="0.2">
      <c r="A39" s="86"/>
      <c r="B39" s="74"/>
      <c r="C39" s="87"/>
      <c r="D39" s="87"/>
      <c r="E39" s="87"/>
      <c r="F39" s="87"/>
      <c r="G39" s="87"/>
      <c r="H39" s="87"/>
      <c r="I39" s="87"/>
      <c r="J39" s="87"/>
    </row>
    <row r="40" spans="1:10" x14ac:dyDescent="0.2">
      <c r="A40" s="86"/>
      <c r="B40" s="74"/>
      <c r="C40" s="87"/>
      <c r="D40" s="87"/>
      <c r="E40" s="87"/>
      <c r="F40" s="87"/>
      <c r="G40" s="87"/>
      <c r="H40" s="87"/>
      <c r="I40" s="87"/>
      <c r="J40" s="87"/>
    </row>
    <row r="41" spans="1:10" x14ac:dyDescent="0.2">
      <c r="C41" s="87"/>
      <c r="D41" s="87"/>
      <c r="E41" s="87"/>
      <c r="F41" s="87"/>
      <c r="G41" s="87"/>
      <c r="H41" s="87"/>
      <c r="I41" s="87"/>
      <c r="J41" s="87"/>
    </row>
    <row r="42" spans="1:10" x14ac:dyDescent="0.2">
      <c r="C42" s="87"/>
      <c r="D42" s="87"/>
      <c r="E42" s="87"/>
      <c r="F42" s="87"/>
      <c r="G42" s="87"/>
      <c r="H42" s="87"/>
      <c r="I42" s="87"/>
      <c r="J42" s="87"/>
    </row>
    <row r="43" spans="1:10" x14ac:dyDescent="0.2">
      <c r="C43" s="87"/>
      <c r="D43" s="87"/>
      <c r="E43" s="87"/>
      <c r="F43" s="87"/>
      <c r="G43" s="87"/>
      <c r="H43" s="87"/>
      <c r="I43" s="87"/>
      <c r="J43" s="87"/>
    </row>
    <row r="44" spans="1:10" x14ac:dyDescent="0.2">
      <c r="C44" s="87"/>
      <c r="D44" s="87"/>
      <c r="E44" s="87"/>
      <c r="F44" s="87"/>
      <c r="G44" s="87"/>
      <c r="H44" s="87"/>
      <c r="I44" s="87"/>
      <c r="J44" s="87"/>
    </row>
    <row r="45" spans="1:10" x14ac:dyDescent="0.2">
      <c r="C45" s="87"/>
      <c r="D45" s="87"/>
      <c r="E45" s="87"/>
      <c r="F45" s="87"/>
      <c r="G45" s="87"/>
      <c r="H45" s="87"/>
      <c r="I45" s="87"/>
      <c r="J45" s="87"/>
    </row>
    <row r="46" spans="1:10" x14ac:dyDescent="0.2">
      <c r="C46" s="87"/>
      <c r="D46" s="87"/>
      <c r="E46" s="87"/>
      <c r="F46" s="87"/>
      <c r="G46" s="87"/>
      <c r="H46" s="87"/>
      <c r="I46" s="87"/>
      <c r="J46" s="8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4"/>
  <sheetViews>
    <sheetView zoomScaleNormal="100" workbookViewId="0"/>
  </sheetViews>
  <sheetFormatPr defaultColWidth="9.140625" defaultRowHeight="12.75" x14ac:dyDescent="0.2"/>
  <cols>
    <col min="1" max="1" width="113.85546875" style="32" customWidth="1"/>
    <col min="2" max="2" width="64.28515625" style="54" customWidth="1"/>
    <col min="3" max="16384" width="9.140625" style="54"/>
  </cols>
  <sheetData>
    <row r="1" spans="1:3" s="53" customFormat="1" ht="15.75" x14ac:dyDescent="0.25">
      <c r="A1" s="1" t="s">
        <v>74</v>
      </c>
    </row>
    <row r="2" spans="1:3" x14ac:dyDescent="0.2">
      <c r="A2" s="15"/>
    </row>
    <row r="3" spans="1:3" x14ac:dyDescent="0.2">
      <c r="A3" s="36" t="s">
        <v>1</v>
      </c>
    </row>
    <row r="4" spans="1:3" x14ac:dyDescent="0.2">
      <c r="A4" s="38" t="s">
        <v>70</v>
      </c>
    </row>
    <row r="5" spans="1:3" x14ac:dyDescent="0.2">
      <c r="A5" s="34"/>
    </row>
    <row r="6" spans="1:3" x14ac:dyDescent="0.2">
      <c r="A6" s="36" t="s">
        <v>42</v>
      </c>
    </row>
    <row r="7" spans="1:3" ht="38.25" x14ac:dyDescent="0.2">
      <c r="A7" s="28" t="s">
        <v>89</v>
      </c>
    </row>
    <row r="8" spans="1:3" ht="76.5" x14ac:dyDescent="0.2">
      <c r="A8" s="28" t="s">
        <v>90</v>
      </c>
    </row>
    <row r="9" spans="1:3" s="55" customFormat="1" ht="25.5" x14ac:dyDescent="0.2">
      <c r="A9" s="28" t="s">
        <v>71</v>
      </c>
    </row>
    <row r="10" spans="1:3" x14ac:dyDescent="0.2">
      <c r="A10" s="34"/>
    </row>
    <row r="11" spans="1:3" s="56" customFormat="1" x14ac:dyDescent="0.2">
      <c r="A11" s="63" t="s">
        <v>37</v>
      </c>
    </row>
    <row r="12" spans="1:3" s="56" customFormat="1" ht="38.25" x14ac:dyDescent="0.2">
      <c r="A12" s="28" t="s">
        <v>97</v>
      </c>
    </row>
    <row r="13" spans="1:3" s="56" customFormat="1" x14ac:dyDescent="0.2">
      <c r="A13" s="50"/>
    </row>
    <row r="14" spans="1:3" s="57" customFormat="1" x14ac:dyDescent="0.2">
      <c r="A14" s="60" t="s">
        <v>38</v>
      </c>
      <c r="C14" s="58"/>
    </row>
    <row r="15" spans="1:3" s="57" customFormat="1" ht="38.25" x14ac:dyDescent="0.2">
      <c r="A15" s="28" t="s">
        <v>39</v>
      </c>
      <c r="C15" s="58"/>
    </row>
    <row r="16" spans="1:3" s="57" customFormat="1" ht="89.25" x14ac:dyDescent="0.2">
      <c r="A16" s="28" t="s">
        <v>40</v>
      </c>
      <c r="C16" s="58"/>
    </row>
    <row r="17" spans="1:3" s="57" customFormat="1" x14ac:dyDescent="0.2">
      <c r="A17" s="51" t="s">
        <v>41</v>
      </c>
      <c r="C17" s="58"/>
    </row>
    <row r="19" spans="1:3" x14ac:dyDescent="0.2">
      <c r="A19" s="36" t="s">
        <v>20</v>
      </c>
    </row>
    <row r="20" spans="1:3" ht="25.5" x14ac:dyDescent="0.2">
      <c r="A20" s="37" t="s">
        <v>72</v>
      </c>
    </row>
    <row r="21" spans="1:3" x14ac:dyDescent="0.2">
      <c r="A21" s="61" t="s">
        <v>73</v>
      </c>
    </row>
    <row r="22" spans="1:3" x14ac:dyDescent="0.2">
      <c r="A22" s="37"/>
    </row>
    <row r="23" spans="1:3" x14ac:dyDescent="0.2">
      <c r="A23" s="36" t="s">
        <v>21</v>
      </c>
    </row>
    <row r="24" spans="1:3" x14ac:dyDescent="0.2">
      <c r="A24" s="36" t="s">
        <v>30</v>
      </c>
    </row>
  </sheetData>
  <hyperlinks>
    <hyperlink ref="A17" r:id="rId1" display="http://www.cbs.nl/privacy"/>
  </hyperlinks>
  <pageMargins left="0.75" right="0.75" top="1" bottom="1" header="0.5" footer="0.5"/>
  <pageSetup paperSize="9" scale="89" fitToHeight="0"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B11"/>
  <sheetViews>
    <sheetView zoomScaleNormal="100" workbookViewId="0"/>
  </sheetViews>
  <sheetFormatPr defaultColWidth="19.140625" defaultRowHeight="12.75" x14ac:dyDescent="0.2"/>
  <cols>
    <col min="1" max="1" width="27.7109375" style="16" customWidth="1"/>
    <col min="2" max="2" width="99.28515625" style="14" customWidth="1"/>
    <col min="3" max="16384" width="19.140625" style="4"/>
  </cols>
  <sheetData>
    <row r="1" spans="1:2" s="49" customFormat="1" ht="15.75" x14ac:dyDescent="0.2">
      <c r="A1" s="47" t="s">
        <v>4</v>
      </c>
      <c r="B1" s="48"/>
    </row>
    <row r="2" spans="1:2" x14ac:dyDescent="0.2">
      <c r="A2" s="43"/>
    </row>
    <row r="3" spans="1:2" x14ac:dyDescent="0.2">
      <c r="A3" s="76" t="s">
        <v>0</v>
      </c>
      <c r="B3" s="31"/>
    </row>
    <row r="4" spans="1:2" x14ac:dyDescent="0.2">
      <c r="A4" s="52" t="str">
        <f>B6</f>
        <v>Basisregistratie Personen (BRP)</v>
      </c>
      <c r="B4" s="35"/>
    </row>
    <row r="6" spans="1:2" x14ac:dyDescent="0.2">
      <c r="A6" s="18" t="s">
        <v>12</v>
      </c>
      <c r="B6" s="19" t="s">
        <v>23</v>
      </c>
    </row>
    <row r="7" spans="1:2" ht="178.5" x14ac:dyDescent="0.2">
      <c r="A7" s="20" t="s">
        <v>13</v>
      </c>
      <c r="B7" s="21" t="s">
        <v>24</v>
      </c>
    </row>
    <row r="8" spans="1:2" x14ac:dyDescent="0.2">
      <c r="A8" s="20" t="s">
        <v>14</v>
      </c>
      <c r="B8" s="21" t="s">
        <v>18</v>
      </c>
    </row>
    <row r="9" spans="1:2" x14ac:dyDescent="0.2">
      <c r="A9" s="20" t="s">
        <v>15</v>
      </c>
      <c r="B9" s="21" t="s">
        <v>19</v>
      </c>
    </row>
    <row r="10" spans="1:2" x14ac:dyDescent="0.2">
      <c r="A10" s="20" t="s">
        <v>16</v>
      </c>
      <c r="B10" s="21" t="s">
        <v>25</v>
      </c>
    </row>
    <row r="11" spans="1:2" ht="25.5" x14ac:dyDescent="0.2">
      <c r="A11" s="22" t="s">
        <v>17</v>
      </c>
      <c r="B11" s="23" t="s">
        <v>26</v>
      </c>
    </row>
  </sheetData>
  <hyperlinks>
    <hyperlink ref="A4" location="Bronbestanden!B12" display="Bronbestanden!B12"/>
  </hyperlink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Grafiekdata</vt:lpstr>
      <vt:lpstr>Tabel 1</vt:lpstr>
      <vt:lpstr>Tabel 2</vt:lpstr>
      <vt:lpstr>Methode</vt:lpstr>
      <vt:lpstr>Bronbestanden</vt:lpstr>
      <vt:lpstr>Bronbestanden!Afdrukbereik</vt:lpstr>
      <vt:lpstr>Inhoud!Afdrukbereik</vt:lpstr>
      <vt:lpstr>Methode!Afdrukbereik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Geijtenbeek, L. (Lydia)</cp:lastModifiedBy>
  <cp:lastPrinted>2023-01-16T10:32:32Z</cp:lastPrinted>
  <dcterms:created xsi:type="dcterms:W3CDTF">2009-09-04T06:54:45Z</dcterms:created>
  <dcterms:modified xsi:type="dcterms:W3CDTF">2023-03-06T08:50:06Z</dcterms:modified>
</cp:coreProperties>
</file>